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filterPrivacy="1" codeName="DieseArbeitsmappe"/>
  <xr:revisionPtr revIDLastSave="0" documentId="13_ncr:1_{E6E04AD5-F997-2F41-845E-61098D9671EB}" xr6:coauthVersionLast="45" xr6:coauthVersionMax="45" xr10:uidLastSave="{00000000-0000-0000-0000-000000000000}"/>
  <workbookProtection workbookAlgorithmName="SHA-512" workbookHashValue="dlDoBGjSbvdVhlhsaikp1W+fmzG6tSLE1BjkVe6UhLgY5IVetBLWYIQcPCnbvBjuQrJ2LnATeLnXDZOvuoGRmg==" workbookSaltValue="+hpi2ugyADpoDiSpIDKOtQ==" workbookSpinCount="100000" lockStructure="1"/>
  <bookViews>
    <workbookView xWindow="-38400" yWindow="440" windowWidth="38400" windowHeight="23560" tabRatio="787" xr2:uid="{00000000-000D-0000-FFFF-FFFF00000000}"/>
  </bookViews>
  <sheets>
    <sheet name="1_Setting" sheetId="2" r:id="rId1"/>
    <sheet name="2_Grading System" sheetId="18" r:id="rId2"/>
    <sheet name="3_Students" sheetId="3" r:id="rId3"/>
    <sheet name="4_Evaluation" sheetId="4" r:id="rId4"/>
    <sheet name="5_Grading Results" sheetId="10" r:id="rId5"/>
    <sheet name="6_externer Aushang" sheetId="5" state="hidden" r:id="rId6"/>
    <sheet name="0_Instructions" sheetId="7" r:id="rId7"/>
    <sheet name="0_Calculation" sheetId="13" r:id="rId8"/>
    <sheet name="X_DE-EN" sheetId="19" state="hidden" r:id="rId9"/>
    <sheet name="X_Punkteberechnung" sheetId="8" state="hidden" r:id="rId10"/>
    <sheet name="X_Sortierung" sheetId="11" state="hidden" r:id="rId11"/>
    <sheet name="X_dropdowns" sheetId="6" state="hidden" r:id="rId12"/>
    <sheet name="X_Demoliste Studis" sheetId="20" state="hidden" r:id="rId13"/>
  </sheets>
  <definedNames>
    <definedName name="_xlnm.Print_Area" localSheetId="2">'3_Students'!$A$2:$I$163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 i="3" l="1"/>
  <c r="M7" i="3"/>
  <c r="N7" i="3"/>
  <c r="O7" i="3"/>
  <c r="P7" i="3"/>
  <c r="Q7" i="3"/>
  <c r="R7" i="3"/>
  <c r="S7" i="3"/>
  <c r="T7" i="3"/>
  <c r="J2" i="3" l="1"/>
  <c r="J3" i="3"/>
  <c r="J4" i="3"/>
  <c r="J5" i="3"/>
  <c r="L2" i="3"/>
  <c r="M2" i="3"/>
  <c r="N2" i="3"/>
  <c r="O2" i="3"/>
  <c r="P2" i="3"/>
  <c r="Q2" i="3"/>
  <c r="R2" i="3"/>
  <c r="S2" i="3"/>
  <c r="T2" i="3"/>
  <c r="L3" i="3"/>
  <c r="M3" i="3"/>
  <c r="N3" i="3"/>
  <c r="O3" i="3"/>
  <c r="P3" i="3"/>
  <c r="Q3" i="3"/>
  <c r="R3" i="3"/>
  <c r="S3" i="3"/>
  <c r="T3" i="3"/>
  <c r="L4" i="3"/>
  <c r="M4" i="3"/>
  <c r="N4" i="3"/>
  <c r="O4" i="3"/>
  <c r="P4" i="3"/>
  <c r="Q4" i="3"/>
  <c r="R4" i="3"/>
  <c r="S4" i="3"/>
  <c r="T4" i="3"/>
  <c r="L5" i="3"/>
  <c r="M5" i="3"/>
  <c r="N5" i="3"/>
  <c r="O5" i="3"/>
  <c r="P5" i="3"/>
  <c r="Q5" i="3"/>
  <c r="R5" i="3"/>
  <c r="S5" i="3"/>
  <c r="T5" i="3"/>
  <c r="K2" i="3"/>
  <c r="K3" i="3"/>
  <c r="K4" i="3"/>
  <c r="K5" i="3"/>
  <c r="L1" i="3"/>
  <c r="T1" i="3" l="1"/>
  <c r="S1" i="3"/>
  <c r="R1" i="3"/>
  <c r="Q1" i="3"/>
  <c r="P1" i="3"/>
  <c r="O1" i="3"/>
  <c r="N1" i="3"/>
  <c r="M1" i="3"/>
  <c r="L10" i="19" l="1"/>
  <c r="L9" i="19"/>
  <c r="L6" i="19" l="1"/>
  <c r="L5" i="19"/>
  <c r="N11" i="19" l="1"/>
  <c r="N10" i="19"/>
  <c r="J20" i="19"/>
  <c r="J19" i="19"/>
  <c r="D9" i="2"/>
  <c r="H7" i="3" l="1"/>
  <c r="E4" i="3"/>
  <c r="J1" i="3"/>
  <c r="J7" i="3" s="1"/>
  <c r="E7" i="3"/>
  <c r="K1" i="3"/>
  <c r="K7" i="3" s="1"/>
  <c r="E6" i="3"/>
  <c r="B7" i="3"/>
  <c r="C7" i="3"/>
  <c r="E2" i="3"/>
  <c r="E5" i="3"/>
  <c r="E3" i="3"/>
  <c r="J22" i="8"/>
  <c r="B30" i="2"/>
  <c r="B6" i="2"/>
  <c r="A49" i="2"/>
  <c r="A45" i="2"/>
  <c r="A48" i="2"/>
  <c r="A43" i="2"/>
  <c r="A52" i="2"/>
  <c r="A47" i="2"/>
  <c r="A44" i="2"/>
  <c r="A50" i="2"/>
  <c r="A46" i="2"/>
  <c r="A48" i="4"/>
  <c r="A45" i="4"/>
  <c r="D3" i="6"/>
  <c r="D2" i="6"/>
  <c r="D1" i="6"/>
  <c r="D8" i="6"/>
  <c r="D9" i="6"/>
  <c r="B31" i="2"/>
  <c r="A19" i="4"/>
  <c r="B14" i="4"/>
  <c r="C12" i="2"/>
  <c r="B2" i="4"/>
  <c r="A43" i="4"/>
  <c r="A37" i="2"/>
  <c r="A38" i="2"/>
  <c r="B15" i="2"/>
  <c r="B6" i="4"/>
  <c r="C23" i="4"/>
  <c r="A15" i="4"/>
  <c r="B5" i="4"/>
  <c r="B23" i="4"/>
  <c r="A18" i="4"/>
  <c r="B13" i="4"/>
  <c r="D23" i="4"/>
  <c r="E23" i="4"/>
  <c r="B16" i="4"/>
  <c r="A38" i="4"/>
  <c r="B51" i="7"/>
  <c r="A12" i="2"/>
  <c r="H18" i="19"/>
  <c r="F1" i="3"/>
  <c r="F7" i="3" s="1"/>
  <c r="N3" i="19"/>
  <c r="H9" i="19"/>
  <c r="N6" i="19"/>
  <c r="H12" i="19"/>
  <c r="H15" i="19"/>
  <c r="D7" i="3"/>
  <c r="U2" i="3" s="1"/>
  <c r="I1" i="3"/>
  <c r="I7" i="3" s="1"/>
  <c r="N9" i="19"/>
  <c r="A7" i="3"/>
  <c r="H6" i="19"/>
  <c r="H3" i="19"/>
  <c r="B19" i="2"/>
  <c r="B33" i="2"/>
  <c r="B26" i="2"/>
  <c r="B28" i="2"/>
  <c r="B16" i="2"/>
  <c r="B21" i="2"/>
  <c r="B29" i="2"/>
  <c r="B17" i="2"/>
  <c r="B32" i="2"/>
  <c r="B18" i="2"/>
  <c r="B27" i="2"/>
  <c r="A11" i="2"/>
  <c r="B2" i="2"/>
  <c r="D29" i="2" l="1"/>
  <c r="I6" i="3" s="1"/>
  <c r="D32" i="2" l="1"/>
  <c r="D31" i="2"/>
  <c r="A1" i="8"/>
  <c r="D5" i="4"/>
  <c r="A10" i="4"/>
  <c r="C8" i="4"/>
  <c r="D8" i="4"/>
  <c r="A7" i="4"/>
  <c r="D13" i="4"/>
  <c r="D30" i="2" l="1"/>
  <c r="D14" i="4" s="1"/>
  <c r="D1" i="8"/>
  <c r="G2" i="8" l="1"/>
  <c r="G1" i="8"/>
  <c r="B1" i="8"/>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A2" i="11"/>
  <c r="A3" i="11" s="1"/>
  <c r="A4" i="11" s="1"/>
  <c r="C14" i="5"/>
  <c r="C13" i="5"/>
  <c r="C11" i="5"/>
  <c r="B11" i="5"/>
  <c r="A10" i="5"/>
  <c r="B8" i="5"/>
  <c r="A17" i="5"/>
  <c r="D33" i="2"/>
  <c r="F5" i="8" s="1"/>
  <c r="A2" i="8" s="1"/>
  <c r="B2" i="8" s="1"/>
  <c r="D2" i="8" l="1"/>
  <c r="A3" i="8"/>
  <c r="B3" i="8" s="1"/>
  <c r="A9" i="3"/>
  <c r="I9" i="3" s="1"/>
  <c r="I8" i="3"/>
  <c r="A5" i="11"/>
  <c r="B4" i="11"/>
  <c r="C4" i="11" s="1"/>
  <c r="D4" i="11" s="1"/>
  <c r="B3" i="11"/>
  <c r="C3" i="11" s="1"/>
  <c r="D3" i="11" s="1"/>
  <c r="B2" i="11"/>
  <c r="H8" i="3" l="1"/>
  <c r="G8" i="3" s="1"/>
  <c r="H9" i="3"/>
  <c r="G9" i="3" s="1"/>
  <c r="F9" i="3" s="1"/>
  <c r="D3" i="8"/>
  <c r="A4" i="8"/>
  <c r="B4" i="8" s="1"/>
  <c r="A10" i="3"/>
  <c r="I10" i="3" s="1"/>
  <c r="A18" i="5"/>
  <c r="B5" i="11"/>
  <c r="C5" i="11" s="1"/>
  <c r="D5" i="11" s="1"/>
  <c r="A6" i="11"/>
  <c r="A19" i="5" l="1"/>
  <c r="D4" i="8"/>
  <c r="A5" i="8"/>
  <c r="B5" i="8" s="1"/>
  <c r="A11" i="3"/>
  <c r="I11" i="3" s="1"/>
  <c r="A7" i="11"/>
  <c r="B6" i="11"/>
  <c r="C6" i="11" s="1"/>
  <c r="A20" i="5" l="1"/>
  <c r="H11" i="3"/>
  <c r="G11" i="3" s="1"/>
  <c r="F11" i="3" s="1"/>
  <c r="H10" i="3"/>
  <c r="A6" i="8"/>
  <c r="B6" i="8" s="1"/>
  <c r="D5" i="8"/>
  <c r="A12" i="3"/>
  <c r="D6" i="11"/>
  <c r="B7" i="11"/>
  <c r="C7" i="11" s="1"/>
  <c r="D7" i="11" s="1"/>
  <c r="A8" i="11"/>
  <c r="G10" i="3" l="1"/>
  <c r="A21" i="5"/>
  <c r="I12" i="3"/>
  <c r="H12" i="3" s="1"/>
  <c r="G12" i="3" s="1"/>
  <c r="A13" i="3"/>
  <c r="A7" i="8"/>
  <c r="B7" i="8" s="1"/>
  <c r="D6" i="8"/>
  <c r="A9" i="11"/>
  <c r="B8" i="11"/>
  <c r="C8" i="11" s="1"/>
  <c r="D8" i="11" s="1"/>
  <c r="A22" i="5" l="1"/>
  <c r="I13" i="3"/>
  <c r="A14" i="3"/>
  <c r="I14" i="3" s="1"/>
  <c r="H14" i="3" s="1"/>
  <c r="G14" i="3" s="1"/>
  <c r="A8" i="8"/>
  <c r="B8" i="8" s="1"/>
  <c r="D7" i="8"/>
  <c r="B9" i="11"/>
  <c r="C9" i="11" s="1"/>
  <c r="D9" i="11" s="1"/>
  <c r="A10" i="11"/>
  <c r="H13" i="3" l="1"/>
  <c r="A15" i="3"/>
  <c r="A16" i="3" s="1"/>
  <c r="A23" i="5"/>
  <c r="A9" i="8"/>
  <c r="B9" i="8" s="1"/>
  <c r="D8" i="8"/>
  <c r="A11" i="11"/>
  <c r="B10" i="11"/>
  <c r="C10" i="11" s="1"/>
  <c r="D10" i="11" s="1"/>
  <c r="G13" i="3" l="1"/>
  <c r="I15" i="3"/>
  <c r="A24" i="5"/>
  <c r="A10" i="8"/>
  <c r="B10" i="8" s="1"/>
  <c r="D9" i="8"/>
  <c r="A25" i="5"/>
  <c r="I16" i="3"/>
  <c r="H16" i="3" s="1"/>
  <c r="G16" i="3" s="1"/>
  <c r="A17" i="3"/>
  <c r="B11" i="11"/>
  <c r="C11" i="11" s="1"/>
  <c r="D11" i="11" s="1"/>
  <c r="A12" i="11"/>
  <c r="H15" i="3" l="1"/>
  <c r="G15" i="3" s="1"/>
  <c r="A11" i="8"/>
  <c r="B11" i="8" s="1"/>
  <c r="D10" i="8"/>
  <c r="A13" i="11"/>
  <c r="B12" i="11"/>
  <c r="C12" i="11" s="1"/>
  <c r="A26" i="5"/>
  <c r="A18" i="3"/>
  <c r="I17" i="3"/>
  <c r="H17" i="3" s="1"/>
  <c r="G17" i="3" s="1"/>
  <c r="A12" i="8" l="1"/>
  <c r="B12" i="8" s="1"/>
  <c r="D11" i="8"/>
  <c r="D12" i="11"/>
  <c r="A27" i="5"/>
  <c r="A19" i="3"/>
  <c r="I18" i="3"/>
  <c r="H18" i="3" s="1"/>
  <c r="G18" i="3" s="1"/>
  <c r="B13" i="11"/>
  <c r="C13" i="11" s="1"/>
  <c r="D13" i="11" s="1"/>
  <c r="A14" i="11"/>
  <c r="A13" i="8" l="1"/>
  <c r="B13" i="8" s="1"/>
  <c r="D12" i="8"/>
  <c r="A15" i="11"/>
  <c r="B14" i="11"/>
  <c r="C14" i="11" s="1"/>
  <c r="D14" i="11" s="1"/>
  <c r="A28" i="5"/>
  <c r="I19" i="3"/>
  <c r="A20" i="3"/>
  <c r="H19" i="3" l="1"/>
  <c r="G19" i="3" s="1"/>
  <c r="A14" i="8"/>
  <c r="B14" i="8" s="1"/>
  <c r="D13" i="8"/>
  <c r="B15" i="11"/>
  <c r="C15" i="11" s="1"/>
  <c r="D15" i="11" s="1"/>
  <c r="A16" i="11"/>
  <c r="A29" i="5"/>
  <c r="I20" i="3"/>
  <c r="H20" i="3" s="1"/>
  <c r="G20" i="3" s="1"/>
  <c r="A21" i="3"/>
  <c r="A15" i="8" l="1"/>
  <c r="B15" i="8" s="1"/>
  <c r="D14" i="8"/>
  <c r="A17" i="11"/>
  <c r="B16" i="11"/>
  <c r="C16" i="11" s="1"/>
  <c r="D16" i="11" s="1"/>
  <c r="A30" i="5"/>
  <c r="A22" i="3"/>
  <c r="I21" i="3"/>
  <c r="H21" i="3" l="1"/>
  <c r="G21" i="3" s="1"/>
  <c r="A16" i="8"/>
  <c r="B16" i="8" s="1"/>
  <c r="D15" i="8"/>
  <c r="A31" i="5"/>
  <c r="A23" i="3"/>
  <c r="I22" i="3"/>
  <c r="B17" i="11"/>
  <c r="C17" i="11" s="1"/>
  <c r="D17" i="11" s="1"/>
  <c r="A18" i="11"/>
  <c r="H22" i="3" l="1"/>
  <c r="G22" i="3" s="1"/>
  <c r="A17" i="8"/>
  <c r="B17" i="8" s="1"/>
  <c r="D16" i="8"/>
  <c r="A19" i="11"/>
  <c r="B18" i="11"/>
  <c r="C18" i="11" s="1"/>
  <c r="D18" i="11" s="1"/>
  <c r="A32" i="5"/>
  <c r="I23" i="3"/>
  <c r="A24" i="3"/>
  <c r="H23" i="3" l="1"/>
  <c r="G23" i="3" s="1"/>
  <c r="A18" i="8"/>
  <c r="B18" i="8" s="1"/>
  <c r="D17" i="8"/>
  <c r="B19" i="11"/>
  <c r="C19" i="11" s="1"/>
  <c r="A20" i="11"/>
  <c r="A33" i="5"/>
  <c r="I24" i="3"/>
  <c r="H24" i="3" s="1"/>
  <c r="G24" i="3" s="1"/>
  <c r="A25" i="3"/>
  <c r="A19" i="8" l="1"/>
  <c r="B19" i="8" s="1"/>
  <c r="D18" i="8"/>
  <c r="D19" i="11"/>
  <c r="A21" i="11"/>
  <c r="B20" i="11"/>
  <c r="C20" i="11" s="1"/>
  <c r="D20" i="11" s="1"/>
  <c r="A34" i="5"/>
  <c r="A26" i="3"/>
  <c r="I25" i="3"/>
  <c r="H25" i="3" s="1"/>
  <c r="G25" i="3" s="1"/>
  <c r="A20" i="8" l="1"/>
  <c r="B20" i="8" s="1"/>
  <c r="D19" i="8"/>
  <c r="A35" i="5"/>
  <c r="A27" i="3"/>
  <c r="I26" i="3"/>
  <c r="H26" i="3" s="1"/>
  <c r="G26" i="3" s="1"/>
  <c r="B21" i="11"/>
  <c r="C21" i="11" s="1"/>
  <c r="A22" i="11"/>
  <c r="A21" i="8" l="1"/>
  <c r="B21" i="8" s="1"/>
  <c r="D20" i="8"/>
  <c r="D21" i="11"/>
  <c r="A23" i="11"/>
  <c r="B22" i="11"/>
  <c r="C22" i="11" s="1"/>
  <c r="A36" i="5"/>
  <c r="I27" i="3"/>
  <c r="H27" i="3" s="1"/>
  <c r="G27" i="3" s="1"/>
  <c r="A28" i="3"/>
  <c r="A22" i="8" l="1"/>
  <c r="B22" i="8" s="1"/>
  <c r="D21" i="8"/>
  <c r="D22" i="11"/>
  <c r="A37" i="5"/>
  <c r="I28" i="3"/>
  <c r="H28" i="3" s="1"/>
  <c r="G28" i="3" s="1"/>
  <c r="A29" i="3"/>
  <c r="B23" i="11"/>
  <c r="C23" i="11" s="1"/>
  <c r="A24" i="11"/>
  <c r="A23" i="8" l="1"/>
  <c r="B23" i="8" s="1"/>
  <c r="D22" i="8"/>
  <c r="D23" i="11"/>
  <c r="A25" i="11"/>
  <c r="B24" i="11"/>
  <c r="C24" i="11" s="1"/>
  <c r="D24" i="11" s="1"/>
  <c r="A38" i="5"/>
  <c r="A30" i="3"/>
  <c r="I29" i="3"/>
  <c r="H29" i="3" s="1"/>
  <c r="G29" i="3" s="1"/>
  <c r="A24" i="8" l="1"/>
  <c r="B24" i="8" s="1"/>
  <c r="D23" i="8"/>
  <c r="A39" i="5"/>
  <c r="A31" i="3"/>
  <c r="I30" i="3"/>
  <c r="H30" i="3" s="1"/>
  <c r="G30" i="3" s="1"/>
  <c r="A26" i="11"/>
  <c r="B25" i="11"/>
  <c r="C25" i="11" s="1"/>
  <c r="A25" i="8" l="1"/>
  <c r="B25" i="8" s="1"/>
  <c r="D24" i="8"/>
  <c r="B26" i="11"/>
  <c r="C26" i="11" s="1"/>
  <c r="A27" i="11"/>
  <c r="A40" i="5"/>
  <c r="I31" i="3"/>
  <c r="H31" i="3" s="1"/>
  <c r="G31" i="3" s="1"/>
  <c r="A32" i="3"/>
  <c r="A26" i="8" l="1"/>
  <c r="B26" i="8" s="1"/>
  <c r="D25" i="8"/>
  <c r="A41" i="5"/>
  <c r="I32" i="3"/>
  <c r="H32" i="3" s="1"/>
  <c r="G32" i="3" s="1"/>
  <c r="A33" i="3"/>
  <c r="A34" i="3" s="1"/>
  <c r="A35" i="3" s="1"/>
  <c r="A36" i="3" s="1"/>
  <c r="A28" i="11"/>
  <c r="B27" i="11"/>
  <c r="C27" i="11" s="1"/>
  <c r="A27" i="8" l="1"/>
  <c r="B27" i="8" s="1"/>
  <c r="D26" i="8"/>
  <c r="A29" i="11"/>
  <c r="B28" i="11"/>
  <c r="C28" i="11" s="1"/>
  <c r="A42" i="5"/>
  <c r="I33" i="3"/>
  <c r="H33" i="3" s="1"/>
  <c r="G33" i="3" s="1"/>
  <c r="A28" i="8" l="1"/>
  <c r="B28" i="8" s="1"/>
  <c r="D27" i="8"/>
  <c r="A43" i="5"/>
  <c r="B43" i="5" s="1"/>
  <c r="I34" i="3"/>
  <c r="H34" i="3" s="1"/>
  <c r="G34" i="3" s="1"/>
  <c r="A30" i="11"/>
  <c r="B29" i="11"/>
  <c r="C29" i="11" s="1"/>
  <c r="A29" i="8" l="1"/>
  <c r="B29" i="8" s="1"/>
  <c r="D28" i="8"/>
  <c r="F34" i="3"/>
  <c r="A31" i="11"/>
  <c r="B30" i="11"/>
  <c r="C30" i="11" s="1"/>
  <c r="A44" i="5"/>
  <c r="B44" i="5" s="1"/>
  <c r="I35" i="3"/>
  <c r="H35" i="3" s="1"/>
  <c r="G35" i="3" s="1"/>
  <c r="A30" i="8" l="1"/>
  <c r="B30" i="8" s="1"/>
  <c r="D29" i="8"/>
  <c r="F35" i="3"/>
  <c r="A32" i="11"/>
  <c r="B31" i="11"/>
  <c r="C31" i="11" s="1"/>
  <c r="A45" i="5"/>
  <c r="B45" i="5" s="1"/>
  <c r="I36" i="3"/>
  <c r="H36" i="3" s="1"/>
  <c r="G36" i="3" s="1"/>
  <c r="A37" i="3"/>
  <c r="A31" i="8" l="1"/>
  <c r="B31" i="8" s="1"/>
  <c r="D30" i="8"/>
  <c r="F36" i="3"/>
  <c r="A46" i="5"/>
  <c r="B46" i="5" s="1"/>
  <c r="A38" i="3"/>
  <c r="I37" i="3"/>
  <c r="H37" i="3" s="1"/>
  <c r="G37" i="3" s="1"/>
  <c r="A33" i="11"/>
  <c r="B32" i="11"/>
  <c r="C32" i="11" s="1"/>
  <c r="A32" i="8" l="1"/>
  <c r="B32" i="8" s="1"/>
  <c r="D31" i="8"/>
  <c r="F37" i="3"/>
  <c r="A34" i="11"/>
  <c r="B33" i="11"/>
  <c r="C33" i="11" s="1"/>
  <c r="A47" i="5"/>
  <c r="B47" i="5" s="1"/>
  <c r="A39" i="3"/>
  <c r="I38" i="3"/>
  <c r="H38" i="3" s="1"/>
  <c r="G38" i="3" s="1"/>
  <c r="A33" i="8" l="1"/>
  <c r="B33" i="8" s="1"/>
  <c r="D32" i="8"/>
  <c r="F38" i="3"/>
  <c r="A35" i="11"/>
  <c r="B34" i="11"/>
  <c r="C34" i="11" s="1"/>
  <c r="I39" i="3"/>
  <c r="H39" i="3" s="1"/>
  <c r="G39" i="3" s="1"/>
  <c r="A40" i="3"/>
  <c r="C17" i="5"/>
  <c r="D17" i="5" s="1"/>
  <c r="A34" i="8" l="1"/>
  <c r="B34" i="8" s="1"/>
  <c r="D33" i="8"/>
  <c r="F39" i="3"/>
  <c r="A36" i="11"/>
  <c r="B35" i="11"/>
  <c r="C35" i="11" s="1"/>
  <c r="I40" i="3"/>
  <c r="H40" i="3" s="1"/>
  <c r="G40" i="3" s="1"/>
  <c r="C18" i="5"/>
  <c r="D18" i="5" s="1"/>
  <c r="A41" i="3"/>
  <c r="A35" i="8" l="1"/>
  <c r="B35" i="8" s="1"/>
  <c r="D34" i="8"/>
  <c r="F40" i="3"/>
  <c r="A42" i="3"/>
  <c r="I41" i="3"/>
  <c r="H41" i="3" s="1"/>
  <c r="G41" i="3" s="1"/>
  <c r="C19" i="5"/>
  <c r="D19" i="5" s="1"/>
  <c r="B36" i="11"/>
  <c r="C36" i="11" s="1"/>
  <c r="A37" i="11"/>
  <c r="A36" i="8" l="1"/>
  <c r="B36" i="8" s="1"/>
  <c r="D35" i="8"/>
  <c r="F41" i="3"/>
  <c r="A43" i="3"/>
  <c r="I42" i="3"/>
  <c r="H42" i="3" s="1"/>
  <c r="G42" i="3" s="1"/>
  <c r="C20" i="5"/>
  <c r="D20" i="5" s="1"/>
  <c r="A38" i="11"/>
  <c r="B37" i="11"/>
  <c r="C37" i="11" s="1"/>
  <c r="A37" i="8" l="1"/>
  <c r="B37" i="8" s="1"/>
  <c r="D36" i="8"/>
  <c r="F42" i="3"/>
  <c r="A39" i="11"/>
  <c r="B38" i="11"/>
  <c r="C38" i="11" s="1"/>
  <c r="I43" i="3"/>
  <c r="H43" i="3" s="1"/>
  <c r="G43" i="3" s="1"/>
  <c r="A44" i="3"/>
  <c r="C21" i="5"/>
  <c r="D21" i="5" s="1"/>
  <c r="A38" i="8" l="1"/>
  <c r="B38" i="8" s="1"/>
  <c r="D37" i="8"/>
  <c r="F43" i="3"/>
  <c r="I44" i="3"/>
  <c r="H44" i="3" s="1"/>
  <c r="G44" i="3" s="1"/>
  <c r="A45" i="3"/>
  <c r="C22" i="5"/>
  <c r="D22" i="5" s="1"/>
  <c r="A40" i="11"/>
  <c r="B39" i="11"/>
  <c r="C39" i="11" s="1"/>
  <c r="A39" i="8" l="1"/>
  <c r="B39" i="8" s="1"/>
  <c r="D38" i="8"/>
  <c r="F44" i="3"/>
  <c r="A41" i="11"/>
  <c r="B40" i="11"/>
  <c r="C40" i="11" s="1"/>
  <c r="A46" i="3"/>
  <c r="I45" i="3"/>
  <c r="H45" i="3" s="1"/>
  <c r="G45" i="3" s="1"/>
  <c r="C23" i="5"/>
  <c r="D23" i="5" s="1"/>
  <c r="A40" i="8" l="1"/>
  <c r="B40" i="8" s="1"/>
  <c r="D39" i="8"/>
  <c r="F45" i="3"/>
  <c r="A47" i="3"/>
  <c r="I46" i="3"/>
  <c r="H46" i="3" s="1"/>
  <c r="G46" i="3" s="1"/>
  <c r="C24" i="5"/>
  <c r="D24" i="5" s="1"/>
  <c r="A42" i="11"/>
  <c r="B41" i="11"/>
  <c r="C41" i="11" s="1"/>
  <c r="A41" i="8" l="1"/>
  <c r="B41" i="8" s="1"/>
  <c r="D40" i="8"/>
  <c r="F46" i="3"/>
  <c r="B42" i="11"/>
  <c r="C42" i="11" s="1"/>
  <c r="A43" i="11"/>
  <c r="I47" i="3"/>
  <c r="H47" i="3" s="1"/>
  <c r="G47" i="3" s="1"/>
  <c r="A48" i="3"/>
  <c r="C25" i="5"/>
  <c r="D25" i="5" s="1"/>
  <c r="A42" i="8" l="1"/>
  <c r="B42" i="8" s="1"/>
  <c r="D41" i="8"/>
  <c r="F47" i="3"/>
  <c r="I48" i="3"/>
  <c r="H48" i="3" s="1"/>
  <c r="G48" i="3" s="1"/>
  <c r="A49" i="3"/>
  <c r="C26" i="5"/>
  <c r="D26" i="5" s="1"/>
  <c r="A44" i="11"/>
  <c r="B43" i="11"/>
  <c r="C43" i="11" s="1"/>
  <c r="A43" i="8" l="1"/>
  <c r="B43" i="8" s="1"/>
  <c r="D42" i="8"/>
  <c r="F48" i="3"/>
  <c r="B44" i="11"/>
  <c r="C44" i="11" s="1"/>
  <c r="A45" i="11"/>
  <c r="A50" i="3"/>
  <c r="I49" i="3"/>
  <c r="H49" i="3" s="1"/>
  <c r="G49" i="3" s="1"/>
  <c r="C27" i="5"/>
  <c r="D27" i="5" s="1"/>
  <c r="A44" i="8" l="1"/>
  <c r="B44" i="8" s="1"/>
  <c r="D43" i="8"/>
  <c r="F49" i="3"/>
  <c r="A51" i="3"/>
  <c r="I50" i="3"/>
  <c r="H50" i="3" s="1"/>
  <c r="G50" i="3" s="1"/>
  <c r="C28" i="5"/>
  <c r="D28" i="5" s="1"/>
  <c r="A46" i="11"/>
  <c r="B45" i="11"/>
  <c r="C45" i="11" s="1"/>
  <c r="A45" i="8" l="1"/>
  <c r="B45" i="8" s="1"/>
  <c r="D44" i="8"/>
  <c r="F50" i="3"/>
  <c r="I51" i="3"/>
  <c r="H51" i="3" s="1"/>
  <c r="G51" i="3" s="1"/>
  <c r="A52" i="3"/>
  <c r="C29" i="5"/>
  <c r="D29" i="5" s="1"/>
  <c r="A47" i="11"/>
  <c r="B46" i="11"/>
  <c r="C46" i="11" s="1"/>
  <c r="A46" i="8" l="1"/>
  <c r="B46" i="8" s="1"/>
  <c r="D45" i="8"/>
  <c r="F51" i="3"/>
  <c r="A48" i="11"/>
  <c r="B47" i="11"/>
  <c r="C47" i="11" s="1"/>
  <c r="I52" i="3"/>
  <c r="H52" i="3" s="1"/>
  <c r="G52" i="3" s="1"/>
  <c r="C30" i="5"/>
  <c r="D30" i="5" s="1"/>
  <c r="A53" i="3"/>
  <c r="A47" i="8" l="1"/>
  <c r="B47" i="8" s="1"/>
  <c r="D46" i="8"/>
  <c r="F52" i="3"/>
  <c r="A54" i="3"/>
  <c r="C31" i="5"/>
  <c r="D31" i="5" s="1"/>
  <c r="I53" i="3"/>
  <c r="H53" i="3" s="1"/>
  <c r="G53" i="3" s="1"/>
  <c r="A49" i="11"/>
  <c r="B48" i="11"/>
  <c r="C48" i="11" s="1"/>
  <c r="A48" i="8" l="1"/>
  <c r="B48" i="8" s="1"/>
  <c r="D47" i="8"/>
  <c r="F53" i="3"/>
  <c r="A55" i="3"/>
  <c r="I54" i="3"/>
  <c r="H54" i="3" s="1"/>
  <c r="G54" i="3" s="1"/>
  <c r="C32" i="5"/>
  <c r="D32" i="5" s="1"/>
  <c r="A50" i="11"/>
  <c r="B49" i="11"/>
  <c r="C49" i="11" s="1"/>
  <c r="A49" i="8" l="1"/>
  <c r="B49" i="8" s="1"/>
  <c r="D48" i="8"/>
  <c r="F54" i="3"/>
  <c r="I55" i="3"/>
  <c r="H55" i="3" s="1"/>
  <c r="G55" i="3" s="1"/>
  <c r="A56" i="3"/>
  <c r="C33" i="5"/>
  <c r="D33" i="5" s="1"/>
  <c r="B50" i="11"/>
  <c r="C50" i="11" s="1"/>
  <c r="A51" i="11"/>
  <c r="A50" i="8" l="1"/>
  <c r="B50" i="8" s="1"/>
  <c r="D49" i="8"/>
  <c r="F55" i="3"/>
  <c r="A52" i="11"/>
  <c r="B51" i="11"/>
  <c r="C51" i="11" s="1"/>
  <c r="I56" i="3"/>
  <c r="H56" i="3" s="1"/>
  <c r="G56" i="3" s="1"/>
  <c r="C34" i="5"/>
  <c r="D34" i="5" s="1"/>
  <c r="A57" i="3"/>
  <c r="A51" i="8" l="1"/>
  <c r="B51" i="8" s="1"/>
  <c r="D50" i="8"/>
  <c r="F56" i="3"/>
  <c r="A58" i="3"/>
  <c r="I57" i="3"/>
  <c r="H57" i="3" s="1"/>
  <c r="G57" i="3" s="1"/>
  <c r="C35" i="5"/>
  <c r="D35" i="5" s="1"/>
  <c r="B52" i="11"/>
  <c r="C52" i="11" s="1"/>
  <c r="A53" i="11"/>
  <c r="A52" i="8" l="1"/>
  <c r="B52" i="8" s="1"/>
  <c r="D51" i="8"/>
  <c r="F57" i="3"/>
  <c r="A59" i="3"/>
  <c r="I58" i="3"/>
  <c r="H58" i="3" s="1"/>
  <c r="G58" i="3" s="1"/>
  <c r="C36" i="5"/>
  <c r="D36" i="5" s="1"/>
  <c r="A54" i="11"/>
  <c r="B53" i="11"/>
  <c r="C53" i="11" s="1"/>
  <c r="A53" i="8" l="1"/>
  <c r="B53" i="8" s="1"/>
  <c r="D52" i="8"/>
  <c r="C52" i="8"/>
  <c r="F58" i="3"/>
  <c r="A55" i="11"/>
  <c r="B54" i="11"/>
  <c r="C54" i="11" s="1"/>
  <c r="I59" i="3"/>
  <c r="H59" i="3" s="1"/>
  <c r="G59" i="3" s="1"/>
  <c r="A60" i="3"/>
  <c r="C37" i="5"/>
  <c r="D37" i="5" s="1"/>
  <c r="A54" i="8" l="1"/>
  <c r="B54" i="8" s="1"/>
  <c r="D53" i="8"/>
  <c r="C53" i="8"/>
  <c r="F59" i="3"/>
  <c r="I60" i="3"/>
  <c r="H60" i="3" s="1"/>
  <c r="G60" i="3" s="1"/>
  <c r="A61" i="3"/>
  <c r="C38" i="5"/>
  <c r="D38" i="5" s="1"/>
  <c r="A56" i="11"/>
  <c r="B55" i="11"/>
  <c r="C55" i="11" s="1"/>
  <c r="A55" i="8" l="1"/>
  <c r="B55" i="8" s="1"/>
  <c r="D54" i="8"/>
  <c r="C54" i="8"/>
  <c r="F60" i="3"/>
  <c r="A57" i="11"/>
  <c r="B56" i="11"/>
  <c r="C56" i="11" s="1"/>
  <c r="A62" i="3"/>
  <c r="C39" i="5"/>
  <c r="D39" i="5" s="1"/>
  <c r="I61" i="3"/>
  <c r="H61" i="3" s="1"/>
  <c r="G61" i="3" s="1"/>
  <c r="A56" i="8" l="1"/>
  <c r="B56" i="8" s="1"/>
  <c r="D55" i="8"/>
  <c r="C55" i="8"/>
  <c r="F61" i="3"/>
  <c r="A63" i="3"/>
  <c r="I62" i="3"/>
  <c r="H62" i="3" s="1"/>
  <c r="G62" i="3" s="1"/>
  <c r="C40" i="5"/>
  <c r="D40" i="5" s="1"/>
  <c r="A58" i="11"/>
  <c r="B57" i="11"/>
  <c r="C57" i="11" s="1"/>
  <c r="A57" i="8" l="1"/>
  <c r="B57" i="8" s="1"/>
  <c r="D56" i="8"/>
  <c r="C56" i="8"/>
  <c r="F62" i="3"/>
  <c r="B58" i="11"/>
  <c r="C58" i="11" s="1"/>
  <c r="A59" i="11"/>
  <c r="I63" i="3"/>
  <c r="H63" i="3" s="1"/>
  <c r="G63" i="3" s="1"/>
  <c r="A64" i="3"/>
  <c r="C41" i="5"/>
  <c r="D41" i="5" s="1"/>
  <c r="A58" i="8" l="1"/>
  <c r="B58" i="8" s="1"/>
  <c r="D57" i="8"/>
  <c r="C57" i="8"/>
  <c r="F63" i="3"/>
  <c r="A60" i="11"/>
  <c r="B59" i="11"/>
  <c r="C59" i="11" s="1"/>
  <c r="I64" i="3"/>
  <c r="H64" i="3" s="1"/>
  <c r="G64" i="3" s="1"/>
  <c r="A65" i="3"/>
  <c r="C42" i="5"/>
  <c r="D42" i="5" s="1"/>
  <c r="A59" i="8" l="1"/>
  <c r="B59" i="8" s="1"/>
  <c r="D58" i="8"/>
  <c r="C58" i="8"/>
  <c r="F64" i="3"/>
  <c r="A66" i="3"/>
  <c r="I65" i="3"/>
  <c r="H65" i="3" s="1"/>
  <c r="G65" i="3" s="1"/>
  <c r="C43" i="5"/>
  <c r="D43" i="5" s="1"/>
  <c r="B60" i="11"/>
  <c r="C60" i="11" s="1"/>
  <c r="A61" i="11"/>
  <c r="A60" i="8" l="1"/>
  <c r="B60" i="8" s="1"/>
  <c r="D59" i="8"/>
  <c r="C59" i="8"/>
  <c r="F65" i="3"/>
  <c r="A62" i="11"/>
  <c r="B61" i="11"/>
  <c r="C61" i="11" s="1"/>
  <c r="A67" i="3"/>
  <c r="I66" i="3"/>
  <c r="H66" i="3" s="1"/>
  <c r="G66" i="3" s="1"/>
  <c r="C44" i="5"/>
  <c r="D44" i="5" s="1"/>
  <c r="A61" i="8" l="1"/>
  <c r="B61" i="8" s="1"/>
  <c r="D60" i="8"/>
  <c r="C60" i="8"/>
  <c r="F66" i="3"/>
  <c r="A63" i="11"/>
  <c r="B62" i="11"/>
  <c r="C62" i="11" s="1"/>
  <c r="I67" i="3"/>
  <c r="H67" i="3" s="1"/>
  <c r="G67" i="3" s="1"/>
  <c r="A68" i="3"/>
  <c r="C45" i="5"/>
  <c r="D45" i="5" s="1"/>
  <c r="A62" i="8" l="1"/>
  <c r="B62" i="8" s="1"/>
  <c r="D61" i="8"/>
  <c r="C61" i="8"/>
  <c r="F67" i="3"/>
  <c r="I68" i="3"/>
  <c r="H68" i="3" s="1"/>
  <c r="G68" i="3" s="1"/>
  <c r="A69" i="3"/>
  <c r="C46" i="5"/>
  <c r="D46" i="5" s="1"/>
  <c r="A64" i="11"/>
  <c r="B63" i="11"/>
  <c r="C63" i="11" s="1"/>
  <c r="A63" i="8" l="1"/>
  <c r="B63" i="8" s="1"/>
  <c r="D62" i="8"/>
  <c r="C62" i="8"/>
  <c r="F68" i="3"/>
  <c r="A70" i="3"/>
  <c r="I69" i="3"/>
  <c r="H69" i="3" s="1"/>
  <c r="G69" i="3" s="1"/>
  <c r="C47" i="5"/>
  <c r="D47" i="5" s="1"/>
  <c r="A65" i="11"/>
  <c r="B64" i="11"/>
  <c r="C64" i="11" s="1"/>
  <c r="A64" i="8" l="1"/>
  <c r="B64" i="8" s="1"/>
  <c r="D63" i="8"/>
  <c r="C63" i="8"/>
  <c r="F69" i="3"/>
  <c r="A66" i="11"/>
  <c r="B65" i="11"/>
  <c r="C65" i="11" s="1"/>
  <c r="A71" i="3"/>
  <c r="I70" i="3"/>
  <c r="H70" i="3" s="1"/>
  <c r="G70" i="3" s="1"/>
  <c r="A65" i="8" l="1"/>
  <c r="B65" i="8" s="1"/>
  <c r="D64" i="8"/>
  <c r="C64" i="8"/>
  <c r="F70" i="3"/>
  <c r="B66" i="11"/>
  <c r="C66" i="11" s="1"/>
  <c r="A67" i="11"/>
  <c r="I71" i="3"/>
  <c r="H71" i="3" s="1"/>
  <c r="G71" i="3" s="1"/>
  <c r="A72" i="3"/>
  <c r="A66" i="8" l="1"/>
  <c r="B66" i="8" s="1"/>
  <c r="D65" i="8"/>
  <c r="C65" i="8"/>
  <c r="F71" i="3"/>
  <c r="I72" i="3"/>
  <c r="H72" i="3" s="1"/>
  <c r="G72" i="3" s="1"/>
  <c r="A73" i="3"/>
  <c r="A68" i="11"/>
  <c r="B67" i="11"/>
  <c r="C67" i="11" s="1"/>
  <c r="A67" i="8" l="1"/>
  <c r="B67" i="8" s="1"/>
  <c r="D66" i="8"/>
  <c r="C66" i="8"/>
  <c r="F72" i="3"/>
  <c r="B68" i="11"/>
  <c r="C68" i="11" s="1"/>
  <c r="A69" i="11"/>
  <c r="A74" i="3"/>
  <c r="I73" i="3"/>
  <c r="H73" i="3" s="1"/>
  <c r="G73" i="3" s="1"/>
  <c r="A68" i="8" l="1"/>
  <c r="B68" i="8" s="1"/>
  <c r="D67" i="8"/>
  <c r="C67" i="8"/>
  <c r="F73" i="3"/>
  <c r="A75" i="3"/>
  <c r="I74" i="3"/>
  <c r="H74" i="3" s="1"/>
  <c r="G74" i="3" s="1"/>
  <c r="A70" i="11"/>
  <c r="B69" i="11"/>
  <c r="C69" i="11" s="1"/>
  <c r="A69" i="8" l="1"/>
  <c r="B69" i="8" s="1"/>
  <c r="D68" i="8"/>
  <c r="C68" i="8"/>
  <c r="F74" i="3"/>
  <c r="A71" i="11"/>
  <c r="B70" i="11"/>
  <c r="C70" i="11" s="1"/>
  <c r="I75" i="3"/>
  <c r="H75" i="3" s="1"/>
  <c r="G75" i="3" s="1"/>
  <c r="A76" i="3"/>
  <c r="A70" i="8" l="1"/>
  <c r="B70" i="8" s="1"/>
  <c r="D69" i="8"/>
  <c r="C69" i="8"/>
  <c r="F75" i="3"/>
  <c r="I76" i="3"/>
  <c r="H76" i="3" s="1"/>
  <c r="G76" i="3" s="1"/>
  <c r="A77" i="3"/>
  <c r="A72" i="11"/>
  <c r="B71" i="11"/>
  <c r="C71" i="11" s="1"/>
  <c r="A71" i="8" l="1"/>
  <c r="B71" i="8" s="1"/>
  <c r="D70" i="8"/>
  <c r="C70" i="8"/>
  <c r="F76" i="3"/>
  <c r="A73" i="11"/>
  <c r="B72" i="11"/>
  <c r="C72" i="11" s="1"/>
  <c r="A78" i="3"/>
  <c r="I77" i="3"/>
  <c r="H77" i="3" s="1"/>
  <c r="G77" i="3" s="1"/>
  <c r="A72" i="8" l="1"/>
  <c r="B72" i="8" s="1"/>
  <c r="D71" i="8"/>
  <c r="C71" i="8"/>
  <c r="F77" i="3"/>
  <c r="A79" i="3"/>
  <c r="I78" i="3"/>
  <c r="H78" i="3" s="1"/>
  <c r="G78" i="3" s="1"/>
  <c r="A74" i="11"/>
  <c r="B73" i="11"/>
  <c r="C73" i="11" s="1"/>
  <c r="A73" i="8" l="1"/>
  <c r="B73" i="8" s="1"/>
  <c r="D72" i="8"/>
  <c r="C72" i="8"/>
  <c r="F78" i="3"/>
  <c r="B74" i="11"/>
  <c r="C74" i="11" s="1"/>
  <c r="A75" i="11"/>
  <c r="I79" i="3"/>
  <c r="H79" i="3" s="1"/>
  <c r="G79" i="3" s="1"/>
  <c r="A80" i="3"/>
  <c r="A74" i="8" l="1"/>
  <c r="B74" i="8" s="1"/>
  <c r="D73" i="8"/>
  <c r="C73" i="8"/>
  <c r="F79" i="3"/>
  <c r="I80" i="3"/>
  <c r="H80" i="3" s="1"/>
  <c r="G80" i="3" s="1"/>
  <c r="A81" i="3"/>
  <c r="A76" i="11"/>
  <c r="B75" i="11"/>
  <c r="C75" i="11" s="1"/>
  <c r="A75" i="8" l="1"/>
  <c r="B75" i="8" s="1"/>
  <c r="D74" i="8"/>
  <c r="C74" i="8"/>
  <c r="F80" i="3"/>
  <c r="B76" i="11"/>
  <c r="C76" i="11" s="1"/>
  <c r="A77" i="11"/>
  <c r="A82" i="3"/>
  <c r="I81" i="3"/>
  <c r="H81" i="3" s="1"/>
  <c r="G81" i="3" s="1"/>
  <c r="A76" i="8" l="1"/>
  <c r="B76" i="8" s="1"/>
  <c r="D75" i="8"/>
  <c r="C75" i="8"/>
  <c r="F81" i="3"/>
  <c r="A83" i="3"/>
  <c r="I82" i="3"/>
  <c r="H82" i="3" s="1"/>
  <c r="G82" i="3" s="1"/>
  <c r="A78" i="11"/>
  <c r="B77" i="11"/>
  <c r="C77" i="11" s="1"/>
  <c r="A77" i="8" l="1"/>
  <c r="B77" i="8" s="1"/>
  <c r="D76" i="8"/>
  <c r="C76" i="8"/>
  <c r="F82" i="3"/>
  <c r="A79" i="11"/>
  <c r="B78" i="11"/>
  <c r="C78" i="11" s="1"/>
  <c r="I83" i="3"/>
  <c r="H83" i="3" s="1"/>
  <c r="G83" i="3" s="1"/>
  <c r="A84" i="3"/>
  <c r="A78" i="8" l="1"/>
  <c r="B78" i="8" s="1"/>
  <c r="D77" i="8"/>
  <c r="C77" i="8"/>
  <c r="F83" i="3"/>
  <c r="I84" i="3"/>
  <c r="H84" i="3" s="1"/>
  <c r="G84" i="3" s="1"/>
  <c r="A85" i="3"/>
  <c r="A80" i="11"/>
  <c r="B79" i="11"/>
  <c r="C79" i="11" s="1"/>
  <c r="A79" i="8" l="1"/>
  <c r="B79" i="8" s="1"/>
  <c r="D78" i="8"/>
  <c r="C78" i="8"/>
  <c r="F84" i="3"/>
  <c r="A86" i="3"/>
  <c r="I85" i="3"/>
  <c r="H85" i="3" s="1"/>
  <c r="G85" i="3" s="1"/>
  <c r="A81" i="11"/>
  <c r="B80" i="11"/>
  <c r="C80" i="11" s="1"/>
  <c r="A80" i="8" l="1"/>
  <c r="B80" i="8" s="1"/>
  <c r="D79" i="8"/>
  <c r="C79" i="8"/>
  <c r="F85" i="3"/>
  <c r="A82" i="11"/>
  <c r="B81" i="11"/>
  <c r="C81" i="11" s="1"/>
  <c r="A87" i="3"/>
  <c r="I86" i="3"/>
  <c r="H86" i="3" s="1"/>
  <c r="G86" i="3" s="1"/>
  <c r="A81" i="8" l="1"/>
  <c r="B81" i="8" s="1"/>
  <c r="D80" i="8"/>
  <c r="C80" i="8"/>
  <c r="F86" i="3"/>
  <c r="I87" i="3"/>
  <c r="H87" i="3" s="1"/>
  <c r="G87" i="3" s="1"/>
  <c r="A88" i="3"/>
  <c r="B82" i="11"/>
  <c r="C82" i="11" s="1"/>
  <c r="A83" i="11"/>
  <c r="A82" i="8" l="1"/>
  <c r="B82" i="8" s="1"/>
  <c r="D81" i="8"/>
  <c r="C81" i="8"/>
  <c r="F87" i="3"/>
  <c r="I88" i="3"/>
  <c r="H88" i="3" s="1"/>
  <c r="G88" i="3" s="1"/>
  <c r="A89" i="3"/>
  <c r="A84" i="11"/>
  <c r="B83" i="11"/>
  <c r="C83" i="11" s="1"/>
  <c r="A83" i="8" l="1"/>
  <c r="B83" i="8" s="1"/>
  <c r="D82" i="8"/>
  <c r="C82" i="8"/>
  <c r="F88" i="3"/>
  <c r="B84" i="11"/>
  <c r="C84" i="11" s="1"/>
  <c r="A85" i="11"/>
  <c r="A90" i="3"/>
  <c r="I89" i="3"/>
  <c r="H89" i="3" s="1"/>
  <c r="G89" i="3" s="1"/>
  <c r="A84" i="8" l="1"/>
  <c r="B84" i="8" s="1"/>
  <c r="D83" i="8"/>
  <c r="C83" i="8"/>
  <c r="F89" i="3"/>
  <c r="A91" i="3"/>
  <c r="I90" i="3"/>
  <c r="H90" i="3" s="1"/>
  <c r="G90" i="3" s="1"/>
  <c r="A86" i="11"/>
  <c r="B85" i="11"/>
  <c r="C85" i="11" s="1"/>
  <c r="A85" i="8" l="1"/>
  <c r="B85" i="8" s="1"/>
  <c r="D84" i="8"/>
  <c r="C84" i="8"/>
  <c r="F90" i="3"/>
  <c r="I91" i="3"/>
  <c r="H91" i="3" s="1"/>
  <c r="G91" i="3" s="1"/>
  <c r="A92" i="3"/>
  <c r="A87" i="11"/>
  <c r="B86" i="11"/>
  <c r="C86" i="11" s="1"/>
  <c r="A86" i="8" l="1"/>
  <c r="B86" i="8" s="1"/>
  <c r="D85" i="8"/>
  <c r="C85" i="8"/>
  <c r="F91" i="3"/>
  <c r="A88" i="11"/>
  <c r="B87" i="11"/>
  <c r="C87" i="11" s="1"/>
  <c r="I92" i="3"/>
  <c r="H92" i="3" s="1"/>
  <c r="G92" i="3" s="1"/>
  <c r="A93" i="3"/>
  <c r="A87" i="8" l="1"/>
  <c r="B87" i="8" s="1"/>
  <c r="D86" i="8"/>
  <c r="C86" i="8"/>
  <c r="F92" i="3"/>
  <c r="A94" i="3"/>
  <c r="I93" i="3"/>
  <c r="H93" i="3" s="1"/>
  <c r="G93" i="3" s="1"/>
  <c r="A89" i="11"/>
  <c r="B88" i="11"/>
  <c r="C88" i="11" s="1"/>
  <c r="A88" i="8" l="1"/>
  <c r="B88" i="8" s="1"/>
  <c r="D87" i="8"/>
  <c r="C87" i="8"/>
  <c r="F93" i="3"/>
  <c r="A90" i="11"/>
  <c r="B89" i="11"/>
  <c r="C89" i="11" s="1"/>
  <c r="A95" i="3"/>
  <c r="I94" i="3"/>
  <c r="H94" i="3" s="1"/>
  <c r="G94" i="3" s="1"/>
  <c r="A89" i="8" l="1"/>
  <c r="B89" i="8" s="1"/>
  <c r="D88" i="8"/>
  <c r="C88" i="8"/>
  <c r="F94" i="3"/>
  <c r="I95" i="3"/>
  <c r="H95" i="3" s="1"/>
  <c r="G95" i="3" s="1"/>
  <c r="A96" i="3"/>
  <c r="B90" i="11"/>
  <c r="C90" i="11" s="1"/>
  <c r="A91" i="11"/>
  <c r="A90" i="8" l="1"/>
  <c r="B90" i="8" s="1"/>
  <c r="D89" i="8"/>
  <c r="C89" i="8"/>
  <c r="F95" i="3"/>
  <c r="I96" i="3"/>
  <c r="H96" i="3" s="1"/>
  <c r="G96" i="3" s="1"/>
  <c r="A97" i="3"/>
  <c r="A92" i="11"/>
  <c r="B91" i="11"/>
  <c r="C91" i="11" s="1"/>
  <c r="A91" i="8" l="1"/>
  <c r="B91" i="8" s="1"/>
  <c r="D90" i="8"/>
  <c r="C90" i="8"/>
  <c r="F96" i="3"/>
  <c r="A98" i="3"/>
  <c r="I97" i="3"/>
  <c r="H97" i="3" s="1"/>
  <c r="G97" i="3" s="1"/>
  <c r="B92" i="11"/>
  <c r="C92" i="11" s="1"/>
  <c r="A93" i="11"/>
  <c r="A92" i="8" l="1"/>
  <c r="B92" i="8" s="1"/>
  <c r="D91" i="8"/>
  <c r="C91" i="8"/>
  <c r="F97" i="3"/>
  <c r="A94" i="11"/>
  <c r="B93" i="11"/>
  <c r="C93" i="11" s="1"/>
  <c r="A99" i="3"/>
  <c r="I98" i="3"/>
  <c r="H98" i="3" s="1"/>
  <c r="G98" i="3" s="1"/>
  <c r="A93" i="8" l="1"/>
  <c r="B93" i="8" s="1"/>
  <c r="D92" i="8"/>
  <c r="C92" i="8"/>
  <c r="F98" i="3"/>
  <c r="I99" i="3"/>
  <c r="H99" i="3" s="1"/>
  <c r="G99" i="3" s="1"/>
  <c r="A100" i="3"/>
  <c r="A95" i="11"/>
  <c r="B94" i="11"/>
  <c r="C94" i="11" s="1"/>
  <c r="A94" i="8" l="1"/>
  <c r="B94" i="8" s="1"/>
  <c r="D93" i="8"/>
  <c r="C93" i="8"/>
  <c r="F99" i="3"/>
  <c r="A96" i="11"/>
  <c r="B95" i="11"/>
  <c r="C95" i="11" s="1"/>
  <c r="I100" i="3"/>
  <c r="H100" i="3" s="1"/>
  <c r="G100" i="3" s="1"/>
  <c r="A101" i="3"/>
  <c r="A95" i="8" l="1"/>
  <c r="B95" i="8" s="1"/>
  <c r="D94" i="8"/>
  <c r="C94" i="8"/>
  <c r="F100" i="3"/>
  <c r="A102" i="3"/>
  <c r="I101" i="3"/>
  <c r="H101" i="3" s="1"/>
  <c r="G101" i="3" s="1"/>
  <c r="A97" i="11"/>
  <c r="B96" i="11"/>
  <c r="C96" i="11" s="1"/>
  <c r="A96" i="8" l="1"/>
  <c r="B96" i="8" s="1"/>
  <c r="D95" i="8"/>
  <c r="C95" i="8"/>
  <c r="F101" i="3"/>
  <c r="A103" i="3"/>
  <c r="I102" i="3"/>
  <c r="H102" i="3" s="1"/>
  <c r="G102" i="3" s="1"/>
  <c r="A98" i="11"/>
  <c r="B97" i="11"/>
  <c r="C97" i="11" s="1"/>
  <c r="A97" i="8" l="1"/>
  <c r="B97" i="8" s="1"/>
  <c r="D96" i="8"/>
  <c r="C96" i="8"/>
  <c r="F102" i="3"/>
  <c r="I103" i="3"/>
  <c r="H103" i="3" s="1"/>
  <c r="G103" i="3" s="1"/>
  <c r="A104" i="3"/>
  <c r="B98" i="11"/>
  <c r="C98" i="11" s="1"/>
  <c r="A99" i="11"/>
  <c r="A98" i="8" l="1"/>
  <c r="B98" i="8" s="1"/>
  <c r="D97" i="8"/>
  <c r="C97" i="8"/>
  <c r="F103" i="3"/>
  <c r="I104" i="3"/>
  <c r="H104" i="3" s="1"/>
  <c r="G104" i="3" s="1"/>
  <c r="A105" i="3"/>
  <c r="A100" i="11"/>
  <c r="B99" i="11"/>
  <c r="C99" i="11" s="1"/>
  <c r="A99" i="8" l="1"/>
  <c r="B99" i="8" s="1"/>
  <c r="D98" i="8"/>
  <c r="C98" i="8"/>
  <c r="F104" i="3"/>
  <c r="B100" i="11"/>
  <c r="C100" i="11" s="1"/>
  <c r="A101" i="11"/>
  <c r="A106" i="3"/>
  <c r="I105" i="3"/>
  <c r="H105" i="3" s="1"/>
  <c r="G105" i="3" s="1"/>
  <c r="A100" i="8" l="1"/>
  <c r="B100" i="8" s="1"/>
  <c r="D99" i="8"/>
  <c r="C99" i="8"/>
  <c r="F105" i="3"/>
  <c r="A107" i="3"/>
  <c r="I106" i="3"/>
  <c r="H106" i="3" s="1"/>
  <c r="G106" i="3" s="1"/>
  <c r="A102" i="11"/>
  <c r="B101" i="11"/>
  <c r="C101" i="11" s="1"/>
  <c r="A101" i="8" l="1"/>
  <c r="B101" i="8" s="1"/>
  <c r="D100" i="8"/>
  <c r="C100" i="8"/>
  <c r="F106" i="3"/>
  <c r="A103" i="11"/>
  <c r="B102" i="11"/>
  <c r="C102" i="11" s="1"/>
  <c r="I107" i="3"/>
  <c r="H107" i="3" s="1"/>
  <c r="G107" i="3" s="1"/>
  <c r="A108" i="3"/>
  <c r="A102" i="8" l="1"/>
  <c r="B102" i="8" s="1"/>
  <c r="D101" i="8"/>
  <c r="C101" i="8"/>
  <c r="F107" i="3"/>
  <c r="I108" i="3"/>
  <c r="H108" i="3" s="1"/>
  <c r="G108" i="3" s="1"/>
  <c r="A109" i="3"/>
  <c r="A104" i="11"/>
  <c r="B103" i="11"/>
  <c r="C103" i="11" s="1"/>
  <c r="A103" i="8" l="1"/>
  <c r="B103" i="8" s="1"/>
  <c r="D102" i="8"/>
  <c r="C102" i="8"/>
  <c r="F108" i="3"/>
  <c r="A105" i="11"/>
  <c r="B104" i="11"/>
  <c r="C104" i="11" s="1"/>
  <c r="A110" i="3"/>
  <c r="I109" i="3"/>
  <c r="H109" i="3" s="1"/>
  <c r="G109" i="3" s="1"/>
  <c r="A104" i="8" l="1"/>
  <c r="B104" i="8" s="1"/>
  <c r="D103" i="8"/>
  <c r="C103" i="8"/>
  <c r="F109" i="3"/>
  <c r="A111" i="3"/>
  <c r="I110" i="3"/>
  <c r="H110" i="3" s="1"/>
  <c r="G110" i="3" s="1"/>
  <c r="A106" i="11"/>
  <c r="B105" i="11"/>
  <c r="C105" i="11" s="1"/>
  <c r="A105" i="8" l="1"/>
  <c r="B105" i="8" s="1"/>
  <c r="D104" i="8"/>
  <c r="C104" i="8"/>
  <c r="F110" i="3"/>
  <c r="I111" i="3"/>
  <c r="H111" i="3" s="1"/>
  <c r="G111" i="3" s="1"/>
  <c r="A112" i="3"/>
  <c r="B106" i="11"/>
  <c r="C106" i="11" s="1"/>
  <c r="A107" i="11"/>
  <c r="A106" i="8" l="1"/>
  <c r="B106" i="8" s="1"/>
  <c r="D105" i="8"/>
  <c r="C105" i="8"/>
  <c r="F111" i="3"/>
  <c r="I112" i="3"/>
  <c r="H112" i="3" s="1"/>
  <c r="G112" i="3" s="1"/>
  <c r="A113" i="3"/>
  <c r="A108" i="11"/>
  <c r="B107" i="11"/>
  <c r="C107" i="11" s="1"/>
  <c r="A107" i="8" l="1"/>
  <c r="B107" i="8" s="1"/>
  <c r="D106" i="8"/>
  <c r="C106" i="8"/>
  <c r="F112" i="3"/>
  <c r="B108" i="11"/>
  <c r="C108" i="11" s="1"/>
  <c r="A109" i="11"/>
  <c r="A114" i="3"/>
  <c r="I113" i="3"/>
  <c r="H113" i="3" s="1"/>
  <c r="G113" i="3" s="1"/>
  <c r="A108" i="8" l="1"/>
  <c r="B108" i="8" s="1"/>
  <c r="D107" i="8"/>
  <c r="C107" i="8"/>
  <c r="F113" i="3"/>
  <c r="A115" i="3"/>
  <c r="I114" i="3"/>
  <c r="H114" i="3" s="1"/>
  <c r="G114" i="3" s="1"/>
  <c r="A110" i="11"/>
  <c r="B109" i="11"/>
  <c r="C109" i="11" s="1"/>
  <c r="A109" i="8" l="1"/>
  <c r="B109" i="8" s="1"/>
  <c r="D108" i="8"/>
  <c r="C108" i="8"/>
  <c r="F114" i="3"/>
  <c r="I115" i="3"/>
  <c r="H115" i="3" s="1"/>
  <c r="G115" i="3" s="1"/>
  <c r="A116" i="3"/>
  <c r="A111" i="11"/>
  <c r="B110" i="11"/>
  <c r="C110" i="11" s="1"/>
  <c r="A110" i="8" l="1"/>
  <c r="B110" i="8" s="1"/>
  <c r="D109" i="8"/>
  <c r="C109" i="8"/>
  <c r="F115" i="3"/>
  <c r="A112" i="11"/>
  <c r="B111" i="11"/>
  <c r="C111" i="11" s="1"/>
  <c r="I116" i="3"/>
  <c r="H116" i="3" s="1"/>
  <c r="G116" i="3" s="1"/>
  <c r="A117" i="3"/>
  <c r="A111" i="8" l="1"/>
  <c r="B111" i="8" s="1"/>
  <c r="D110" i="8"/>
  <c r="C110" i="8"/>
  <c r="F116" i="3"/>
  <c r="A118" i="3"/>
  <c r="I117" i="3"/>
  <c r="H117" i="3" s="1"/>
  <c r="G117" i="3" s="1"/>
  <c r="A113" i="11"/>
  <c r="B112" i="11"/>
  <c r="C112" i="11" s="1"/>
  <c r="A112" i="8" l="1"/>
  <c r="B112" i="8" s="1"/>
  <c r="D111" i="8"/>
  <c r="C111" i="8"/>
  <c r="F117" i="3"/>
  <c r="A114" i="11"/>
  <c r="B113" i="11"/>
  <c r="C113" i="11" s="1"/>
  <c r="A119" i="3"/>
  <c r="I118" i="3"/>
  <c r="H118" i="3" s="1"/>
  <c r="G118" i="3" s="1"/>
  <c r="A113" i="8" l="1"/>
  <c r="B113" i="8" s="1"/>
  <c r="D112" i="8"/>
  <c r="C112" i="8"/>
  <c r="F118" i="3"/>
  <c r="I119" i="3"/>
  <c r="H119" i="3" s="1"/>
  <c r="G119" i="3" s="1"/>
  <c r="A120" i="3"/>
  <c r="B114" i="11"/>
  <c r="C114" i="11" s="1"/>
  <c r="A115" i="11"/>
  <c r="A114" i="8" l="1"/>
  <c r="B114" i="8" s="1"/>
  <c r="D113" i="8"/>
  <c r="C113" i="8"/>
  <c r="F119" i="3"/>
  <c r="I120" i="3"/>
  <c r="H120" i="3" s="1"/>
  <c r="G120" i="3" s="1"/>
  <c r="A121" i="3"/>
  <c r="A116" i="11"/>
  <c r="B115" i="11"/>
  <c r="C115" i="11" s="1"/>
  <c r="A115" i="8" l="1"/>
  <c r="B115" i="8" s="1"/>
  <c r="D114" i="8"/>
  <c r="C114" i="8"/>
  <c r="F120" i="3"/>
  <c r="A122" i="3"/>
  <c r="I121" i="3"/>
  <c r="H121" i="3" s="1"/>
  <c r="G121" i="3" s="1"/>
  <c r="B116" i="11"/>
  <c r="C116" i="11" s="1"/>
  <c r="A117" i="11"/>
  <c r="A116" i="8" l="1"/>
  <c r="B116" i="8" s="1"/>
  <c r="D115" i="8"/>
  <c r="C115" i="8"/>
  <c r="F121" i="3"/>
  <c r="A118" i="11"/>
  <c r="B117" i="11"/>
  <c r="C117" i="11" s="1"/>
  <c r="A123" i="3"/>
  <c r="I122" i="3"/>
  <c r="H122" i="3" s="1"/>
  <c r="G122" i="3" s="1"/>
  <c r="A117" i="8" l="1"/>
  <c r="B117" i="8" s="1"/>
  <c r="D116" i="8"/>
  <c r="C116" i="8"/>
  <c r="F122" i="3"/>
  <c r="I123" i="3"/>
  <c r="H123" i="3" s="1"/>
  <c r="G123" i="3" s="1"/>
  <c r="A124" i="3"/>
  <c r="A119" i="11"/>
  <c r="B118" i="11"/>
  <c r="C118" i="11" s="1"/>
  <c r="A118" i="8" l="1"/>
  <c r="B118" i="8" s="1"/>
  <c r="D117" i="8"/>
  <c r="C117" i="8"/>
  <c r="F123" i="3"/>
  <c r="A120" i="11"/>
  <c r="B119" i="11"/>
  <c r="C119" i="11" s="1"/>
  <c r="I124" i="3"/>
  <c r="H124" i="3" s="1"/>
  <c r="G124" i="3" s="1"/>
  <c r="A125" i="3"/>
  <c r="A119" i="8" l="1"/>
  <c r="B119" i="8" s="1"/>
  <c r="D118" i="8"/>
  <c r="C118" i="8"/>
  <c r="F124" i="3"/>
  <c r="A126" i="3"/>
  <c r="I125" i="3"/>
  <c r="H125" i="3" s="1"/>
  <c r="G125" i="3" s="1"/>
  <c r="A121" i="11"/>
  <c r="B120" i="11"/>
  <c r="C120" i="11" s="1"/>
  <c r="A120" i="8" l="1"/>
  <c r="B120" i="8" s="1"/>
  <c r="D119" i="8"/>
  <c r="C119" i="8"/>
  <c r="F125" i="3"/>
  <c r="A122" i="11"/>
  <c r="B121" i="11"/>
  <c r="C121" i="11" s="1"/>
  <c r="A127" i="3"/>
  <c r="I126" i="3"/>
  <c r="H126" i="3" s="1"/>
  <c r="G126" i="3" s="1"/>
  <c r="A121" i="8" l="1"/>
  <c r="B121" i="8" s="1"/>
  <c r="D120" i="8"/>
  <c r="C120" i="8"/>
  <c r="F126" i="3"/>
  <c r="I127" i="3"/>
  <c r="H127" i="3" s="1"/>
  <c r="G127" i="3" s="1"/>
  <c r="A128" i="3"/>
  <c r="B122" i="11"/>
  <c r="C122" i="11" s="1"/>
  <c r="A123" i="11"/>
  <c r="A122" i="8" l="1"/>
  <c r="B122" i="8" s="1"/>
  <c r="D121" i="8"/>
  <c r="C121" i="8"/>
  <c r="F127" i="3"/>
  <c r="I128" i="3"/>
  <c r="H128" i="3" s="1"/>
  <c r="G128" i="3" s="1"/>
  <c r="A129" i="3"/>
  <c r="A124" i="11"/>
  <c r="B123" i="11"/>
  <c r="C123" i="11" s="1"/>
  <c r="A123" i="8" l="1"/>
  <c r="B123" i="8" s="1"/>
  <c r="D122" i="8"/>
  <c r="C122" i="8"/>
  <c r="F128" i="3"/>
  <c r="B124" i="11"/>
  <c r="C124" i="11" s="1"/>
  <c r="A125" i="11"/>
  <c r="A130" i="3"/>
  <c r="I129" i="3"/>
  <c r="H129" i="3" s="1"/>
  <c r="G129" i="3" s="1"/>
  <c r="A124" i="8" l="1"/>
  <c r="B124" i="8" s="1"/>
  <c r="D123" i="8"/>
  <c r="C123" i="8"/>
  <c r="F129" i="3"/>
  <c r="A126" i="11"/>
  <c r="B125" i="11"/>
  <c r="C125" i="11" s="1"/>
  <c r="A131" i="3"/>
  <c r="I130" i="3"/>
  <c r="H130" i="3" s="1"/>
  <c r="G130" i="3" s="1"/>
  <c r="A125" i="8" l="1"/>
  <c r="B125" i="8" s="1"/>
  <c r="D124" i="8"/>
  <c r="C124" i="8"/>
  <c r="F130" i="3"/>
  <c r="A127" i="11"/>
  <c r="B126" i="11"/>
  <c r="C126" i="11" s="1"/>
  <c r="I131" i="3"/>
  <c r="H131" i="3" s="1"/>
  <c r="G131" i="3" s="1"/>
  <c r="A132" i="3"/>
  <c r="A126" i="8" l="1"/>
  <c r="B126" i="8" s="1"/>
  <c r="D125" i="8"/>
  <c r="C125" i="8"/>
  <c r="F131" i="3"/>
  <c r="I132" i="3"/>
  <c r="H132" i="3" s="1"/>
  <c r="G132" i="3" s="1"/>
  <c r="A133" i="3"/>
  <c r="A128" i="11"/>
  <c r="B127" i="11"/>
  <c r="C127" i="11" s="1"/>
  <c r="A127" i="8" l="1"/>
  <c r="B127" i="8" s="1"/>
  <c r="D126" i="8"/>
  <c r="C126" i="8"/>
  <c r="F132" i="3"/>
  <c r="A129" i="11"/>
  <c r="B128" i="11"/>
  <c r="C128" i="11" s="1"/>
  <c r="A134" i="3"/>
  <c r="I133" i="3"/>
  <c r="H133" i="3" s="1"/>
  <c r="G133" i="3" s="1"/>
  <c r="A128" i="8" l="1"/>
  <c r="B128" i="8" s="1"/>
  <c r="D127" i="8"/>
  <c r="C127" i="8"/>
  <c r="F133" i="3"/>
  <c r="A135" i="3"/>
  <c r="I134" i="3"/>
  <c r="H134" i="3" s="1"/>
  <c r="G134" i="3" s="1"/>
  <c r="A130" i="11"/>
  <c r="B129" i="11"/>
  <c r="C129" i="11" s="1"/>
  <c r="A129" i="8" l="1"/>
  <c r="B129" i="8" s="1"/>
  <c r="D128" i="8"/>
  <c r="C128" i="8"/>
  <c r="F134" i="3"/>
  <c r="B130" i="11"/>
  <c r="C130" i="11" s="1"/>
  <c r="A131" i="11"/>
  <c r="I135" i="3"/>
  <c r="H135" i="3" s="1"/>
  <c r="G135" i="3" s="1"/>
  <c r="A136" i="3"/>
  <c r="A130" i="8" l="1"/>
  <c r="B130" i="8" s="1"/>
  <c r="D129" i="8"/>
  <c r="C129" i="8"/>
  <c r="F135" i="3"/>
  <c r="I136" i="3"/>
  <c r="H136" i="3" s="1"/>
  <c r="G136" i="3" s="1"/>
  <c r="A137" i="3"/>
  <c r="A132" i="11"/>
  <c r="B131" i="11"/>
  <c r="C131" i="11" s="1"/>
  <c r="A131" i="8" l="1"/>
  <c r="B131" i="8" s="1"/>
  <c r="D130" i="8"/>
  <c r="C130" i="8"/>
  <c r="F136" i="3"/>
  <c r="B132" i="11"/>
  <c r="C132" i="11" s="1"/>
  <c r="A133" i="11"/>
  <c r="A138" i="3"/>
  <c r="I137" i="3"/>
  <c r="H137" i="3" s="1"/>
  <c r="G137" i="3" s="1"/>
  <c r="A132" i="8" l="1"/>
  <c r="B132" i="8" s="1"/>
  <c r="D131" i="8"/>
  <c r="C131" i="8"/>
  <c r="F137" i="3"/>
  <c r="A139" i="3"/>
  <c r="I138" i="3"/>
  <c r="H138" i="3" s="1"/>
  <c r="G138" i="3" s="1"/>
  <c r="A134" i="11"/>
  <c r="B133" i="11"/>
  <c r="C133" i="11" s="1"/>
  <c r="A133" i="8" l="1"/>
  <c r="B133" i="8" s="1"/>
  <c r="D132" i="8"/>
  <c r="C132" i="8"/>
  <c r="F138" i="3"/>
  <c r="A135" i="11"/>
  <c r="B134" i="11"/>
  <c r="C134" i="11" s="1"/>
  <c r="I139" i="3"/>
  <c r="H139" i="3" s="1"/>
  <c r="G139" i="3" s="1"/>
  <c r="A140" i="3"/>
  <c r="A134" i="8" l="1"/>
  <c r="B134" i="8" s="1"/>
  <c r="D133" i="8"/>
  <c r="C133" i="8"/>
  <c r="F139" i="3"/>
  <c r="I140" i="3"/>
  <c r="H140" i="3" s="1"/>
  <c r="G140" i="3" s="1"/>
  <c r="A141" i="3"/>
  <c r="A136" i="11"/>
  <c r="B135" i="11"/>
  <c r="C135" i="11" s="1"/>
  <c r="A135" i="8" l="1"/>
  <c r="B135" i="8" s="1"/>
  <c r="D134" i="8"/>
  <c r="C134" i="8"/>
  <c r="F140" i="3"/>
  <c r="A137" i="11"/>
  <c r="B136" i="11"/>
  <c r="C136" i="11" s="1"/>
  <c r="A142" i="3"/>
  <c r="I141" i="3"/>
  <c r="H141" i="3" s="1"/>
  <c r="G141" i="3" s="1"/>
  <c r="A136" i="8" l="1"/>
  <c r="B136" i="8" s="1"/>
  <c r="D135" i="8"/>
  <c r="C135" i="8"/>
  <c r="F141" i="3"/>
  <c r="A138" i="11"/>
  <c r="B137" i="11"/>
  <c r="C137" i="11" s="1"/>
  <c r="A143" i="3"/>
  <c r="I142" i="3"/>
  <c r="H142" i="3" s="1"/>
  <c r="G142" i="3" s="1"/>
  <c r="A137" i="8" l="1"/>
  <c r="B137" i="8" s="1"/>
  <c r="D136" i="8"/>
  <c r="C136" i="8"/>
  <c r="F142" i="3"/>
  <c r="B138" i="11"/>
  <c r="C138" i="11" s="1"/>
  <c r="A139" i="11"/>
  <c r="I143" i="3"/>
  <c r="H143" i="3" s="1"/>
  <c r="G143" i="3" s="1"/>
  <c r="A144" i="3"/>
  <c r="A138" i="8" l="1"/>
  <c r="B138" i="8" s="1"/>
  <c r="D137" i="8"/>
  <c r="C137" i="8"/>
  <c r="F143" i="3"/>
  <c r="I144" i="3"/>
  <c r="H144" i="3" s="1"/>
  <c r="G144" i="3" s="1"/>
  <c r="A145" i="3"/>
  <c r="A140" i="11"/>
  <c r="B139" i="11"/>
  <c r="C139" i="11" s="1"/>
  <c r="A139" i="8" l="1"/>
  <c r="B139" i="8" s="1"/>
  <c r="D138" i="8"/>
  <c r="C138" i="8"/>
  <c r="F144" i="3"/>
  <c r="B140" i="11"/>
  <c r="C140" i="11" s="1"/>
  <c r="A141" i="11"/>
  <c r="A146" i="3"/>
  <c r="I145" i="3"/>
  <c r="H145" i="3" s="1"/>
  <c r="G145" i="3" s="1"/>
  <c r="A140" i="8" l="1"/>
  <c r="B140" i="8" s="1"/>
  <c r="D139" i="8"/>
  <c r="C139" i="8"/>
  <c r="F145" i="3"/>
  <c r="A147" i="3"/>
  <c r="I146" i="3"/>
  <c r="H146" i="3" s="1"/>
  <c r="G146" i="3" s="1"/>
  <c r="A142" i="11"/>
  <c r="B141" i="11"/>
  <c r="C141" i="11" s="1"/>
  <c r="A141" i="8" l="1"/>
  <c r="B141" i="8" s="1"/>
  <c r="D140" i="8"/>
  <c r="C140" i="8"/>
  <c r="F146" i="3"/>
  <c r="I147" i="3"/>
  <c r="H147" i="3" s="1"/>
  <c r="G147" i="3" s="1"/>
  <c r="A148" i="3"/>
  <c r="A143" i="11"/>
  <c r="B142" i="11"/>
  <c r="C142" i="11" s="1"/>
  <c r="A142" i="8" l="1"/>
  <c r="B142" i="8" s="1"/>
  <c r="D141" i="8"/>
  <c r="C141" i="8"/>
  <c r="F147" i="3"/>
  <c r="I148" i="3"/>
  <c r="H148" i="3" s="1"/>
  <c r="G148" i="3" s="1"/>
  <c r="A149" i="3"/>
  <c r="A144" i="11"/>
  <c r="B143" i="11"/>
  <c r="C143" i="11" s="1"/>
  <c r="A143" i="8" l="1"/>
  <c r="B143" i="8" s="1"/>
  <c r="D142" i="8"/>
  <c r="C142" i="8"/>
  <c r="F148" i="3"/>
  <c r="A145" i="11"/>
  <c r="B144" i="11"/>
  <c r="C144" i="11" s="1"/>
  <c r="A150" i="3"/>
  <c r="I149" i="3"/>
  <c r="H149" i="3" s="1"/>
  <c r="G149" i="3" s="1"/>
  <c r="A144" i="8" l="1"/>
  <c r="B144" i="8" s="1"/>
  <c r="D143" i="8"/>
  <c r="C143" i="8"/>
  <c r="F149" i="3"/>
  <c r="A151" i="3"/>
  <c r="I150" i="3"/>
  <c r="H150" i="3" s="1"/>
  <c r="G150" i="3" s="1"/>
  <c r="A146" i="11"/>
  <c r="B145" i="11"/>
  <c r="C145" i="11" s="1"/>
  <c r="A145" i="8" l="1"/>
  <c r="B145" i="8" s="1"/>
  <c r="D144" i="8"/>
  <c r="C144" i="8"/>
  <c r="F150" i="3"/>
  <c r="B146" i="11"/>
  <c r="C146" i="11" s="1"/>
  <c r="A147" i="11"/>
  <c r="I151" i="3"/>
  <c r="H151" i="3" s="1"/>
  <c r="G151" i="3" s="1"/>
  <c r="A152" i="3"/>
  <c r="A146" i="8" l="1"/>
  <c r="B146" i="8" s="1"/>
  <c r="D145" i="8"/>
  <c r="C145" i="8"/>
  <c r="F151" i="3"/>
  <c r="A148" i="11"/>
  <c r="B147" i="11"/>
  <c r="C147" i="11" s="1"/>
  <c r="I152" i="3"/>
  <c r="H152" i="3" s="1"/>
  <c r="G152" i="3" s="1"/>
  <c r="A153" i="3"/>
  <c r="A147" i="8" l="1"/>
  <c r="B147" i="8" s="1"/>
  <c r="D146" i="8"/>
  <c r="C146" i="8"/>
  <c r="F152" i="3"/>
  <c r="A154" i="3"/>
  <c r="I153" i="3"/>
  <c r="H153" i="3" s="1"/>
  <c r="G153" i="3" s="1"/>
  <c r="B148" i="11"/>
  <c r="C148" i="11" s="1"/>
  <c r="A149" i="11"/>
  <c r="A148" i="8" l="1"/>
  <c r="B148" i="8" s="1"/>
  <c r="D147" i="8"/>
  <c r="C147" i="8"/>
  <c r="F153" i="3"/>
  <c r="A150" i="11"/>
  <c r="B149" i="11"/>
  <c r="C149" i="11" s="1"/>
  <c r="A155" i="3"/>
  <c r="I154" i="3"/>
  <c r="H154" i="3" s="1"/>
  <c r="G154" i="3" s="1"/>
  <c r="A149" i="8" l="1"/>
  <c r="B149" i="8" s="1"/>
  <c r="D148" i="8"/>
  <c r="C148" i="8"/>
  <c r="F154" i="3"/>
  <c r="I155" i="3"/>
  <c r="H155" i="3" s="1"/>
  <c r="G155" i="3" s="1"/>
  <c r="A156" i="3"/>
  <c r="A151" i="11"/>
  <c r="B150" i="11"/>
  <c r="C150" i="11" s="1"/>
  <c r="A150" i="8" l="1"/>
  <c r="B150" i="8" s="1"/>
  <c r="D149" i="8"/>
  <c r="C149" i="8"/>
  <c r="F155" i="3"/>
  <c r="I156" i="3"/>
  <c r="H156" i="3" s="1"/>
  <c r="G156" i="3" s="1"/>
  <c r="A157" i="3"/>
  <c r="A152" i="11"/>
  <c r="B151" i="11"/>
  <c r="C151" i="11" s="1"/>
  <c r="A151" i="8" l="1"/>
  <c r="B151" i="8" s="1"/>
  <c r="D150" i="8"/>
  <c r="C150" i="8"/>
  <c r="F156" i="3"/>
  <c r="A153" i="11"/>
  <c r="B152" i="11"/>
  <c r="C152" i="11" s="1"/>
  <c r="A158" i="3"/>
  <c r="I157" i="3"/>
  <c r="H157" i="3" s="1"/>
  <c r="G157" i="3" s="1"/>
  <c r="A152" i="8" l="1"/>
  <c r="B152" i="8" s="1"/>
  <c r="D151" i="8"/>
  <c r="C151" i="8"/>
  <c r="F157" i="3"/>
  <c r="A159" i="3"/>
  <c r="I158" i="3"/>
  <c r="H158" i="3" s="1"/>
  <c r="G158" i="3" s="1"/>
  <c r="A154" i="11"/>
  <c r="B153" i="11"/>
  <c r="C153" i="11" s="1"/>
  <c r="A153" i="8" l="1"/>
  <c r="B153" i="8" s="1"/>
  <c r="D152" i="8"/>
  <c r="C152" i="8"/>
  <c r="F158" i="3"/>
  <c r="I159" i="3"/>
  <c r="H159" i="3" s="1"/>
  <c r="G159" i="3" s="1"/>
  <c r="A160" i="3"/>
  <c r="B154" i="11"/>
  <c r="C154" i="11" s="1"/>
  <c r="A155" i="11"/>
  <c r="A154" i="8" l="1"/>
  <c r="B154" i="8" s="1"/>
  <c r="D153" i="8"/>
  <c r="C153" i="8"/>
  <c r="F159" i="3"/>
  <c r="I160" i="3"/>
  <c r="H160" i="3" s="1"/>
  <c r="G160" i="3" s="1"/>
  <c r="A161" i="3"/>
  <c r="A156" i="11"/>
  <c r="B155" i="11"/>
  <c r="C155" i="11" s="1"/>
  <c r="A155" i="8" l="1"/>
  <c r="B155" i="8" s="1"/>
  <c r="D154" i="8"/>
  <c r="C154" i="8"/>
  <c r="F160" i="3"/>
  <c r="B156" i="11"/>
  <c r="C156" i="11" s="1"/>
  <c r="A157" i="11"/>
  <c r="A162" i="3"/>
  <c r="I161" i="3"/>
  <c r="H161" i="3" s="1"/>
  <c r="G161" i="3" s="1"/>
  <c r="A156" i="8" l="1"/>
  <c r="B156" i="8" s="1"/>
  <c r="D155" i="8"/>
  <c r="C155" i="8"/>
  <c r="F161" i="3"/>
  <c r="A163" i="3"/>
  <c r="I162" i="3"/>
  <c r="H162" i="3" s="1"/>
  <c r="G162" i="3" s="1"/>
  <c r="A158" i="11"/>
  <c r="B157" i="11"/>
  <c r="C157" i="11" s="1"/>
  <c r="A157" i="8" l="1"/>
  <c r="B157" i="8" s="1"/>
  <c r="D156" i="8"/>
  <c r="C156" i="8"/>
  <c r="F162" i="3"/>
  <c r="A159" i="11"/>
  <c r="B158" i="11"/>
  <c r="C158" i="11" s="1"/>
  <c r="I163" i="3"/>
  <c r="H163" i="3" s="1"/>
  <c r="G163" i="3" s="1"/>
  <c r="A164" i="3"/>
  <c r="A158" i="8" l="1"/>
  <c r="B158" i="8" s="1"/>
  <c r="D157" i="8"/>
  <c r="C157" i="8"/>
  <c r="F163" i="3"/>
  <c r="I164" i="3"/>
  <c r="H164" i="3" s="1"/>
  <c r="G164" i="3" s="1"/>
  <c r="A165" i="3"/>
  <c r="A160" i="11"/>
  <c r="B159" i="11"/>
  <c r="C159" i="11" s="1"/>
  <c r="A159" i="8" l="1"/>
  <c r="B159" i="8" s="1"/>
  <c r="D158" i="8"/>
  <c r="C158" i="8"/>
  <c r="F164" i="3"/>
  <c r="A166" i="3"/>
  <c r="I165" i="3"/>
  <c r="H165" i="3" s="1"/>
  <c r="G165" i="3" s="1"/>
  <c r="A161" i="11"/>
  <c r="B160" i="11"/>
  <c r="C160" i="11" s="1"/>
  <c r="A160" i="8" l="1"/>
  <c r="B160" i="8" s="1"/>
  <c r="D159" i="8"/>
  <c r="C159" i="8"/>
  <c r="F165" i="3"/>
  <c r="A167" i="3"/>
  <c r="I166" i="3"/>
  <c r="H166" i="3" s="1"/>
  <c r="G166" i="3" s="1"/>
  <c r="A162" i="11"/>
  <c r="B161" i="11"/>
  <c r="C161" i="11" s="1"/>
  <c r="A161" i="8" l="1"/>
  <c r="B161" i="8" s="1"/>
  <c r="D160" i="8"/>
  <c r="C160" i="8"/>
  <c r="F166" i="3"/>
  <c r="I167" i="3"/>
  <c r="H167" i="3" s="1"/>
  <c r="G167" i="3" s="1"/>
  <c r="A168" i="3"/>
  <c r="B162" i="11"/>
  <c r="C162" i="11" s="1"/>
  <c r="A163" i="11"/>
  <c r="A162" i="8" l="1"/>
  <c r="B162" i="8" s="1"/>
  <c r="D161" i="8"/>
  <c r="C161" i="8"/>
  <c r="F167" i="3"/>
  <c r="I168" i="3"/>
  <c r="H168" i="3" s="1"/>
  <c r="G168" i="3" s="1"/>
  <c r="A169" i="3"/>
  <c r="A164" i="11"/>
  <c r="B163" i="11"/>
  <c r="C163" i="11" s="1"/>
  <c r="A163" i="8" l="1"/>
  <c r="B163" i="8" s="1"/>
  <c r="D162" i="8"/>
  <c r="C162" i="8"/>
  <c r="F168" i="3"/>
  <c r="B164" i="11"/>
  <c r="C164" i="11" s="1"/>
  <c r="A165" i="11"/>
  <c r="A170" i="3"/>
  <c r="I169" i="3"/>
  <c r="H169" i="3" s="1"/>
  <c r="G169" i="3" s="1"/>
  <c r="A164" i="8" l="1"/>
  <c r="B164" i="8" s="1"/>
  <c r="D163" i="8"/>
  <c r="C163" i="8"/>
  <c r="F169" i="3"/>
  <c r="A166" i="11"/>
  <c r="B165" i="11"/>
  <c r="C165" i="11" s="1"/>
  <c r="A171" i="3"/>
  <c r="I170" i="3"/>
  <c r="H170" i="3" s="1"/>
  <c r="G170" i="3" s="1"/>
  <c r="A165" i="8" l="1"/>
  <c r="B165" i="8" s="1"/>
  <c r="D164" i="8"/>
  <c r="C164" i="8"/>
  <c r="F170" i="3"/>
  <c r="A167" i="11"/>
  <c r="B166" i="11"/>
  <c r="C166" i="11" s="1"/>
  <c r="I171" i="3"/>
  <c r="H171" i="3" s="1"/>
  <c r="G171" i="3" s="1"/>
  <c r="A172" i="3"/>
  <c r="A166" i="8" l="1"/>
  <c r="B166" i="8" s="1"/>
  <c r="D165" i="8"/>
  <c r="C165" i="8"/>
  <c r="F171" i="3"/>
  <c r="I172" i="3"/>
  <c r="H172" i="3" s="1"/>
  <c r="G172" i="3" s="1"/>
  <c r="A173" i="3"/>
  <c r="A168" i="11"/>
  <c r="B167" i="11"/>
  <c r="C167" i="11" s="1"/>
  <c r="A167" i="8" l="1"/>
  <c r="B167" i="8" s="1"/>
  <c r="D166" i="8"/>
  <c r="C166" i="8"/>
  <c r="F172" i="3"/>
  <c r="A174" i="3"/>
  <c r="I173" i="3"/>
  <c r="H173" i="3" s="1"/>
  <c r="G173" i="3" s="1"/>
  <c r="A169" i="11"/>
  <c r="B168" i="11"/>
  <c r="C168" i="11" s="1"/>
  <c r="A168" i="8" l="1"/>
  <c r="B168" i="8" s="1"/>
  <c r="D167" i="8"/>
  <c r="C167" i="8"/>
  <c r="F173" i="3"/>
  <c r="A175" i="3"/>
  <c r="I174" i="3"/>
  <c r="H174" i="3" s="1"/>
  <c r="G174" i="3" s="1"/>
  <c r="A170" i="11"/>
  <c r="B169" i="11"/>
  <c r="C169" i="11" s="1"/>
  <c r="A169" i="8" l="1"/>
  <c r="B169" i="8" s="1"/>
  <c r="D168" i="8"/>
  <c r="C168" i="8"/>
  <c r="F174" i="3"/>
  <c r="B170" i="11"/>
  <c r="C170" i="11" s="1"/>
  <c r="A171" i="11"/>
  <c r="I175" i="3"/>
  <c r="H175" i="3" s="1"/>
  <c r="G175" i="3" s="1"/>
  <c r="A176" i="3"/>
  <c r="A170" i="8" l="1"/>
  <c r="B170" i="8" s="1"/>
  <c r="D169" i="8"/>
  <c r="C169" i="8"/>
  <c r="F175" i="3"/>
  <c r="I176" i="3"/>
  <c r="H176" i="3" s="1"/>
  <c r="G176" i="3" s="1"/>
  <c r="A177" i="3"/>
  <c r="A172" i="11"/>
  <c r="B171" i="11"/>
  <c r="C171" i="11" s="1"/>
  <c r="A171" i="8" l="1"/>
  <c r="B171" i="8" s="1"/>
  <c r="D170" i="8"/>
  <c r="C170" i="8"/>
  <c r="F176" i="3"/>
  <c r="A178" i="3"/>
  <c r="I177" i="3"/>
  <c r="H177" i="3" s="1"/>
  <c r="G177" i="3" s="1"/>
  <c r="B172" i="11"/>
  <c r="C172" i="11" s="1"/>
  <c r="A173" i="11"/>
  <c r="A172" i="8" l="1"/>
  <c r="B172" i="8" s="1"/>
  <c r="D171" i="8"/>
  <c r="C171" i="8"/>
  <c r="F177" i="3"/>
  <c r="A174" i="11"/>
  <c r="B173" i="11"/>
  <c r="C173" i="11" s="1"/>
  <c r="A179" i="3"/>
  <c r="I178" i="3"/>
  <c r="H178" i="3" s="1"/>
  <c r="G178" i="3" s="1"/>
  <c r="A173" i="8" l="1"/>
  <c r="B173" i="8" s="1"/>
  <c r="D172" i="8"/>
  <c r="C172" i="8"/>
  <c r="F178" i="3"/>
  <c r="A175" i="11"/>
  <c r="B174" i="11"/>
  <c r="C174" i="11" s="1"/>
  <c r="I179" i="3"/>
  <c r="H179" i="3" s="1"/>
  <c r="G179" i="3" s="1"/>
  <c r="A180" i="3"/>
  <c r="A174" i="8" l="1"/>
  <c r="B174" i="8" s="1"/>
  <c r="D173" i="8"/>
  <c r="C173" i="8"/>
  <c r="F179" i="3"/>
  <c r="I180" i="3"/>
  <c r="H180" i="3" s="1"/>
  <c r="G180" i="3" s="1"/>
  <c r="A181" i="3"/>
  <c r="A176" i="11"/>
  <c r="B175" i="11"/>
  <c r="C175" i="11" s="1"/>
  <c r="A175" i="8" l="1"/>
  <c r="B175" i="8" s="1"/>
  <c r="D174" i="8"/>
  <c r="C174" i="8"/>
  <c r="F180" i="3"/>
  <c r="A177" i="11"/>
  <c r="B176" i="11"/>
  <c r="C176" i="11" s="1"/>
  <c r="A182" i="3"/>
  <c r="I181" i="3"/>
  <c r="H181" i="3" s="1"/>
  <c r="G181" i="3" s="1"/>
  <c r="A176" i="8" l="1"/>
  <c r="B176" i="8" s="1"/>
  <c r="D175" i="8"/>
  <c r="C175" i="8"/>
  <c r="F181" i="3"/>
  <c r="A183" i="3"/>
  <c r="I182" i="3"/>
  <c r="H182" i="3" s="1"/>
  <c r="G182" i="3" s="1"/>
  <c r="A178" i="11"/>
  <c r="B177" i="11"/>
  <c r="C177" i="11" s="1"/>
  <c r="A177" i="8" l="1"/>
  <c r="B177" i="8" s="1"/>
  <c r="D176" i="8"/>
  <c r="C176" i="8"/>
  <c r="F182" i="3"/>
  <c r="B178" i="11"/>
  <c r="C178" i="11" s="1"/>
  <c r="A179" i="11"/>
  <c r="I183" i="3"/>
  <c r="H183" i="3" s="1"/>
  <c r="G183" i="3" s="1"/>
  <c r="A184" i="3"/>
  <c r="A178" i="8" l="1"/>
  <c r="B178" i="8" s="1"/>
  <c r="D177" i="8"/>
  <c r="C177" i="8"/>
  <c r="F183" i="3"/>
  <c r="A180" i="11"/>
  <c r="B179" i="11"/>
  <c r="C179" i="11" s="1"/>
  <c r="I184" i="3"/>
  <c r="H184" i="3" s="1"/>
  <c r="G184" i="3" s="1"/>
  <c r="A185" i="3"/>
  <c r="A179" i="8" l="1"/>
  <c r="B179" i="8" s="1"/>
  <c r="D178" i="8"/>
  <c r="C178" i="8"/>
  <c r="F184" i="3"/>
  <c r="A186" i="3"/>
  <c r="I185" i="3"/>
  <c r="H185" i="3" s="1"/>
  <c r="G185" i="3" s="1"/>
  <c r="B180" i="11"/>
  <c r="C180" i="11" s="1"/>
  <c r="A181" i="11"/>
  <c r="A180" i="8" l="1"/>
  <c r="B180" i="8" s="1"/>
  <c r="D179" i="8"/>
  <c r="C179" i="8"/>
  <c r="F185" i="3"/>
  <c r="A182" i="11"/>
  <c r="B181" i="11"/>
  <c r="C181" i="11" s="1"/>
  <c r="A187" i="3"/>
  <c r="I186" i="3"/>
  <c r="H186" i="3" s="1"/>
  <c r="G186" i="3" s="1"/>
  <c r="A181" i="8" l="1"/>
  <c r="B181" i="8" s="1"/>
  <c r="D180" i="8"/>
  <c r="C180" i="8"/>
  <c r="F186" i="3"/>
  <c r="I187" i="3"/>
  <c r="H187" i="3" s="1"/>
  <c r="G187" i="3" s="1"/>
  <c r="A188" i="3"/>
  <c r="A183" i="11"/>
  <c r="B182" i="11"/>
  <c r="C182" i="11" s="1"/>
  <c r="A182" i="8" l="1"/>
  <c r="B182" i="8" s="1"/>
  <c r="D181" i="8"/>
  <c r="C181" i="8"/>
  <c r="F187" i="3"/>
  <c r="A184" i="11"/>
  <c r="B183" i="11"/>
  <c r="C183" i="11" s="1"/>
  <c r="I188" i="3"/>
  <c r="H188" i="3" s="1"/>
  <c r="G188" i="3" s="1"/>
  <c r="A189" i="3"/>
  <c r="A183" i="8" l="1"/>
  <c r="B183" i="8" s="1"/>
  <c r="D182" i="8"/>
  <c r="C182" i="8"/>
  <c r="F188" i="3"/>
  <c r="A190" i="3"/>
  <c r="I189" i="3"/>
  <c r="H189" i="3" s="1"/>
  <c r="G189" i="3" s="1"/>
  <c r="A185" i="11"/>
  <c r="B184" i="11"/>
  <c r="C184" i="11" s="1"/>
  <c r="A184" i="8" l="1"/>
  <c r="B184" i="8" s="1"/>
  <c r="D183" i="8"/>
  <c r="C183" i="8"/>
  <c r="F189" i="3"/>
  <c r="A191" i="3"/>
  <c r="I190" i="3"/>
  <c r="H190" i="3" s="1"/>
  <c r="G190" i="3" s="1"/>
  <c r="A186" i="11"/>
  <c r="B185" i="11"/>
  <c r="C185" i="11" s="1"/>
  <c r="A185" i="8" l="1"/>
  <c r="B185" i="8" s="1"/>
  <c r="D184" i="8"/>
  <c r="C184" i="8"/>
  <c r="F190" i="3"/>
  <c r="B186" i="11"/>
  <c r="C186" i="11" s="1"/>
  <c r="A187" i="11"/>
  <c r="I191" i="3"/>
  <c r="H191" i="3" s="1"/>
  <c r="G191" i="3" s="1"/>
  <c r="A192" i="3"/>
  <c r="A186" i="8" l="1"/>
  <c r="B186" i="8" s="1"/>
  <c r="D185" i="8"/>
  <c r="C185" i="8"/>
  <c r="F191" i="3"/>
  <c r="I192" i="3"/>
  <c r="H192" i="3" s="1"/>
  <c r="G192" i="3" s="1"/>
  <c r="A193" i="3"/>
  <c r="A188" i="11"/>
  <c r="B187" i="11"/>
  <c r="C187" i="11" s="1"/>
  <c r="A187" i="8" l="1"/>
  <c r="B187" i="8" s="1"/>
  <c r="D186" i="8"/>
  <c r="C186" i="8"/>
  <c r="F192" i="3"/>
  <c r="B188" i="11"/>
  <c r="C188" i="11" s="1"/>
  <c r="A189" i="11"/>
  <c r="A194" i="3"/>
  <c r="I193" i="3"/>
  <c r="H193" i="3" s="1"/>
  <c r="G193" i="3" s="1"/>
  <c r="A188" i="8" l="1"/>
  <c r="B188" i="8" s="1"/>
  <c r="D187" i="8"/>
  <c r="C187" i="8"/>
  <c r="F193" i="3"/>
  <c r="A195" i="3"/>
  <c r="I194" i="3"/>
  <c r="H194" i="3" s="1"/>
  <c r="G194" i="3" s="1"/>
  <c r="A190" i="11"/>
  <c r="B189" i="11"/>
  <c r="C189" i="11" s="1"/>
  <c r="A189" i="8" l="1"/>
  <c r="B189" i="8" s="1"/>
  <c r="D188" i="8"/>
  <c r="C188" i="8"/>
  <c r="F194" i="3"/>
  <c r="I195" i="3"/>
  <c r="H195" i="3" s="1"/>
  <c r="G195" i="3" s="1"/>
  <c r="A196" i="3"/>
  <c r="A191" i="11"/>
  <c r="B190" i="11"/>
  <c r="C190" i="11" s="1"/>
  <c r="A190" i="8" l="1"/>
  <c r="B190" i="8" s="1"/>
  <c r="D189" i="8"/>
  <c r="C189" i="8"/>
  <c r="F195" i="3"/>
  <c r="A192" i="11"/>
  <c r="B191" i="11"/>
  <c r="C191" i="11" s="1"/>
  <c r="I196" i="3"/>
  <c r="H196" i="3" s="1"/>
  <c r="G196" i="3" s="1"/>
  <c r="A197" i="3"/>
  <c r="A191" i="8" l="1"/>
  <c r="B191" i="8" s="1"/>
  <c r="D190" i="8"/>
  <c r="C190" i="8"/>
  <c r="F196" i="3"/>
  <c r="A198" i="3"/>
  <c r="I197" i="3"/>
  <c r="H197" i="3" s="1"/>
  <c r="G197" i="3" s="1"/>
  <c r="A193" i="11"/>
  <c r="B192" i="11"/>
  <c r="C192" i="11" s="1"/>
  <c r="A192" i="8" l="1"/>
  <c r="B192" i="8" s="1"/>
  <c r="D191" i="8"/>
  <c r="C191" i="8"/>
  <c r="F197" i="3"/>
  <c r="A194" i="11"/>
  <c r="B193" i="11"/>
  <c r="C193" i="11" s="1"/>
  <c r="A199" i="3"/>
  <c r="I198" i="3"/>
  <c r="H198" i="3" s="1"/>
  <c r="G198" i="3" s="1"/>
  <c r="A193" i="8" l="1"/>
  <c r="B193" i="8" s="1"/>
  <c r="D192" i="8"/>
  <c r="C192" i="8"/>
  <c r="F198" i="3"/>
  <c r="I199" i="3"/>
  <c r="H199" i="3" s="1"/>
  <c r="G199" i="3" s="1"/>
  <c r="A200" i="3"/>
  <c r="B194" i="11"/>
  <c r="C194" i="11" s="1"/>
  <c r="A195" i="11"/>
  <c r="A194" i="8" l="1"/>
  <c r="B194" i="8" s="1"/>
  <c r="D193" i="8"/>
  <c r="C193" i="8"/>
  <c r="F199" i="3"/>
  <c r="I200" i="3"/>
  <c r="H200" i="3" s="1"/>
  <c r="G200" i="3" s="1"/>
  <c r="A201" i="3"/>
  <c r="A196" i="11"/>
  <c r="B195" i="11"/>
  <c r="C195" i="11" s="1"/>
  <c r="A195" i="8" l="1"/>
  <c r="B195" i="8" s="1"/>
  <c r="D194" i="8"/>
  <c r="C194" i="8"/>
  <c r="F200" i="3"/>
  <c r="A202" i="3"/>
  <c r="I201" i="3"/>
  <c r="H201" i="3" s="1"/>
  <c r="G201" i="3" s="1"/>
  <c r="B196" i="11"/>
  <c r="C196" i="11" s="1"/>
  <c r="A197" i="11"/>
  <c r="A196" i="8" l="1"/>
  <c r="B196" i="8" s="1"/>
  <c r="D195" i="8"/>
  <c r="C195" i="8"/>
  <c r="F201" i="3"/>
  <c r="A198" i="11"/>
  <c r="B197" i="11"/>
  <c r="C197" i="11" s="1"/>
  <c r="A203" i="3"/>
  <c r="I202" i="3"/>
  <c r="H202" i="3" s="1"/>
  <c r="G202" i="3" s="1"/>
  <c r="A197" i="8" l="1"/>
  <c r="B197" i="8" s="1"/>
  <c r="D196" i="8"/>
  <c r="C196" i="8"/>
  <c r="F202" i="3"/>
  <c r="A199" i="11"/>
  <c r="B198" i="11"/>
  <c r="C198" i="11" s="1"/>
  <c r="I203" i="3"/>
  <c r="H203" i="3" s="1"/>
  <c r="G203" i="3" s="1"/>
  <c r="A204" i="3"/>
  <c r="A198" i="8" l="1"/>
  <c r="B198" i="8" s="1"/>
  <c r="D197" i="8"/>
  <c r="C197" i="8"/>
  <c r="F203" i="3"/>
  <c r="I204" i="3"/>
  <c r="H204" i="3" s="1"/>
  <c r="G204" i="3" s="1"/>
  <c r="A205" i="3"/>
  <c r="A200" i="11"/>
  <c r="B199" i="11"/>
  <c r="C199" i="11" s="1"/>
  <c r="A199" i="8" l="1"/>
  <c r="B199" i="8" s="1"/>
  <c r="D198" i="8"/>
  <c r="C198" i="8"/>
  <c r="F204" i="3"/>
  <c r="A201" i="11"/>
  <c r="B200" i="11"/>
  <c r="C200" i="11" s="1"/>
  <c r="A206" i="3"/>
  <c r="I205" i="3"/>
  <c r="H205" i="3" s="1"/>
  <c r="G205" i="3" s="1"/>
  <c r="A200" i="8" l="1"/>
  <c r="B200" i="8" s="1"/>
  <c r="D199" i="8"/>
  <c r="C199" i="8"/>
  <c r="F205" i="3"/>
  <c r="A207" i="3"/>
  <c r="I206" i="3"/>
  <c r="H206" i="3" s="1"/>
  <c r="G206" i="3" s="1"/>
  <c r="B201" i="11"/>
  <c r="C201" i="11" s="1"/>
  <c r="A202" i="11"/>
  <c r="A201" i="8" l="1"/>
  <c r="B201" i="8" s="1"/>
  <c r="D200" i="8"/>
  <c r="C200" i="8"/>
  <c r="F206" i="3"/>
  <c r="B202" i="11"/>
  <c r="C202" i="11" s="1"/>
  <c r="A203" i="11"/>
  <c r="I207" i="3"/>
  <c r="H207" i="3" s="1"/>
  <c r="G207" i="3" s="1"/>
  <c r="A208" i="3"/>
  <c r="A202" i="8" l="1"/>
  <c r="B202" i="8" s="1"/>
  <c r="D201" i="8"/>
  <c r="C201" i="8"/>
  <c r="F207" i="3"/>
  <c r="B203" i="11"/>
  <c r="C203" i="11" s="1"/>
  <c r="A204" i="11"/>
  <c r="I208" i="3"/>
  <c r="H208" i="3" s="1"/>
  <c r="G208" i="3" s="1"/>
  <c r="A209" i="3"/>
  <c r="A203" i="8" l="1"/>
  <c r="B203" i="8" s="1"/>
  <c r="D202" i="8"/>
  <c r="C202" i="8"/>
  <c r="F208" i="3"/>
  <c r="A210" i="3"/>
  <c r="I209" i="3"/>
  <c r="H209" i="3" s="1"/>
  <c r="G209" i="3" s="1"/>
  <c r="B204" i="11"/>
  <c r="C204" i="11" s="1"/>
  <c r="A205" i="11"/>
  <c r="A204" i="8" l="1"/>
  <c r="B204" i="8" s="1"/>
  <c r="D203" i="8"/>
  <c r="C203" i="8"/>
  <c r="F209" i="3"/>
  <c r="B205" i="11"/>
  <c r="C205" i="11" s="1"/>
  <c r="A206" i="11"/>
  <c r="A211" i="3"/>
  <c r="I210" i="3"/>
  <c r="H210" i="3" s="1"/>
  <c r="G210" i="3" s="1"/>
  <c r="A205" i="8" l="1"/>
  <c r="B205" i="8" s="1"/>
  <c r="D204" i="8"/>
  <c r="C204" i="8"/>
  <c r="F210" i="3"/>
  <c r="I211" i="3"/>
  <c r="H211" i="3" s="1"/>
  <c r="G211" i="3" s="1"/>
  <c r="A212" i="3"/>
  <c r="A207" i="11"/>
  <c r="B206" i="11"/>
  <c r="C206" i="11" s="1"/>
  <c r="A206" i="8" l="1"/>
  <c r="B206" i="8" s="1"/>
  <c r="D205" i="8"/>
  <c r="C205" i="8"/>
  <c r="F211" i="3"/>
  <c r="B207" i="11"/>
  <c r="C207" i="11" s="1"/>
  <c r="A208" i="11"/>
  <c r="I212" i="3"/>
  <c r="H212" i="3" s="1"/>
  <c r="G212" i="3" s="1"/>
  <c r="A213" i="3"/>
  <c r="A207" i="8" l="1"/>
  <c r="B207" i="8" s="1"/>
  <c r="D206" i="8"/>
  <c r="C206" i="8"/>
  <c r="F212" i="3"/>
  <c r="B208" i="11"/>
  <c r="C208" i="11" s="1"/>
  <c r="A209" i="11"/>
  <c r="A214" i="3"/>
  <c r="I213" i="3"/>
  <c r="H213" i="3" s="1"/>
  <c r="G213" i="3" s="1"/>
  <c r="A208" i="8" l="1"/>
  <c r="B208" i="8" s="1"/>
  <c r="D207" i="8"/>
  <c r="C207" i="8"/>
  <c r="F213" i="3"/>
  <c r="A215" i="3"/>
  <c r="I214" i="3"/>
  <c r="H214" i="3" s="1"/>
  <c r="G214" i="3" s="1"/>
  <c r="B209" i="11"/>
  <c r="C209" i="11" s="1"/>
  <c r="A210" i="11"/>
  <c r="A209" i="8" l="1"/>
  <c r="B209" i="8" s="1"/>
  <c r="D208" i="8"/>
  <c r="C208" i="8"/>
  <c r="F214" i="3"/>
  <c r="A211" i="11"/>
  <c r="B210" i="11"/>
  <c r="C210" i="11" s="1"/>
  <c r="I215" i="3"/>
  <c r="H215" i="3" s="1"/>
  <c r="G215" i="3" s="1"/>
  <c r="A216" i="3"/>
  <c r="A210" i="8" l="1"/>
  <c r="B210" i="8" s="1"/>
  <c r="D209" i="8"/>
  <c r="C209" i="8"/>
  <c r="F215" i="3"/>
  <c r="I216" i="3"/>
  <c r="H216" i="3" s="1"/>
  <c r="G216" i="3" s="1"/>
  <c r="A217" i="3"/>
  <c r="B211" i="11"/>
  <c r="C211" i="11" s="1"/>
  <c r="A212" i="11"/>
  <c r="A211" i="8" l="1"/>
  <c r="B211" i="8" s="1"/>
  <c r="D210" i="8"/>
  <c r="C210" i="8"/>
  <c r="F216" i="3"/>
  <c r="B212" i="11"/>
  <c r="C212" i="11" s="1"/>
  <c r="A213" i="11"/>
  <c r="A218" i="3"/>
  <c r="I217" i="3"/>
  <c r="H217" i="3" s="1"/>
  <c r="G217" i="3" s="1"/>
  <c r="A212" i="8" l="1"/>
  <c r="B212" i="8" s="1"/>
  <c r="D211" i="8"/>
  <c r="C211" i="8"/>
  <c r="F217" i="3"/>
  <c r="A219" i="3"/>
  <c r="I218" i="3"/>
  <c r="H218" i="3" s="1"/>
  <c r="G218" i="3" s="1"/>
  <c r="B213" i="11"/>
  <c r="C213" i="11" s="1"/>
  <c r="A214" i="11"/>
  <c r="A213" i="8" l="1"/>
  <c r="B213" i="8" s="1"/>
  <c r="D212" i="8"/>
  <c r="C212" i="8"/>
  <c r="F218" i="3"/>
  <c r="A215" i="11"/>
  <c r="B214" i="11"/>
  <c r="C214" i="11" s="1"/>
  <c r="I219" i="3"/>
  <c r="H219" i="3" s="1"/>
  <c r="G219" i="3" s="1"/>
  <c r="A220" i="3"/>
  <c r="A214" i="8" l="1"/>
  <c r="B214" i="8" s="1"/>
  <c r="D213" i="8"/>
  <c r="C213" i="8"/>
  <c r="F219" i="3"/>
  <c r="B215" i="11"/>
  <c r="C215" i="11" s="1"/>
  <c r="A216" i="11"/>
  <c r="I220" i="3"/>
  <c r="H220" i="3" s="1"/>
  <c r="G220" i="3" s="1"/>
  <c r="A221" i="3"/>
  <c r="A215" i="8" l="1"/>
  <c r="B215" i="8" s="1"/>
  <c r="D214" i="8"/>
  <c r="C214" i="8"/>
  <c r="F220" i="3"/>
  <c r="A222" i="3"/>
  <c r="I221" i="3"/>
  <c r="H221" i="3" s="1"/>
  <c r="G221" i="3" s="1"/>
  <c r="B216" i="11"/>
  <c r="C216" i="11" s="1"/>
  <c r="A217" i="11"/>
  <c r="A216" i="8" l="1"/>
  <c r="B216" i="8" s="1"/>
  <c r="D215" i="8"/>
  <c r="C215" i="8"/>
  <c r="F221" i="3"/>
  <c r="A223" i="3"/>
  <c r="I222" i="3"/>
  <c r="H222" i="3" s="1"/>
  <c r="G222" i="3" s="1"/>
  <c r="B217" i="11"/>
  <c r="C217" i="11" s="1"/>
  <c r="A218" i="11"/>
  <c r="A217" i="8" l="1"/>
  <c r="B217" i="8" s="1"/>
  <c r="D216" i="8"/>
  <c r="C216" i="8"/>
  <c r="F222" i="3"/>
  <c r="I223" i="3"/>
  <c r="H223" i="3" s="1"/>
  <c r="G223" i="3" s="1"/>
  <c r="A224" i="3"/>
  <c r="A219" i="11"/>
  <c r="B218" i="11"/>
  <c r="C218" i="11" s="1"/>
  <c r="A218" i="8" l="1"/>
  <c r="B218" i="8" s="1"/>
  <c r="D217" i="8"/>
  <c r="C217" i="8"/>
  <c r="F223" i="3"/>
  <c r="B219" i="11"/>
  <c r="C219" i="11" s="1"/>
  <c r="A220" i="11"/>
  <c r="I224" i="3"/>
  <c r="H224" i="3" s="1"/>
  <c r="G224" i="3" s="1"/>
  <c r="A225" i="3"/>
  <c r="A219" i="8" l="1"/>
  <c r="B219" i="8" s="1"/>
  <c r="D218" i="8"/>
  <c r="C218" i="8"/>
  <c r="F224" i="3"/>
  <c r="B220" i="11"/>
  <c r="C220" i="11" s="1"/>
  <c r="A221" i="11"/>
  <c r="A226" i="3"/>
  <c r="I225" i="3"/>
  <c r="H225" i="3" s="1"/>
  <c r="G225" i="3" s="1"/>
  <c r="A220" i="8" l="1"/>
  <c r="B220" i="8" s="1"/>
  <c r="D219" i="8"/>
  <c r="C219" i="8"/>
  <c r="F225" i="3"/>
  <c r="A227" i="3"/>
  <c r="I226" i="3"/>
  <c r="H226" i="3" s="1"/>
  <c r="G226" i="3" s="1"/>
  <c r="B221" i="11"/>
  <c r="C221" i="11" s="1"/>
  <c r="A222" i="11"/>
  <c r="A221" i="8" l="1"/>
  <c r="B221" i="8" s="1"/>
  <c r="D220" i="8"/>
  <c r="C220" i="8"/>
  <c r="F226" i="3"/>
  <c r="I227" i="3"/>
  <c r="H227" i="3" s="1"/>
  <c r="G227" i="3" s="1"/>
  <c r="A228" i="3"/>
  <c r="A223" i="11"/>
  <c r="B222" i="11"/>
  <c r="C222" i="11" s="1"/>
  <c r="A222" i="8" l="1"/>
  <c r="B222" i="8" s="1"/>
  <c r="D221" i="8"/>
  <c r="C221" i="8"/>
  <c r="F227" i="3"/>
  <c r="I228" i="3"/>
  <c r="H228" i="3" s="1"/>
  <c r="G228" i="3" s="1"/>
  <c r="A229" i="3"/>
  <c r="B223" i="11"/>
  <c r="C223" i="11" s="1"/>
  <c r="A224" i="11"/>
  <c r="A223" i="8" l="1"/>
  <c r="B223" i="8" s="1"/>
  <c r="D222" i="8"/>
  <c r="C222" i="8"/>
  <c r="F228" i="3"/>
  <c r="B224" i="11"/>
  <c r="C224" i="11" s="1"/>
  <c r="A225" i="11"/>
  <c r="A230" i="3"/>
  <c r="I229" i="3"/>
  <c r="H229" i="3" s="1"/>
  <c r="G229" i="3" s="1"/>
  <c r="A224" i="8" l="1"/>
  <c r="B224" i="8" s="1"/>
  <c r="D223" i="8"/>
  <c r="C223" i="8"/>
  <c r="F229" i="3"/>
  <c r="A231" i="3"/>
  <c r="I230" i="3"/>
  <c r="H230" i="3" s="1"/>
  <c r="G230" i="3" s="1"/>
  <c r="B225" i="11"/>
  <c r="C225" i="11" s="1"/>
  <c r="A226" i="11"/>
  <c r="A225" i="8" l="1"/>
  <c r="B225" i="8" s="1"/>
  <c r="D224" i="8"/>
  <c r="C224" i="8"/>
  <c r="F230" i="3"/>
  <c r="I231" i="3"/>
  <c r="H231" i="3" s="1"/>
  <c r="G231" i="3" s="1"/>
  <c r="A232" i="3"/>
  <c r="A227" i="11"/>
  <c r="B226" i="11"/>
  <c r="C226" i="11" s="1"/>
  <c r="A226" i="8" l="1"/>
  <c r="B226" i="8" s="1"/>
  <c r="D225" i="8"/>
  <c r="C225" i="8"/>
  <c r="F231" i="3"/>
  <c r="I232" i="3"/>
  <c r="H232" i="3" s="1"/>
  <c r="G232" i="3" s="1"/>
  <c r="A233" i="3"/>
  <c r="B227" i="11"/>
  <c r="C227" i="11" s="1"/>
  <c r="A228" i="11"/>
  <c r="A227" i="8" l="1"/>
  <c r="B227" i="8" s="1"/>
  <c r="D226" i="8"/>
  <c r="C226" i="8"/>
  <c r="F232" i="3"/>
  <c r="B228" i="11"/>
  <c r="C228" i="11" s="1"/>
  <c r="A229" i="11"/>
  <c r="A234" i="3"/>
  <c r="I233" i="3"/>
  <c r="H233" i="3" s="1"/>
  <c r="G233" i="3" s="1"/>
  <c r="A228" i="8" l="1"/>
  <c r="B228" i="8" s="1"/>
  <c r="D227" i="8"/>
  <c r="C227" i="8"/>
  <c r="F233" i="3"/>
  <c r="A235" i="3"/>
  <c r="I234" i="3"/>
  <c r="H234" i="3" s="1"/>
  <c r="G234" i="3" s="1"/>
  <c r="B229" i="11"/>
  <c r="C229" i="11" s="1"/>
  <c r="A230" i="11"/>
  <c r="A229" i="8" l="1"/>
  <c r="B229" i="8" s="1"/>
  <c r="D228" i="8"/>
  <c r="C228" i="8"/>
  <c r="F234" i="3"/>
  <c r="I235" i="3"/>
  <c r="H235" i="3" s="1"/>
  <c r="G235" i="3" s="1"/>
  <c r="A236" i="3"/>
  <c r="A231" i="11"/>
  <c r="B230" i="11"/>
  <c r="C230" i="11" s="1"/>
  <c r="A230" i="8" l="1"/>
  <c r="B230" i="8" s="1"/>
  <c r="D229" i="8"/>
  <c r="C229" i="8"/>
  <c r="F235" i="3"/>
  <c r="I236" i="3"/>
  <c r="H236" i="3" s="1"/>
  <c r="G236" i="3" s="1"/>
  <c r="A237" i="3"/>
  <c r="B231" i="11"/>
  <c r="C231" i="11" s="1"/>
  <c r="A232" i="11"/>
  <c r="A231" i="8" l="1"/>
  <c r="B231" i="8" s="1"/>
  <c r="D230" i="8"/>
  <c r="C230" i="8"/>
  <c r="F236" i="3"/>
  <c r="B232" i="11"/>
  <c r="C232" i="11" s="1"/>
  <c r="A233" i="11"/>
  <c r="A238" i="3"/>
  <c r="I237" i="3"/>
  <c r="H237" i="3" s="1"/>
  <c r="G237" i="3" s="1"/>
  <c r="A232" i="8" l="1"/>
  <c r="B232" i="8" s="1"/>
  <c r="D231" i="8"/>
  <c r="C231" i="8"/>
  <c r="F237" i="3"/>
  <c r="A239" i="3"/>
  <c r="I238" i="3"/>
  <c r="H238" i="3" s="1"/>
  <c r="G238" i="3" s="1"/>
  <c r="B233" i="11"/>
  <c r="C233" i="11" s="1"/>
  <c r="A234" i="11"/>
  <c r="A233" i="8" l="1"/>
  <c r="B233" i="8" s="1"/>
  <c r="D232" i="8"/>
  <c r="C232" i="8"/>
  <c r="F238" i="3"/>
  <c r="I239" i="3"/>
  <c r="H239" i="3" s="1"/>
  <c r="G239" i="3" s="1"/>
  <c r="A240" i="3"/>
  <c r="A235" i="11"/>
  <c r="B234" i="11"/>
  <c r="C234" i="11" s="1"/>
  <c r="A234" i="8" l="1"/>
  <c r="B234" i="8" s="1"/>
  <c r="D233" i="8"/>
  <c r="C233" i="8"/>
  <c r="F239" i="3"/>
  <c r="B235" i="11"/>
  <c r="C235" i="11" s="1"/>
  <c r="A236" i="11"/>
  <c r="I240" i="3"/>
  <c r="H240" i="3" s="1"/>
  <c r="G240" i="3" s="1"/>
  <c r="A241" i="3"/>
  <c r="A235" i="8" l="1"/>
  <c r="B235" i="8" s="1"/>
  <c r="D234" i="8"/>
  <c r="C234" i="8"/>
  <c r="F240" i="3"/>
  <c r="B236" i="11"/>
  <c r="C236" i="11" s="1"/>
  <c r="A237" i="11"/>
  <c r="A242" i="3"/>
  <c r="I241" i="3"/>
  <c r="H241" i="3" s="1"/>
  <c r="G241" i="3" s="1"/>
  <c r="A236" i="8" l="1"/>
  <c r="B236" i="8" s="1"/>
  <c r="D235" i="8"/>
  <c r="C235" i="8"/>
  <c r="F241" i="3"/>
  <c r="A243" i="3"/>
  <c r="I242" i="3"/>
  <c r="H242" i="3" s="1"/>
  <c r="G242" i="3" s="1"/>
  <c r="B237" i="11"/>
  <c r="C237" i="11" s="1"/>
  <c r="A238" i="11"/>
  <c r="A237" i="8" l="1"/>
  <c r="B237" i="8" s="1"/>
  <c r="D236" i="8"/>
  <c r="C236" i="8"/>
  <c r="F242" i="3"/>
  <c r="A239" i="11"/>
  <c r="B238" i="11"/>
  <c r="C238" i="11" s="1"/>
  <c r="I243" i="3"/>
  <c r="H243" i="3" s="1"/>
  <c r="G243" i="3" s="1"/>
  <c r="A244" i="3"/>
  <c r="A238" i="8" l="1"/>
  <c r="B238" i="8" s="1"/>
  <c r="D237" i="8"/>
  <c r="C237" i="8"/>
  <c r="F243" i="3"/>
  <c r="B239" i="11"/>
  <c r="C239" i="11" s="1"/>
  <c r="A240" i="11"/>
  <c r="I244" i="3"/>
  <c r="H244" i="3" s="1"/>
  <c r="G244" i="3" s="1"/>
  <c r="A245" i="3"/>
  <c r="A239" i="8" l="1"/>
  <c r="B239" i="8" s="1"/>
  <c r="D238" i="8"/>
  <c r="C238" i="8"/>
  <c r="F244" i="3"/>
  <c r="A246" i="3"/>
  <c r="I245" i="3"/>
  <c r="H245" i="3" s="1"/>
  <c r="G245" i="3" s="1"/>
  <c r="B240" i="11"/>
  <c r="C240" i="11" s="1"/>
  <c r="A241" i="11"/>
  <c r="A240" i="8" l="1"/>
  <c r="B240" i="8" s="1"/>
  <c r="D239" i="8"/>
  <c r="C239" i="8"/>
  <c r="F245" i="3"/>
  <c r="A247" i="3"/>
  <c r="I246" i="3"/>
  <c r="H246" i="3" s="1"/>
  <c r="G246" i="3" s="1"/>
  <c r="B241" i="11"/>
  <c r="C241" i="11" s="1"/>
  <c r="A242" i="11"/>
  <c r="A241" i="8" l="1"/>
  <c r="B241" i="8" s="1"/>
  <c r="D240" i="8"/>
  <c r="C240" i="8"/>
  <c r="F246" i="3"/>
  <c r="I247" i="3"/>
  <c r="H247" i="3" s="1"/>
  <c r="G247" i="3" s="1"/>
  <c r="A248" i="3"/>
  <c r="A243" i="11"/>
  <c r="B242" i="11"/>
  <c r="C242" i="11" s="1"/>
  <c r="A242" i="8" l="1"/>
  <c r="B242" i="8" s="1"/>
  <c r="D241" i="8"/>
  <c r="C241" i="8"/>
  <c r="F247" i="3"/>
  <c r="I248" i="3"/>
  <c r="H248" i="3" s="1"/>
  <c r="G248" i="3" s="1"/>
  <c r="A249" i="3"/>
  <c r="B243" i="11"/>
  <c r="C243" i="11" s="1"/>
  <c r="A244" i="11"/>
  <c r="A243" i="8" l="1"/>
  <c r="B243" i="8" s="1"/>
  <c r="D242" i="8"/>
  <c r="C242" i="8"/>
  <c r="F248" i="3"/>
  <c r="A250" i="3"/>
  <c r="I249" i="3"/>
  <c r="H249" i="3" s="1"/>
  <c r="G249" i="3" s="1"/>
  <c r="B244" i="11"/>
  <c r="C244" i="11" s="1"/>
  <c r="A245" i="11"/>
  <c r="A244" i="8" l="1"/>
  <c r="B244" i="8" s="1"/>
  <c r="D243" i="8"/>
  <c r="C243" i="8"/>
  <c r="F249" i="3"/>
  <c r="B245" i="11"/>
  <c r="C245" i="11" s="1"/>
  <c r="A246" i="11"/>
  <c r="A251" i="3"/>
  <c r="I250" i="3"/>
  <c r="H250" i="3" s="1"/>
  <c r="G250" i="3" s="1"/>
  <c r="A245" i="8" l="1"/>
  <c r="B245" i="8" s="1"/>
  <c r="D244" i="8"/>
  <c r="C244" i="8"/>
  <c r="F250" i="3"/>
  <c r="I251" i="3"/>
  <c r="H251" i="3" s="1"/>
  <c r="G251" i="3" s="1"/>
  <c r="A252" i="3"/>
  <c r="A247" i="11"/>
  <c r="B246" i="11"/>
  <c r="C246" i="11" s="1"/>
  <c r="A246" i="8" l="1"/>
  <c r="B246" i="8" s="1"/>
  <c r="D245" i="8"/>
  <c r="C245" i="8"/>
  <c r="F251" i="3"/>
  <c r="B247" i="11"/>
  <c r="C247" i="11" s="1"/>
  <c r="A248" i="11"/>
  <c r="I252" i="3"/>
  <c r="H252" i="3" s="1"/>
  <c r="G252" i="3" s="1"/>
  <c r="A253" i="3"/>
  <c r="A247" i="8" l="1"/>
  <c r="B247" i="8" s="1"/>
  <c r="D246" i="8"/>
  <c r="C246" i="8"/>
  <c r="F252" i="3"/>
  <c r="A254" i="3"/>
  <c r="I253" i="3"/>
  <c r="H253" i="3" s="1"/>
  <c r="G253" i="3" s="1"/>
  <c r="B248" i="11"/>
  <c r="C248" i="11" s="1"/>
  <c r="A249" i="11"/>
  <c r="A248" i="8" l="1"/>
  <c r="B248" i="8" s="1"/>
  <c r="D247" i="8"/>
  <c r="C247" i="8"/>
  <c r="F253" i="3"/>
  <c r="B249" i="11"/>
  <c r="C249" i="11" s="1"/>
  <c r="A250" i="11"/>
  <c r="A255" i="3"/>
  <c r="I254" i="3"/>
  <c r="H254" i="3" s="1"/>
  <c r="G254" i="3" s="1"/>
  <c r="A249" i="8" l="1"/>
  <c r="B249" i="8" s="1"/>
  <c r="D248" i="8"/>
  <c r="C248" i="8"/>
  <c r="F254" i="3"/>
  <c r="I255" i="3"/>
  <c r="H255" i="3" s="1"/>
  <c r="G255" i="3" s="1"/>
  <c r="A256" i="3"/>
  <c r="A251" i="11"/>
  <c r="B250" i="11"/>
  <c r="C250" i="11" s="1"/>
  <c r="A250" i="8" l="1"/>
  <c r="B250" i="8" s="1"/>
  <c r="D249" i="8"/>
  <c r="C249" i="8"/>
  <c r="F255" i="3"/>
  <c r="B251" i="11"/>
  <c r="C251" i="11" s="1"/>
  <c r="A252" i="11"/>
  <c r="I256" i="3"/>
  <c r="H256" i="3" s="1"/>
  <c r="G256" i="3" s="1"/>
  <c r="A257" i="3"/>
  <c r="A251" i="8" l="1"/>
  <c r="B251" i="8" s="1"/>
  <c r="D250" i="8"/>
  <c r="C250" i="8"/>
  <c r="F256" i="3"/>
  <c r="B252" i="11"/>
  <c r="C252" i="11" s="1"/>
  <c r="A253" i="11"/>
  <c r="A258" i="3"/>
  <c r="I257" i="3"/>
  <c r="H257" i="3" s="1"/>
  <c r="G257" i="3" s="1"/>
  <c r="A252" i="8" l="1"/>
  <c r="B252" i="8" s="1"/>
  <c r="D251" i="8"/>
  <c r="C251" i="8"/>
  <c r="F257" i="3"/>
  <c r="A259" i="3"/>
  <c r="I258" i="3"/>
  <c r="H258" i="3" s="1"/>
  <c r="G258" i="3" s="1"/>
  <c r="B253" i="11"/>
  <c r="C253" i="11" s="1"/>
  <c r="A254" i="11"/>
  <c r="A253" i="8" l="1"/>
  <c r="B253" i="8" s="1"/>
  <c r="D252" i="8"/>
  <c r="C252" i="8"/>
  <c r="F258" i="3"/>
  <c r="A255" i="11"/>
  <c r="B254" i="11"/>
  <c r="C254" i="11" s="1"/>
  <c r="I259" i="3"/>
  <c r="H259" i="3" s="1"/>
  <c r="G259" i="3" s="1"/>
  <c r="A260" i="3"/>
  <c r="A254" i="8" l="1"/>
  <c r="B254" i="8" s="1"/>
  <c r="D253" i="8"/>
  <c r="C253" i="8"/>
  <c r="F259" i="3"/>
  <c r="B255" i="11"/>
  <c r="C255" i="11" s="1"/>
  <c r="A256" i="11"/>
  <c r="I260" i="3"/>
  <c r="H260" i="3" s="1"/>
  <c r="G260" i="3" s="1"/>
  <c r="A261" i="3"/>
  <c r="A255" i="8" l="1"/>
  <c r="B255" i="8" s="1"/>
  <c r="D254" i="8"/>
  <c r="C254" i="8"/>
  <c r="F260" i="3"/>
  <c r="A262" i="3"/>
  <c r="I261" i="3"/>
  <c r="H261" i="3" s="1"/>
  <c r="G261" i="3" s="1"/>
  <c r="B256" i="11"/>
  <c r="C256" i="11" s="1"/>
  <c r="A257" i="11"/>
  <c r="A256" i="8" l="1"/>
  <c r="B256" i="8" s="1"/>
  <c r="D255" i="8"/>
  <c r="C255" i="8"/>
  <c r="F261" i="3"/>
  <c r="A263" i="3"/>
  <c r="I262" i="3"/>
  <c r="H262" i="3" s="1"/>
  <c r="G262" i="3" s="1"/>
  <c r="B257" i="11"/>
  <c r="C257" i="11" s="1"/>
  <c r="A258" i="11"/>
  <c r="A257" i="8" l="1"/>
  <c r="B257" i="8" s="1"/>
  <c r="D256" i="8"/>
  <c r="C256" i="8"/>
  <c r="F262" i="3"/>
  <c r="I263" i="3"/>
  <c r="H263" i="3" s="1"/>
  <c r="G263" i="3" s="1"/>
  <c r="A264" i="3"/>
  <c r="A259" i="11"/>
  <c r="B258" i="11"/>
  <c r="C258" i="11" s="1"/>
  <c r="A258" i="8" l="1"/>
  <c r="B258" i="8" s="1"/>
  <c r="D257" i="8"/>
  <c r="C257" i="8"/>
  <c r="F263" i="3"/>
  <c r="B259" i="11"/>
  <c r="C259" i="11" s="1"/>
  <c r="A260" i="11"/>
  <c r="I264" i="3"/>
  <c r="H264" i="3" s="1"/>
  <c r="G264" i="3" s="1"/>
  <c r="A265" i="3"/>
  <c r="A259" i="8" l="1"/>
  <c r="B259" i="8" s="1"/>
  <c r="D258" i="8"/>
  <c r="C258" i="8"/>
  <c r="F264" i="3"/>
  <c r="B260" i="11"/>
  <c r="C260" i="11" s="1"/>
  <c r="A261" i="11"/>
  <c r="A266" i="3"/>
  <c r="I265" i="3"/>
  <c r="H265" i="3" s="1"/>
  <c r="G265" i="3" s="1"/>
  <c r="A260" i="8" l="1"/>
  <c r="B260" i="8" s="1"/>
  <c r="D259" i="8"/>
  <c r="C259" i="8"/>
  <c r="F265" i="3"/>
  <c r="A267" i="3"/>
  <c r="I266" i="3"/>
  <c r="H266" i="3" s="1"/>
  <c r="G266" i="3" s="1"/>
  <c r="B261" i="11"/>
  <c r="C261" i="11" s="1"/>
  <c r="A262" i="11"/>
  <c r="A261" i="8" l="1"/>
  <c r="B261" i="8" s="1"/>
  <c r="D260" i="8"/>
  <c r="C260" i="8"/>
  <c r="F266" i="3"/>
  <c r="I267" i="3"/>
  <c r="H267" i="3" s="1"/>
  <c r="G267" i="3" s="1"/>
  <c r="A268" i="3"/>
  <c r="A263" i="11"/>
  <c r="B262" i="11"/>
  <c r="C262" i="11" s="1"/>
  <c r="A262" i="8" l="1"/>
  <c r="B262" i="8" s="1"/>
  <c r="D261" i="8"/>
  <c r="C261" i="8"/>
  <c r="F267" i="3"/>
  <c r="B263" i="11"/>
  <c r="C263" i="11" s="1"/>
  <c r="A264" i="11"/>
  <c r="I268" i="3"/>
  <c r="H268" i="3" s="1"/>
  <c r="G268" i="3" s="1"/>
  <c r="A269" i="3"/>
  <c r="A263" i="8" l="1"/>
  <c r="B263" i="8" s="1"/>
  <c r="D262" i="8"/>
  <c r="C262" i="8"/>
  <c r="F268" i="3"/>
  <c r="B264" i="11"/>
  <c r="C264" i="11" s="1"/>
  <c r="A265" i="11"/>
  <c r="A270" i="3"/>
  <c r="I269" i="3"/>
  <c r="H269" i="3" s="1"/>
  <c r="G269" i="3" s="1"/>
  <c r="A264" i="8" l="1"/>
  <c r="B264" i="8" s="1"/>
  <c r="D263" i="8"/>
  <c r="C263" i="8"/>
  <c r="F269" i="3"/>
  <c r="A271" i="3"/>
  <c r="I270" i="3"/>
  <c r="H270" i="3" s="1"/>
  <c r="G270" i="3" s="1"/>
  <c r="B265" i="11"/>
  <c r="C265" i="11" s="1"/>
  <c r="A266" i="11"/>
  <c r="A265" i="8" l="1"/>
  <c r="B265" i="8" s="1"/>
  <c r="D264" i="8"/>
  <c r="C264" i="8"/>
  <c r="F270" i="3"/>
  <c r="I271" i="3"/>
  <c r="H271" i="3" s="1"/>
  <c r="G271" i="3" s="1"/>
  <c r="A272" i="3"/>
  <c r="A267" i="11"/>
  <c r="B266" i="11"/>
  <c r="C266" i="11" s="1"/>
  <c r="A266" i="8" l="1"/>
  <c r="B266" i="8" s="1"/>
  <c r="D265" i="8"/>
  <c r="C265" i="8"/>
  <c r="F271" i="3"/>
  <c r="I272" i="3"/>
  <c r="H272" i="3" s="1"/>
  <c r="G272" i="3" s="1"/>
  <c r="A273" i="3"/>
  <c r="B267" i="11"/>
  <c r="C267" i="11" s="1"/>
  <c r="A268" i="11"/>
  <c r="A267" i="8" l="1"/>
  <c r="B267" i="8" s="1"/>
  <c r="D266" i="8"/>
  <c r="C266" i="8"/>
  <c r="F272" i="3"/>
  <c r="B268" i="11"/>
  <c r="C268" i="11" s="1"/>
  <c r="A269" i="11"/>
  <c r="A274" i="3"/>
  <c r="I273" i="3"/>
  <c r="H273" i="3" s="1"/>
  <c r="G273" i="3" s="1"/>
  <c r="A268" i="8" l="1"/>
  <c r="B268" i="8" s="1"/>
  <c r="D267" i="8"/>
  <c r="C267" i="8"/>
  <c r="F273" i="3"/>
  <c r="A275" i="3"/>
  <c r="I274" i="3"/>
  <c r="H274" i="3" s="1"/>
  <c r="G274" i="3" s="1"/>
  <c r="B269" i="11"/>
  <c r="C269" i="11" s="1"/>
  <c r="A270" i="11"/>
  <c r="A269" i="8" l="1"/>
  <c r="B269" i="8" s="1"/>
  <c r="D268" i="8"/>
  <c r="C268" i="8"/>
  <c r="F274" i="3"/>
  <c r="I275" i="3"/>
  <c r="H275" i="3" s="1"/>
  <c r="G275" i="3" s="1"/>
  <c r="A276" i="3"/>
  <c r="A271" i="11"/>
  <c r="B270" i="11"/>
  <c r="C270" i="11" s="1"/>
  <c r="A270" i="8" l="1"/>
  <c r="B270" i="8" s="1"/>
  <c r="D269" i="8"/>
  <c r="C269" i="8"/>
  <c r="F275" i="3"/>
  <c r="I276" i="3"/>
  <c r="H276" i="3" s="1"/>
  <c r="G276" i="3" s="1"/>
  <c r="A277" i="3"/>
  <c r="A272" i="11"/>
  <c r="B271" i="11"/>
  <c r="C271" i="11" s="1"/>
  <c r="A271" i="8" l="1"/>
  <c r="B271" i="8" s="1"/>
  <c r="D270" i="8"/>
  <c r="C270" i="8"/>
  <c r="F276" i="3"/>
  <c r="A273" i="11"/>
  <c r="B272" i="11"/>
  <c r="C272" i="11" s="1"/>
  <c r="A278" i="3"/>
  <c r="I277" i="3"/>
  <c r="H277" i="3" s="1"/>
  <c r="G277" i="3" s="1"/>
  <c r="A272" i="8" l="1"/>
  <c r="B272" i="8" s="1"/>
  <c r="D271" i="8"/>
  <c r="C271" i="8"/>
  <c r="F277" i="3"/>
  <c r="A274" i="11"/>
  <c r="B273" i="11"/>
  <c r="C273" i="11" s="1"/>
  <c r="A279" i="3"/>
  <c r="I278" i="3"/>
  <c r="H278" i="3" s="1"/>
  <c r="G278" i="3" s="1"/>
  <c r="A273" i="8" l="1"/>
  <c r="B273" i="8" s="1"/>
  <c r="D272" i="8"/>
  <c r="C272" i="8"/>
  <c r="F278" i="3"/>
  <c r="A275" i="11"/>
  <c r="B274" i="11"/>
  <c r="C274" i="11" s="1"/>
  <c r="I279" i="3"/>
  <c r="H279" i="3" s="1"/>
  <c r="G279" i="3" s="1"/>
  <c r="A280" i="3"/>
  <c r="A274" i="8" l="1"/>
  <c r="B274" i="8" s="1"/>
  <c r="D273" i="8"/>
  <c r="C273" i="8"/>
  <c r="F279" i="3"/>
  <c r="A276" i="11"/>
  <c r="B275" i="11"/>
  <c r="C275" i="11" s="1"/>
  <c r="I280" i="3"/>
  <c r="H280" i="3" s="1"/>
  <c r="G280" i="3" s="1"/>
  <c r="A281" i="3"/>
  <c r="A275" i="8" l="1"/>
  <c r="B275" i="8" s="1"/>
  <c r="D274" i="8"/>
  <c r="C274" i="8"/>
  <c r="F280" i="3"/>
  <c r="A277" i="11"/>
  <c r="B276" i="11"/>
  <c r="C276" i="11" s="1"/>
  <c r="A282" i="3"/>
  <c r="I281" i="3"/>
  <c r="H281" i="3" s="1"/>
  <c r="G281" i="3" s="1"/>
  <c r="A276" i="8" l="1"/>
  <c r="B276" i="8" s="1"/>
  <c r="D275" i="8"/>
  <c r="C275" i="8"/>
  <c r="F281" i="3"/>
  <c r="A283" i="3"/>
  <c r="I282" i="3"/>
  <c r="H282" i="3" s="1"/>
  <c r="G282" i="3" s="1"/>
  <c r="A278" i="11"/>
  <c r="B277" i="11"/>
  <c r="C277" i="11" s="1"/>
  <c r="A277" i="8" l="1"/>
  <c r="B277" i="8" s="1"/>
  <c r="D276" i="8"/>
  <c r="C276" i="8"/>
  <c r="F282" i="3"/>
  <c r="I283" i="3"/>
  <c r="H283" i="3" s="1"/>
  <c r="G283" i="3" s="1"/>
  <c r="A284" i="3"/>
  <c r="A279" i="11"/>
  <c r="B278" i="11"/>
  <c r="C278" i="11" s="1"/>
  <c r="A278" i="8" l="1"/>
  <c r="B278" i="8" s="1"/>
  <c r="D277" i="8"/>
  <c r="C277" i="8"/>
  <c r="F283" i="3"/>
  <c r="A280" i="11"/>
  <c r="B279" i="11"/>
  <c r="C279" i="11" s="1"/>
  <c r="I284" i="3"/>
  <c r="H284" i="3" s="1"/>
  <c r="G284" i="3" s="1"/>
  <c r="A285" i="3"/>
  <c r="A279" i="8" l="1"/>
  <c r="B279" i="8" s="1"/>
  <c r="D278" i="8"/>
  <c r="C278" i="8"/>
  <c r="F284" i="3"/>
  <c r="A281" i="11"/>
  <c r="B280" i="11"/>
  <c r="C280" i="11" s="1"/>
  <c r="A286" i="3"/>
  <c r="I285" i="3"/>
  <c r="H285" i="3" s="1"/>
  <c r="G285" i="3" s="1"/>
  <c r="A280" i="8" l="1"/>
  <c r="B280" i="8" s="1"/>
  <c r="D279" i="8"/>
  <c r="C279" i="8"/>
  <c r="F285" i="3"/>
  <c r="A282" i="11"/>
  <c r="B281" i="11"/>
  <c r="C281" i="11" s="1"/>
  <c r="A287" i="3"/>
  <c r="I286" i="3"/>
  <c r="H286" i="3" s="1"/>
  <c r="G286" i="3" s="1"/>
  <c r="A281" i="8" l="1"/>
  <c r="B281" i="8" s="1"/>
  <c r="D280" i="8"/>
  <c r="C280" i="8"/>
  <c r="F286" i="3"/>
  <c r="A283" i="11"/>
  <c r="B282" i="11"/>
  <c r="C282" i="11" s="1"/>
  <c r="I287" i="3"/>
  <c r="H287" i="3" s="1"/>
  <c r="G287" i="3" s="1"/>
  <c r="A288" i="3"/>
  <c r="A282" i="8" l="1"/>
  <c r="B282" i="8" s="1"/>
  <c r="D281" i="8"/>
  <c r="C281" i="8"/>
  <c r="F287" i="3"/>
  <c r="I288" i="3"/>
  <c r="H288" i="3" s="1"/>
  <c r="G288" i="3" s="1"/>
  <c r="A289" i="3"/>
  <c r="A284" i="11"/>
  <c r="B283" i="11"/>
  <c r="C283" i="11" s="1"/>
  <c r="A283" i="8" l="1"/>
  <c r="B283" i="8" s="1"/>
  <c r="D282" i="8"/>
  <c r="C282" i="8"/>
  <c r="F288" i="3"/>
  <c r="A285" i="11"/>
  <c r="B284" i="11"/>
  <c r="C284" i="11" s="1"/>
  <c r="A290" i="3"/>
  <c r="I289" i="3"/>
  <c r="H289" i="3" s="1"/>
  <c r="G289" i="3" s="1"/>
  <c r="A284" i="8" l="1"/>
  <c r="B284" i="8" s="1"/>
  <c r="D283" i="8"/>
  <c r="C283" i="8"/>
  <c r="F289" i="3"/>
  <c r="A286" i="11"/>
  <c r="B285" i="11"/>
  <c r="C285" i="11" s="1"/>
  <c r="A291" i="3"/>
  <c r="I290" i="3"/>
  <c r="H290" i="3" s="1"/>
  <c r="G290" i="3" s="1"/>
  <c r="A285" i="8" l="1"/>
  <c r="B285" i="8" s="1"/>
  <c r="D284" i="8"/>
  <c r="C284" i="8"/>
  <c r="F290" i="3"/>
  <c r="A287" i="11"/>
  <c r="B286" i="11"/>
  <c r="C286" i="11" s="1"/>
  <c r="I291" i="3"/>
  <c r="H291" i="3" s="1"/>
  <c r="G291" i="3" s="1"/>
  <c r="A292" i="3"/>
  <c r="A286" i="8" l="1"/>
  <c r="B286" i="8" s="1"/>
  <c r="D285" i="8"/>
  <c r="C285" i="8"/>
  <c r="F291" i="3"/>
  <c r="A288" i="11"/>
  <c r="B287" i="11"/>
  <c r="C287" i="11" s="1"/>
  <c r="I292" i="3"/>
  <c r="H292" i="3" s="1"/>
  <c r="G292" i="3" s="1"/>
  <c r="A293" i="3"/>
  <c r="A287" i="8" l="1"/>
  <c r="B287" i="8" s="1"/>
  <c r="D286" i="8"/>
  <c r="C286" i="8"/>
  <c r="F292" i="3"/>
  <c r="A289" i="11"/>
  <c r="B288" i="11"/>
  <c r="C288" i="11" s="1"/>
  <c r="A294" i="3"/>
  <c r="I293" i="3"/>
  <c r="H293" i="3" s="1"/>
  <c r="G293" i="3" s="1"/>
  <c r="A288" i="8" l="1"/>
  <c r="B288" i="8" s="1"/>
  <c r="D287" i="8"/>
  <c r="C287" i="8"/>
  <c r="F293" i="3"/>
  <c r="A290" i="11"/>
  <c r="B289" i="11"/>
  <c r="C289" i="11" s="1"/>
  <c r="A295" i="3"/>
  <c r="I294" i="3"/>
  <c r="H294" i="3" s="1"/>
  <c r="G294" i="3" s="1"/>
  <c r="A289" i="8" l="1"/>
  <c r="B289" i="8" s="1"/>
  <c r="D288" i="8"/>
  <c r="C288" i="8"/>
  <c r="F294" i="3"/>
  <c r="A291" i="11"/>
  <c r="B290" i="11"/>
  <c r="C290" i="11" s="1"/>
  <c r="I295" i="3"/>
  <c r="H295" i="3" s="1"/>
  <c r="G295" i="3" s="1"/>
  <c r="A296" i="3"/>
  <c r="A290" i="8" l="1"/>
  <c r="B290" i="8" s="1"/>
  <c r="D289" i="8"/>
  <c r="C289" i="8"/>
  <c r="F295" i="3"/>
  <c r="A292" i="11"/>
  <c r="B291" i="11"/>
  <c r="C291" i="11" s="1"/>
  <c r="I296" i="3"/>
  <c r="H296" i="3" s="1"/>
  <c r="G296" i="3" s="1"/>
  <c r="A297" i="3"/>
  <c r="A291" i="8" l="1"/>
  <c r="B291" i="8" s="1"/>
  <c r="D290" i="8"/>
  <c r="C290" i="8"/>
  <c r="F296" i="3"/>
  <c r="A298" i="3"/>
  <c r="I297" i="3"/>
  <c r="H297" i="3" s="1"/>
  <c r="G297" i="3" s="1"/>
  <c r="A293" i="11"/>
  <c r="B292" i="11"/>
  <c r="C292" i="11" s="1"/>
  <c r="A292" i="8" l="1"/>
  <c r="B292" i="8" s="1"/>
  <c r="D291" i="8"/>
  <c r="C291" i="8"/>
  <c r="F297" i="3"/>
  <c r="A294" i="11"/>
  <c r="B293" i="11"/>
  <c r="C293" i="11" s="1"/>
  <c r="A299" i="3"/>
  <c r="I298" i="3"/>
  <c r="H298" i="3" s="1"/>
  <c r="G298" i="3" s="1"/>
  <c r="A293" i="8" l="1"/>
  <c r="B293" i="8" s="1"/>
  <c r="D292" i="8"/>
  <c r="C292" i="8"/>
  <c r="F298" i="3"/>
  <c r="I299" i="3"/>
  <c r="H299" i="3" s="1"/>
  <c r="G299" i="3" s="1"/>
  <c r="A300" i="3"/>
  <c r="A295" i="11"/>
  <c r="B294" i="11"/>
  <c r="C294" i="11" s="1"/>
  <c r="A294" i="8" l="1"/>
  <c r="B294" i="8" s="1"/>
  <c r="D293" i="8"/>
  <c r="C293" i="8"/>
  <c r="F299" i="3"/>
  <c r="A296" i="11"/>
  <c r="B295" i="11"/>
  <c r="C295" i="11" s="1"/>
  <c r="I300" i="3"/>
  <c r="H300" i="3" s="1"/>
  <c r="G300" i="3" s="1"/>
  <c r="A301" i="3"/>
  <c r="A295" i="8" l="1"/>
  <c r="B295" i="8" s="1"/>
  <c r="D294" i="8"/>
  <c r="C294" i="8"/>
  <c r="F300" i="3"/>
  <c r="A297" i="11"/>
  <c r="B296" i="11"/>
  <c r="C296" i="11" s="1"/>
  <c r="A302" i="3"/>
  <c r="I301" i="3"/>
  <c r="H301" i="3" s="1"/>
  <c r="G301" i="3" s="1"/>
  <c r="A296" i="8" l="1"/>
  <c r="B296" i="8" s="1"/>
  <c r="D295" i="8"/>
  <c r="C295" i="8"/>
  <c r="F301" i="3"/>
  <c r="A298" i="11"/>
  <c r="B297" i="11"/>
  <c r="C297" i="11" s="1"/>
  <c r="A303" i="3"/>
  <c r="I302" i="3"/>
  <c r="H302" i="3" s="1"/>
  <c r="G302" i="3" s="1"/>
  <c r="A297" i="8" l="1"/>
  <c r="B297" i="8" s="1"/>
  <c r="D296" i="8"/>
  <c r="C296" i="8"/>
  <c r="F302" i="3"/>
  <c r="A299" i="11"/>
  <c r="B298" i="11"/>
  <c r="C298" i="11" s="1"/>
  <c r="I303" i="3"/>
  <c r="H303" i="3" s="1"/>
  <c r="G303" i="3" s="1"/>
  <c r="A304" i="3"/>
  <c r="A298" i="8" l="1"/>
  <c r="B298" i="8" s="1"/>
  <c r="D297" i="8"/>
  <c r="C297" i="8"/>
  <c r="F303" i="3"/>
  <c r="A300" i="11"/>
  <c r="B299" i="11"/>
  <c r="C299" i="11" s="1"/>
  <c r="I304" i="3"/>
  <c r="H304" i="3" s="1"/>
  <c r="G304" i="3" s="1"/>
  <c r="A305" i="3"/>
  <c r="A299" i="8" l="1"/>
  <c r="B299" i="8" s="1"/>
  <c r="D298" i="8"/>
  <c r="C298" i="8"/>
  <c r="F304" i="3"/>
  <c r="A301" i="11"/>
  <c r="B300" i="11"/>
  <c r="C300" i="11" s="1"/>
  <c r="A306" i="3"/>
  <c r="I305" i="3"/>
  <c r="H305" i="3" s="1"/>
  <c r="G305" i="3" s="1"/>
  <c r="A300" i="8" l="1"/>
  <c r="B300" i="8" s="1"/>
  <c r="D299" i="8"/>
  <c r="C299" i="8"/>
  <c r="F305" i="3"/>
  <c r="A302" i="11"/>
  <c r="B301" i="11"/>
  <c r="C301" i="11" s="1"/>
  <c r="A307" i="3"/>
  <c r="I306" i="3"/>
  <c r="H306" i="3" s="1"/>
  <c r="G306" i="3" s="1"/>
  <c r="A301" i="8" l="1"/>
  <c r="B301" i="8" s="1"/>
  <c r="D300" i="8"/>
  <c r="C300" i="8"/>
  <c r="F306" i="3"/>
  <c r="A303" i="11"/>
  <c r="B302" i="11"/>
  <c r="C302" i="11" s="1"/>
  <c r="I307" i="3"/>
  <c r="H307" i="3" s="1"/>
  <c r="G307" i="3" s="1"/>
  <c r="A308" i="3"/>
  <c r="A302" i="8" l="1"/>
  <c r="B302" i="8" s="1"/>
  <c r="D301" i="8"/>
  <c r="C301" i="8"/>
  <c r="F307" i="3"/>
  <c r="A304" i="11"/>
  <c r="B303" i="11"/>
  <c r="C303" i="11" s="1"/>
  <c r="I308" i="3"/>
  <c r="H308" i="3" s="1"/>
  <c r="G308" i="3" s="1"/>
  <c r="A309" i="3"/>
  <c r="A303" i="8" l="1"/>
  <c r="B303" i="8" s="1"/>
  <c r="D302" i="8"/>
  <c r="C302" i="8"/>
  <c r="F308" i="3"/>
  <c r="A310" i="3"/>
  <c r="I309" i="3"/>
  <c r="H309" i="3" s="1"/>
  <c r="G309" i="3" s="1"/>
  <c r="A305" i="11"/>
  <c r="B304" i="11"/>
  <c r="C304" i="11" s="1"/>
  <c r="A304" i="8" l="1"/>
  <c r="B304" i="8" s="1"/>
  <c r="D303" i="8"/>
  <c r="C303" i="8"/>
  <c r="F309" i="3"/>
  <c r="A306" i="11"/>
  <c r="B305" i="11"/>
  <c r="C305" i="11" s="1"/>
  <c r="A311" i="3"/>
  <c r="I310" i="3"/>
  <c r="H310" i="3" s="1"/>
  <c r="G310" i="3" s="1"/>
  <c r="A305" i="8" l="1"/>
  <c r="B305" i="8" s="1"/>
  <c r="D304" i="8"/>
  <c r="C304" i="8"/>
  <c r="F310" i="3"/>
  <c r="A307" i="11"/>
  <c r="B306" i="11"/>
  <c r="C306" i="11" s="1"/>
  <c r="I311" i="3"/>
  <c r="H311" i="3" s="1"/>
  <c r="G311" i="3" s="1"/>
  <c r="A312" i="3"/>
  <c r="A306" i="8" l="1"/>
  <c r="B306" i="8" s="1"/>
  <c r="D305" i="8"/>
  <c r="C305" i="8"/>
  <c r="F311" i="3"/>
  <c r="I312" i="3"/>
  <c r="H312" i="3" s="1"/>
  <c r="G312" i="3" s="1"/>
  <c r="A313" i="3"/>
  <c r="A308" i="11"/>
  <c r="B307" i="11"/>
  <c r="C307" i="11" s="1"/>
  <c r="A307" i="8" l="1"/>
  <c r="B307" i="8" s="1"/>
  <c r="D306" i="8"/>
  <c r="C306" i="8"/>
  <c r="F312" i="3"/>
  <c r="A309" i="11"/>
  <c r="B308" i="11"/>
  <c r="C308" i="11" s="1"/>
  <c r="A314" i="3"/>
  <c r="I313" i="3"/>
  <c r="H313" i="3" s="1"/>
  <c r="G313" i="3" s="1"/>
  <c r="A308" i="8" l="1"/>
  <c r="B308" i="8" s="1"/>
  <c r="D307" i="8"/>
  <c r="C307" i="8"/>
  <c r="F313" i="3"/>
  <c r="A310" i="11"/>
  <c r="B309" i="11"/>
  <c r="C309" i="11" s="1"/>
  <c r="A315" i="3"/>
  <c r="I314" i="3"/>
  <c r="H314" i="3" s="1"/>
  <c r="G314" i="3" s="1"/>
  <c r="A309" i="8" l="1"/>
  <c r="B309" i="8" s="1"/>
  <c r="D308" i="8"/>
  <c r="C308" i="8"/>
  <c r="F314" i="3"/>
  <c r="I315" i="3"/>
  <c r="H315" i="3" s="1"/>
  <c r="G315" i="3" s="1"/>
  <c r="A316" i="3"/>
  <c r="A311" i="11"/>
  <c r="B310" i="11"/>
  <c r="C310" i="11" s="1"/>
  <c r="A310" i="8" l="1"/>
  <c r="B310" i="8" s="1"/>
  <c r="D309" i="8"/>
  <c r="C309" i="8"/>
  <c r="F315" i="3"/>
  <c r="A312" i="11"/>
  <c r="B311" i="11"/>
  <c r="C311" i="11" s="1"/>
  <c r="I316" i="3"/>
  <c r="H316" i="3" s="1"/>
  <c r="G316" i="3" s="1"/>
  <c r="A317" i="3"/>
  <c r="A311" i="8" l="1"/>
  <c r="B311" i="8" s="1"/>
  <c r="D310" i="8"/>
  <c r="C310" i="8"/>
  <c r="F316" i="3"/>
  <c r="A318" i="3"/>
  <c r="I317" i="3"/>
  <c r="H317" i="3" s="1"/>
  <c r="G317" i="3" s="1"/>
  <c r="A313" i="11"/>
  <c r="B312" i="11"/>
  <c r="C312" i="11" s="1"/>
  <c r="A312" i="8" l="1"/>
  <c r="B312" i="8" s="1"/>
  <c r="D311" i="8"/>
  <c r="C311" i="8"/>
  <c r="F317" i="3"/>
  <c r="A319" i="3"/>
  <c r="I318" i="3"/>
  <c r="H318" i="3" s="1"/>
  <c r="G318" i="3" s="1"/>
  <c r="A314" i="11"/>
  <c r="B313" i="11"/>
  <c r="C313" i="11" s="1"/>
  <c r="A313" i="8" l="1"/>
  <c r="B313" i="8" s="1"/>
  <c r="D312" i="8"/>
  <c r="C312" i="8"/>
  <c r="F318" i="3"/>
  <c r="I319" i="3"/>
  <c r="H319" i="3" s="1"/>
  <c r="G319" i="3" s="1"/>
  <c r="A320" i="3"/>
  <c r="A315" i="11"/>
  <c r="B314" i="11"/>
  <c r="C314" i="11" s="1"/>
  <c r="A314" i="8" l="1"/>
  <c r="B314" i="8" s="1"/>
  <c r="D313" i="8"/>
  <c r="C313" i="8"/>
  <c r="F319" i="3"/>
  <c r="I320" i="3"/>
  <c r="H320" i="3" s="1"/>
  <c r="G320" i="3" s="1"/>
  <c r="A321" i="3"/>
  <c r="A316" i="11"/>
  <c r="B315" i="11"/>
  <c r="C315" i="11" s="1"/>
  <c r="A315" i="8" l="1"/>
  <c r="B315" i="8" s="1"/>
  <c r="D314" i="8"/>
  <c r="C314" i="8"/>
  <c r="F320" i="3"/>
  <c r="A317" i="11"/>
  <c r="B316" i="11"/>
  <c r="C316" i="11" s="1"/>
  <c r="A322" i="3"/>
  <c r="I321" i="3"/>
  <c r="H321" i="3" s="1"/>
  <c r="G321" i="3" s="1"/>
  <c r="A316" i="8" l="1"/>
  <c r="B316" i="8" s="1"/>
  <c r="D315" i="8"/>
  <c r="C315" i="8"/>
  <c r="F321" i="3"/>
  <c r="A318" i="11"/>
  <c r="B317" i="11"/>
  <c r="C317" i="11" s="1"/>
  <c r="A323" i="3"/>
  <c r="I322" i="3"/>
  <c r="H322" i="3" s="1"/>
  <c r="G322" i="3" s="1"/>
  <c r="A317" i="8" l="1"/>
  <c r="B317" i="8" s="1"/>
  <c r="D316" i="8"/>
  <c r="C316" i="8"/>
  <c r="F322" i="3"/>
  <c r="I323" i="3"/>
  <c r="H323" i="3" s="1"/>
  <c r="G323" i="3" s="1"/>
  <c r="A324" i="3"/>
  <c r="A319" i="11"/>
  <c r="B318" i="11"/>
  <c r="C318" i="11" s="1"/>
  <c r="A318" i="8" l="1"/>
  <c r="B318" i="8" s="1"/>
  <c r="D317" i="8"/>
  <c r="C317" i="8"/>
  <c r="F323" i="3"/>
  <c r="A320" i="11"/>
  <c r="B319" i="11"/>
  <c r="C319" i="11" s="1"/>
  <c r="I324" i="3"/>
  <c r="H324" i="3" s="1"/>
  <c r="G324" i="3" s="1"/>
  <c r="A325" i="3"/>
  <c r="A319" i="8" l="1"/>
  <c r="B319" i="8" s="1"/>
  <c r="D318" i="8"/>
  <c r="C318" i="8"/>
  <c r="F324" i="3"/>
  <c r="A326" i="3"/>
  <c r="I325" i="3"/>
  <c r="H325" i="3" s="1"/>
  <c r="G325" i="3" s="1"/>
  <c r="A321" i="11"/>
  <c r="B320" i="11"/>
  <c r="C320" i="11" s="1"/>
  <c r="A320" i="8" l="1"/>
  <c r="B320" i="8" s="1"/>
  <c r="D319" i="8"/>
  <c r="C319" i="8"/>
  <c r="F325" i="3"/>
  <c r="A327" i="3"/>
  <c r="I326" i="3"/>
  <c r="H326" i="3" s="1"/>
  <c r="G326" i="3" s="1"/>
  <c r="A322" i="11"/>
  <c r="B321" i="11"/>
  <c r="C321" i="11" s="1"/>
  <c r="A321" i="8" l="1"/>
  <c r="B321" i="8" s="1"/>
  <c r="D320" i="8"/>
  <c r="C320" i="8"/>
  <c r="F326" i="3"/>
  <c r="I327" i="3"/>
  <c r="H327" i="3" s="1"/>
  <c r="G327" i="3" s="1"/>
  <c r="A328" i="3"/>
  <c r="A323" i="11"/>
  <c r="B322" i="11"/>
  <c r="C322" i="11" s="1"/>
  <c r="A322" i="8" l="1"/>
  <c r="B322" i="8" s="1"/>
  <c r="D321" i="8"/>
  <c r="C321" i="8"/>
  <c r="F327" i="3"/>
  <c r="A324" i="11"/>
  <c r="B323" i="11"/>
  <c r="C323" i="11" s="1"/>
  <c r="I328" i="3"/>
  <c r="H328" i="3" s="1"/>
  <c r="G328" i="3" s="1"/>
  <c r="A329" i="3"/>
  <c r="A323" i="8" l="1"/>
  <c r="B323" i="8" s="1"/>
  <c r="D322" i="8"/>
  <c r="C322" i="8"/>
  <c r="F328" i="3"/>
  <c r="A325" i="11"/>
  <c r="B324" i="11"/>
  <c r="C324" i="11" s="1"/>
  <c r="A330" i="3"/>
  <c r="I329" i="3"/>
  <c r="H329" i="3" s="1"/>
  <c r="G329" i="3" s="1"/>
  <c r="A324" i="8" l="1"/>
  <c r="B324" i="8" s="1"/>
  <c r="D323" i="8"/>
  <c r="C323" i="8"/>
  <c r="F329" i="3"/>
  <c r="A331" i="3"/>
  <c r="I330" i="3"/>
  <c r="H330" i="3" s="1"/>
  <c r="G330" i="3" s="1"/>
  <c r="A326" i="11"/>
  <c r="B325" i="11"/>
  <c r="C325" i="11" s="1"/>
  <c r="A325" i="8" l="1"/>
  <c r="B325" i="8" s="1"/>
  <c r="D324" i="8"/>
  <c r="C324" i="8"/>
  <c r="F330" i="3"/>
  <c r="A327" i="11"/>
  <c r="B326" i="11"/>
  <c r="C326" i="11" s="1"/>
  <c r="I331" i="3"/>
  <c r="H331" i="3" s="1"/>
  <c r="G331" i="3" s="1"/>
  <c r="A332" i="3"/>
  <c r="A326" i="8" l="1"/>
  <c r="B326" i="8" s="1"/>
  <c r="D325" i="8"/>
  <c r="C325" i="8"/>
  <c r="F331" i="3"/>
  <c r="A328" i="11"/>
  <c r="B327" i="11"/>
  <c r="C327" i="11" s="1"/>
  <c r="I332" i="3"/>
  <c r="H332" i="3" s="1"/>
  <c r="G332" i="3" s="1"/>
  <c r="A333" i="3"/>
  <c r="A327" i="8" l="1"/>
  <c r="B327" i="8" s="1"/>
  <c r="D326" i="8"/>
  <c r="C326" i="8"/>
  <c r="F332" i="3"/>
  <c r="A334" i="3"/>
  <c r="I333" i="3"/>
  <c r="H333" i="3" s="1"/>
  <c r="G333" i="3" s="1"/>
  <c r="A329" i="11"/>
  <c r="B328" i="11"/>
  <c r="C328" i="11" s="1"/>
  <c r="A328" i="8" l="1"/>
  <c r="B328" i="8" s="1"/>
  <c r="D327" i="8"/>
  <c r="C327" i="8"/>
  <c r="F333" i="3"/>
  <c r="A335" i="3"/>
  <c r="I334" i="3"/>
  <c r="H334" i="3" s="1"/>
  <c r="G334" i="3" s="1"/>
  <c r="A330" i="11"/>
  <c r="B329" i="11"/>
  <c r="C329" i="11" s="1"/>
  <c r="A329" i="8" l="1"/>
  <c r="B329" i="8" s="1"/>
  <c r="D328" i="8"/>
  <c r="C328" i="8"/>
  <c r="F334" i="3"/>
  <c r="A331" i="11"/>
  <c r="B330" i="11"/>
  <c r="C330" i="11" s="1"/>
  <c r="I335" i="3"/>
  <c r="H335" i="3" s="1"/>
  <c r="G335" i="3" s="1"/>
  <c r="A336" i="3"/>
  <c r="A330" i="8" l="1"/>
  <c r="B330" i="8" s="1"/>
  <c r="D329" i="8"/>
  <c r="C329" i="8"/>
  <c r="F335" i="3"/>
  <c r="A332" i="11"/>
  <c r="B331" i="11"/>
  <c r="C331" i="11" s="1"/>
  <c r="I336" i="3"/>
  <c r="H336" i="3" s="1"/>
  <c r="G336" i="3" s="1"/>
  <c r="A337" i="3"/>
  <c r="A331" i="8" l="1"/>
  <c r="B331" i="8" s="1"/>
  <c r="D330" i="8"/>
  <c r="C330" i="8"/>
  <c r="F336" i="3"/>
  <c r="A338" i="3"/>
  <c r="I337" i="3"/>
  <c r="H337" i="3" s="1"/>
  <c r="G337" i="3" s="1"/>
  <c r="A333" i="11"/>
  <c r="B332" i="11"/>
  <c r="C332" i="11" s="1"/>
  <c r="A332" i="8" l="1"/>
  <c r="B332" i="8" s="1"/>
  <c r="D331" i="8"/>
  <c r="C331" i="8"/>
  <c r="F337" i="3"/>
  <c r="A334" i="11"/>
  <c r="B333" i="11"/>
  <c r="C333" i="11" s="1"/>
  <c r="A339" i="3"/>
  <c r="I338" i="3"/>
  <c r="H338" i="3" s="1"/>
  <c r="G338" i="3" s="1"/>
  <c r="A333" i="8" l="1"/>
  <c r="B333" i="8" s="1"/>
  <c r="D332" i="8"/>
  <c r="C332" i="8"/>
  <c r="F338" i="3"/>
  <c r="I339" i="3"/>
  <c r="H339" i="3" s="1"/>
  <c r="G339" i="3" s="1"/>
  <c r="A340" i="3"/>
  <c r="A335" i="11"/>
  <c r="B334" i="11"/>
  <c r="C334" i="11" s="1"/>
  <c r="A334" i="8" l="1"/>
  <c r="B334" i="8" s="1"/>
  <c r="D333" i="8"/>
  <c r="C333" i="8"/>
  <c r="F339" i="3"/>
  <c r="A336" i="11"/>
  <c r="B335" i="11"/>
  <c r="C335" i="11" s="1"/>
  <c r="I340" i="3"/>
  <c r="H340" i="3" s="1"/>
  <c r="G340" i="3" s="1"/>
  <c r="A341" i="3"/>
  <c r="A335" i="8" l="1"/>
  <c r="B335" i="8" s="1"/>
  <c r="D334" i="8"/>
  <c r="C334" i="8"/>
  <c r="F340" i="3"/>
  <c r="A342" i="3"/>
  <c r="I341" i="3"/>
  <c r="H341" i="3" s="1"/>
  <c r="G341" i="3" s="1"/>
  <c r="A337" i="11"/>
  <c r="B336" i="11"/>
  <c r="C336" i="11" s="1"/>
  <c r="A336" i="8" l="1"/>
  <c r="B336" i="8" s="1"/>
  <c r="D335" i="8"/>
  <c r="C335" i="8"/>
  <c r="F341" i="3"/>
  <c r="A338" i="11"/>
  <c r="B337" i="11"/>
  <c r="C337" i="11" s="1"/>
  <c r="A343" i="3"/>
  <c r="I342" i="3"/>
  <c r="H342" i="3" s="1"/>
  <c r="G342" i="3" s="1"/>
  <c r="A337" i="8" l="1"/>
  <c r="B337" i="8" s="1"/>
  <c r="D336" i="8"/>
  <c r="C336" i="8"/>
  <c r="F342" i="3"/>
  <c r="A339" i="11"/>
  <c r="B338" i="11"/>
  <c r="C338" i="11" s="1"/>
  <c r="I343" i="3"/>
  <c r="H343" i="3" s="1"/>
  <c r="G343" i="3" s="1"/>
  <c r="A344" i="3"/>
  <c r="A338" i="8" l="1"/>
  <c r="B338" i="8" s="1"/>
  <c r="D337" i="8"/>
  <c r="C337" i="8"/>
  <c r="F343" i="3"/>
  <c r="I344" i="3"/>
  <c r="H344" i="3" s="1"/>
  <c r="G344" i="3" s="1"/>
  <c r="A345" i="3"/>
  <c r="A340" i="11"/>
  <c r="B339" i="11"/>
  <c r="C339" i="11" s="1"/>
  <c r="A339" i="8" l="1"/>
  <c r="B339" i="8" s="1"/>
  <c r="D338" i="8"/>
  <c r="C338" i="8"/>
  <c r="F344" i="3"/>
  <c r="A341" i="11"/>
  <c r="B340" i="11"/>
  <c r="C340" i="11" s="1"/>
  <c r="A346" i="3"/>
  <c r="I345" i="3"/>
  <c r="H345" i="3" s="1"/>
  <c r="G345" i="3" s="1"/>
  <c r="A340" i="8" l="1"/>
  <c r="B340" i="8" s="1"/>
  <c r="D339" i="8"/>
  <c r="C339" i="8"/>
  <c r="F345" i="3"/>
  <c r="A342" i="11"/>
  <c r="B341" i="11"/>
  <c r="C341" i="11" s="1"/>
  <c r="A347" i="3"/>
  <c r="I346" i="3"/>
  <c r="H346" i="3" s="1"/>
  <c r="G346" i="3" s="1"/>
  <c r="A341" i="8" l="1"/>
  <c r="B341" i="8" s="1"/>
  <c r="D340" i="8"/>
  <c r="C340" i="8"/>
  <c r="F346" i="3"/>
  <c r="I347" i="3"/>
  <c r="H347" i="3" s="1"/>
  <c r="G347" i="3" s="1"/>
  <c r="A348" i="3"/>
  <c r="A343" i="11"/>
  <c r="B342" i="11"/>
  <c r="C342" i="11" s="1"/>
  <c r="A342" i="8" l="1"/>
  <c r="B342" i="8" s="1"/>
  <c r="D341" i="8"/>
  <c r="C341" i="8"/>
  <c r="F347" i="3"/>
  <c r="A344" i="11"/>
  <c r="B343" i="11"/>
  <c r="C343" i="11" s="1"/>
  <c r="I348" i="3"/>
  <c r="H348" i="3" s="1"/>
  <c r="G348" i="3" s="1"/>
  <c r="A349" i="3"/>
  <c r="A343" i="8" l="1"/>
  <c r="B343" i="8" s="1"/>
  <c r="D342" i="8"/>
  <c r="C342" i="8"/>
  <c r="F348" i="3"/>
  <c r="A345" i="11"/>
  <c r="B344" i="11"/>
  <c r="C344" i="11" s="1"/>
  <c r="A350" i="3"/>
  <c r="I349" i="3"/>
  <c r="H349" i="3" s="1"/>
  <c r="G349" i="3" s="1"/>
  <c r="A344" i="8" l="1"/>
  <c r="B344" i="8" s="1"/>
  <c r="D343" i="8"/>
  <c r="C343" i="8"/>
  <c r="F349" i="3"/>
  <c r="A351" i="3"/>
  <c r="I350" i="3"/>
  <c r="H350" i="3" s="1"/>
  <c r="G350" i="3" s="1"/>
  <c r="A346" i="11"/>
  <c r="B345" i="11"/>
  <c r="C345" i="11" s="1"/>
  <c r="A345" i="8" l="1"/>
  <c r="B345" i="8" s="1"/>
  <c r="D344" i="8"/>
  <c r="C344" i="8"/>
  <c r="F350" i="3"/>
  <c r="A347" i="11"/>
  <c r="B346" i="11"/>
  <c r="C346" i="11" s="1"/>
  <c r="I351" i="3"/>
  <c r="H351" i="3" s="1"/>
  <c r="G351" i="3" s="1"/>
  <c r="A352" i="3"/>
  <c r="A346" i="8" l="1"/>
  <c r="B346" i="8" s="1"/>
  <c r="D345" i="8"/>
  <c r="C345" i="8"/>
  <c r="F351" i="3"/>
  <c r="I352" i="3"/>
  <c r="H352" i="3" s="1"/>
  <c r="G352" i="3" s="1"/>
  <c r="A353" i="3"/>
  <c r="A348" i="11"/>
  <c r="B347" i="11"/>
  <c r="C347" i="11" s="1"/>
  <c r="A347" i="8" l="1"/>
  <c r="B347" i="8" s="1"/>
  <c r="D346" i="8"/>
  <c r="C346" i="8"/>
  <c r="F352" i="3"/>
  <c r="A349" i="11"/>
  <c r="B348" i="11"/>
  <c r="C348" i="11" s="1"/>
  <c r="A354" i="3"/>
  <c r="I353" i="3"/>
  <c r="H353" i="3" s="1"/>
  <c r="G353" i="3" s="1"/>
  <c r="A348" i="8" l="1"/>
  <c r="B348" i="8" s="1"/>
  <c r="D347" i="8"/>
  <c r="C347" i="8"/>
  <c r="F353" i="3"/>
  <c r="A355" i="3"/>
  <c r="I354" i="3"/>
  <c r="H354" i="3" s="1"/>
  <c r="G354" i="3" s="1"/>
  <c r="A350" i="11"/>
  <c r="B349" i="11"/>
  <c r="C349" i="11" s="1"/>
  <c r="A349" i="8" l="1"/>
  <c r="B349" i="8" s="1"/>
  <c r="D348" i="8"/>
  <c r="C348" i="8"/>
  <c r="F354" i="3"/>
  <c r="I355" i="3"/>
  <c r="H355" i="3" s="1"/>
  <c r="G355" i="3" s="1"/>
  <c r="A356" i="3"/>
  <c r="A351" i="11"/>
  <c r="B350" i="11"/>
  <c r="C350" i="11" s="1"/>
  <c r="A350" i="8" l="1"/>
  <c r="B350" i="8" s="1"/>
  <c r="D349" i="8"/>
  <c r="C349" i="8"/>
  <c r="F355" i="3"/>
  <c r="A352" i="11"/>
  <c r="B351" i="11"/>
  <c r="C351" i="11" s="1"/>
  <c r="I356" i="3"/>
  <c r="H356" i="3" s="1"/>
  <c r="G356" i="3" s="1"/>
  <c r="A357" i="3"/>
  <c r="A351" i="8" l="1"/>
  <c r="B351" i="8" s="1"/>
  <c r="D350" i="8"/>
  <c r="C350" i="8"/>
  <c r="F356" i="3"/>
  <c r="A353" i="11"/>
  <c r="B352" i="11"/>
  <c r="C352" i="11" s="1"/>
  <c r="A358" i="3"/>
  <c r="I357" i="3"/>
  <c r="H357" i="3" s="1"/>
  <c r="G357" i="3" s="1"/>
  <c r="A352" i="8" l="1"/>
  <c r="B352" i="8" s="1"/>
  <c r="D351" i="8"/>
  <c r="C351" i="8"/>
  <c r="F357" i="3"/>
  <c r="A359" i="3"/>
  <c r="I358" i="3"/>
  <c r="H358" i="3" s="1"/>
  <c r="G358" i="3" s="1"/>
  <c r="A354" i="11"/>
  <c r="B353" i="11"/>
  <c r="C353" i="11" s="1"/>
  <c r="A353" i="8" l="1"/>
  <c r="B353" i="8" s="1"/>
  <c r="D352" i="8"/>
  <c r="C352" i="8"/>
  <c r="F358" i="3"/>
  <c r="I359" i="3"/>
  <c r="H359" i="3" s="1"/>
  <c r="G359" i="3" s="1"/>
  <c r="A360" i="3"/>
  <c r="A355" i="11"/>
  <c r="B354" i="11"/>
  <c r="C354" i="11" s="1"/>
  <c r="A354" i="8" l="1"/>
  <c r="B354" i="8" s="1"/>
  <c r="D353" i="8"/>
  <c r="C353" i="8"/>
  <c r="F359" i="3"/>
  <c r="I360" i="3"/>
  <c r="H360" i="3" s="1"/>
  <c r="G360" i="3" s="1"/>
  <c r="A361" i="3"/>
  <c r="A356" i="11"/>
  <c r="B355" i="11"/>
  <c r="C355" i="11" s="1"/>
  <c r="A355" i="8" l="1"/>
  <c r="B355" i="8" s="1"/>
  <c r="D354" i="8"/>
  <c r="C354" i="8"/>
  <c r="F360" i="3"/>
  <c r="A357" i="11"/>
  <c r="B356" i="11"/>
  <c r="C356" i="11" s="1"/>
  <c r="A362" i="3"/>
  <c r="I361" i="3"/>
  <c r="H361" i="3" s="1"/>
  <c r="G361" i="3" s="1"/>
  <c r="A356" i="8" l="1"/>
  <c r="B356" i="8" s="1"/>
  <c r="D355" i="8"/>
  <c r="C355" i="8"/>
  <c r="F361" i="3"/>
  <c r="A358" i="11"/>
  <c r="B357" i="11"/>
  <c r="C357" i="11" s="1"/>
  <c r="A363" i="3"/>
  <c r="I362" i="3"/>
  <c r="H362" i="3" s="1"/>
  <c r="G362" i="3" s="1"/>
  <c r="A357" i="8" l="1"/>
  <c r="B357" i="8" s="1"/>
  <c r="D356" i="8"/>
  <c r="C356" i="8"/>
  <c r="F362" i="3"/>
  <c r="I363" i="3"/>
  <c r="H363" i="3" s="1"/>
  <c r="G363" i="3" s="1"/>
  <c r="A364" i="3"/>
  <c r="A359" i="11"/>
  <c r="B358" i="11"/>
  <c r="C358" i="11" s="1"/>
  <c r="A358" i="8" l="1"/>
  <c r="B358" i="8" s="1"/>
  <c r="D357" i="8"/>
  <c r="C357" i="8"/>
  <c r="F363" i="3"/>
  <c r="A360" i="11"/>
  <c r="B359" i="11"/>
  <c r="C359" i="11" s="1"/>
  <c r="I364" i="3"/>
  <c r="H364" i="3" s="1"/>
  <c r="G364" i="3" s="1"/>
  <c r="A365" i="3"/>
  <c r="A359" i="8" l="1"/>
  <c r="B359" i="8" s="1"/>
  <c r="D358" i="8"/>
  <c r="C358" i="8"/>
  <c r="F364" i="3"/>
  <c r="A361" i="11"/>
  <c r="B360" i="11"/>
  <c r="C360" i="11" s="1"/>
  <c r="A366" i="3"/>
  <c r="I365" i="3"/>
  <c r="H365" i="3" s="1"/>
  <c r="G365" i="3" s="1"/>
  <c r="A360" i="8" l="1"/>
  <c r="B360" i="8" s="1"/>
  <c r="D359" i="8"/>
  <c r="C359" i="8"/>
  <c r="F365" i="3"/>
  <c r="A367" i="3"/>
  <c r="I366" i="3"/>
  <c r="H366" i="3" s="1"/>
  <c r="G366" i="3" s="1"/>
  <c r="A362" i="11"/>
  <c r="B361" i="11"/>
  <c r="C361" i="11" s="1"/>
  <c r="A361" i="8" l="1"/>
  <c r="B361" i="8" s="1"/>
  <c r="D360" i="8"/>
  <c r="C360" i="8"/>
  <c r="F366" i="3"/>
  <c r="I367" i="3"/>
  <c r="H367" i="3" s="1"/>
  <c r="G367" i="3" s="1"/>
  <c r="A368" i="3"/>
  <c r="A363" i="11"/>
  <c r="B362" i="11"/>
  <c r="C362" i="11" s="1"/>
  <c r="A362" i="8" l="1"/>
  <c r="B362" i="8" s="1"/>
  <c r="D361" i="8"/>
  <c r="C361" i="8"/>
  <c r="F367" i="3"/>
  <c r="A364" i="11"/>
  <c r="B363" i="11"/>
  <c r="C363" i="11" s="1"/>
  <c r="I368" i="3"/>
  <c r="H368" i="3" s="1"/>
  <c r="G368" i="3" s="1"/>
  <c r="A369" i="3"/>
  <c r="A363" i="8" l="1"/>
  <c r="B363" i="8" s="1"/>
  <c r="D362" i="8"/>
  <c r="C362" i="8"/>
  <c r="F368" i="3"/>
  <c r="A365" i="11"/>
  <c r="B364" i="11"/>
  <c r="C364" i="11" s="1"/>
  <c r="A370" i="3"/>
  <c r="I369" i="3"/>
  <c r="H369" i="3" s="1"/>
  <c r="G369" i="3" s="1"/>
  <c r="A364" i="8" l="1"/>
  <c r="B364" i="8" s="1"/>
  <c r="D363" i="8"/>
  <c r="C363" i="8"/>
  <c r="F369" i="3"/>
  <c r="A366" i="11"/>
  <c r="B365" i="11"/>
  <c r="C365" i="11" s="1"/>
  <c r="A371" i="3"/>
  <c r="I370" i="3"/>
  <c r="H370" i="3" s="1"/>
  <c r="G370" i="3" s="1"/>
  <c r="A365" i="8" l="1"/>
  <c r="B365" i="8" s="1"/>
  <c r="D364" i="8"/>
  <c r="C364" i="8"/>
  <c r="F370" i="3"/>
  <c r="A367" i="11"/>
  <c r="B366" i="11"/>
  <c r="C366" i="11" s="1"/>
  <c r="I371" i="3"/>
  <c r="H371" i="3" s="1"/>
  <c r="G371" i="3" s="1"/>
  <c r="A372" i="3"/>
  <c r="A366" i="8" l="1"/>
  <c r="B366" i="8" s="1"/>
  <c r="D365" i="8"/>
  <c r="C365" i="8"/>
  <c r="F371" i="3"/>
  <c r="A368" i="11"/>
  <c r="B367" i="11"/>
  <c r="C367" i="11" s="1"/>
  <c r="I372" i="3"/>
  <c r="H372" i="3" s="1"/>
  <c r="G372" i="3" s="1"/>
  <c r="A373" i="3"/>
  <c r="A367" i="8" l="1"/>
  <c r="B367" i="8" s="1"/>
  <c r="D366" i="8"/>
  <c r="C366" i="8"/>
  <c r="F372" i="3"/>
  <c r="A369" i="11"/>
  <c r="B368" i="11"/>
  <c r="C368" i="11" s="1"/>
  <c r="A374" i="3"/>
  <c r="I373" i="3"/>
  <c r="H373" i="3" s="1"/>
  <c r="G373" i="3" s="1"/>
  <c r="A368" i="8" l="1"/>
  <c r="B368" i="8" s="1"/>
  <c r="D367" i="8"/>
  <c r="C367" i="8"/>
  <c r="F373" i="3"/>
  <c r="A370" i="11"/>
  <c r="B369" i="11"/>
  <c r="C369" i="11" s="1"/>
  <c r="A375" i="3"/>
  <c r="I374" i="3"/>
  <c r="H374" i="3" s="1"/>
  <c r="G374" i="3" s="1"/>
  <c r="A369" i="8" l="1"/>
  <c r="B369" i="8" s="1"/>
  <c r="D368" i="8"/>
  <c r="C368" i="8"/>
  <c r="F374" i="3"/>
  <c r="A371" i="11"/>
  <c r="B370" i="11"/>
  <c r="C370" i="11" s="1"/>
  <c r="I375" i="3"/>
  <c r="H375" i="3" s="1"/>
  <c r="G375" i="3" s="1"/>
  <c r="A376" i="3"/>
  <c r="A370" i="8" l="1"/>
  <c r="B370" i="8" s="1"/>
  <c r="D369" i="8"/>
  <c r="C369" i="8"/>
  <c r="F375" i="3"/>
  <c r="A372" i="11"/>
  <c r="B371" i="11"/>
  <c r="C371" i="11" s="1"/>
  <c r="I376" i="3"/>
  <c r="H376" i="3" s="1"/>
  <c r="G376" i="3" s="1"/>
  <c r="A377" i="3"/>
  <c r="A371" i="8" l="1"/>
  <c r="B371" i="8" s="1"/>
  <c r="D370" i="8"/>
  <c r="C370" i="8"/>
  <c r="F376" i="3"/>
  <c r="A373" i="11"/>
  <c r="B372" i="11"/>
  <c r="C372" i="11" s="1"/>
  <c r="A378" i="3"/>
  <c r="I377" i="3"/>
  <c r="H377" i="3" s="1"/>
  <c r="G377" i="3" s="1"/>
  <c r="A372" i="8" l="1"/>
  <c r="B372" i="8" s="1"/>
  <c r="D371" i="8"/>
  <c r="C371" i="8"/>
  <c r="F377" i="3"/>
  <c r="A374" i="11"/>
  <c r="B373" i="11"/>
  <c r="C373" i="11" s="1"/>
  <c r="A379" i="3"/>
  <c r="I378" i="3"/>
  <c r="H378" i="3" s="1"/>
  <c r="G378" i="3" s="1"/>
  <c r="A373" i="8" l="1"/>
  <c r="B373" i="8" s="1"/>
  <c r="D372" i="8"/>
  <c r="C372" i="8"/>
  <c r="F378" i="3"/>
  <c r="A375" i="11"/>
  <c r="B374" i="11"/>
  <c r="C374" i="11" s="1"/>
  <c r="I379" i="3"/>
  <c r="H379" i="3" s="1"/>
  <c r="G379" i="3" s="1"/>
  <c r="A380" i="3"/>
  <c r="A374" i="8" l="1"/>
  <c r="B374" i="8" s="1"/>
  <c r="D373" i="8"/>
  <c r="C373" i="8"/>
  <c r="F379" i="3"/>
  <c r="A376" i="11"/>
  <c r="B375" i="11"/>
  <c r="C375" i="11" s="1"/>
  <c r="I380" i="3"/>
  <c r="H380" i="3" s="1"/>
  <c r="G380" i="3" s="1"/>
  <c r="A381" i="3"/>
  <c r="A375" i="8" l="1"/>
  <c r="B375" i="8" s="1"/>
  <c r="D374" i="8"/>
  <c r="C374" i="8"/>
  <c r="F380" i="3"/>
  <c r="A377" i="11"/>
  <c r="B376" i="11"/>
  <c r="C376" i="11" s="1"/>
  <c r="A382" i="3"/>
  <c r="I381" i="3"/>
  <c r="H381" i="3" s="1"/>
  <c r="G381" i="3" s="1"/>
  <c r="A376" i="8" l="1"/>
  <c r="B376" i="8" s="1"/>
  <c r="D375" i="8"/>
  <c r="C375" i="8"/>
  <c r="F381" i="3"/>
  <c r="A378" i="11"/>
  <c r="B377" i="11"/>
  <c r="C377" i="11" s="1"/>
  <c r="A383" i="3"/>
  <c r="I382" i="3"/>
  <c r="H382" i="3" s="1"/>
  <c r="G382" i="3" s="1"/>
  <c r="A377" i="8" l="1"/>
  <c r="B377" i="8" s="1"/>
  <c r="D376" i="8"/>
  <c r="C376" i="8"/>
  <c r="F382" i="3"/>
  <c r="A379" i="11"/>
  <c r="B378" i="11"/>
  <c r="C378" i="11" s="1"/>
  <c r="I383" i="3"/>
  <c r="H383" i="3" s="1"/>
  <c r="G383" i="3" s="1"/>
  <c r="A384" i="3"/>
  <c r="A378" i="8" l="1"/>
  <c r="B378" i="8" s="1"/>
  <c r="D377" i="8"/>
  <c r="C377" i="8"/>
  <c r="F383" i="3"/>
  <c r="A380" i="11"/>
  <c r="B379" i="11"/>
  <c r="C379" i="11" s="1"/>
  <c r="I384" i="3"/>
  <c r="H384" i="3" s="1"/>
  <c r="G384" i="3" s="1"/>
  <c r="A385" i="3"/>
  <c r="A379" i="8" l="1"/>
  <c r="B379" i="8" s="1"/>
  <c r="D378" i="8"/>
  <c r="C378" i="8"/>
  <c r="F384" i="3"/>
  <c r="A381" i="11"/>
  <c r="B380" i="11"/>
  <c r="C380" i="11" s="1"/>
  <c r="A386" i="3"/>
  <c r="I385" i="3"/>
  <c r="H385" i="3" s="1"/>
  <c r="G385" i="3" s="1"/>
  <c r="A380" i="8" l="1"/>
  <c r="B380" i="8" s="1"/>
  <c r="D379" i="8"/>
  <c r="C379" i="8"/>
  <c r="F385" i="3"/>
  <c r="A382" i="11"/>
  <c r="B381" i="11"/>
  <c r="C381" i="11" s="1"/>
  <c r="A387" i="3"/>
  <c r="I386" i="3"/>
  <c r="H386" i="3" s="1"/>
  <c r="G386" i="3" s="1"/>
  <c r="A381" i="8" l="1"/>
  <c r="B381" i="8" s="1"/>
  <c r="D380" i="8"/>
  <c r="C380" i="8"/>
  <c r="F386" i="3"/>
  <c r="A383" i="11"/>
  <c r="B382" i="11"/>
  <c r="C382" i="11" s="1"/>
  <c r="I387" i="3"/>
  <c r="H387" i="3" s="1"/>
  <c r="G387" i="3" s="1"/>
  <c r="A388" i="3"/>
  <c r="A382" i="8" l="1"/>
  <c r="B382" i="8" s="1"/>
  <c r="D381" i="8"/>
  <c r="C381" i="8"/>
  <c r="F387" i="3"/>
  <c r="A384" i="11"/>
  <c r="B383" i="11"/>
  <c r="C383" i="11" s="1"/>
  <c r="I388" i="3"/>
  <c r="H388" i="3" s="1"/>
  <c r="G388" i="3" s="1"/>
  <c r="A389" i="3"/>
  <c r="A383" i="8" l="1"/>
  <c r="B383" i="8" s="1"/>
  <c r="D382" i="8"/>
  <c r="C382" i="8"/>
  <c r="F388" i="3"/>
  <c r="A385" i="11"/>
  <c r="B384" i="11"/>
  <c r="C384" i="11" s="1"/>
  <c r="A390" i="3"/>
  <c r="I389" i="3"/>
  <c r="H389" i="3" s="1"/>
  <c r="G389" i="3" s="1"/>
  <c r="A384" i="8" l="1"/>
  <c r="B384" i="8" s="1"/>
  <c r="D383" i="8"/>
  <c r="C383" i="8"/>
  <c r="F389" i="3"/>
  <c r="A386" i="11"/>
  <c r="B385" i="11"/>
  <c r="C385" i="11" s="1"/>
  <c r="A391" i="3"/>
  <c r="I390" i="3"/>
  <c r="H390" i="3" s="1"/>
  <c r="G390" i="3" s="1"/>
  <c r="A385" i="8" l="1"/>
  <c r="B385" i="8" s="1"/>
  <c r="D384" i="8"/>
  <c r="C384" i="8"/>
  <c r="F390" i="3"/>
  <c r="A387" i="11"/>
  <c r="B386" i="11"/>
  <c r="C386" i="11" s="1"/>
  <c r="I391" i="3"/>
  <c r="H391" i="3" s="1"/>
  <c r="G391" i="3" s="1"/>
  <c r="A392" i="3"/>
  <c r="A386" i="8" l="1"/>
  <c r="B386" i="8" s="1"/>
  <c r="D385" i="8"/>
  <c r="C385" i="8"/>
  <c r="F391" i="3"/>
  <c r="A388" i="11"/>
  <c r="B387" i="11"/>
  <c r="C387" i="11" s="1"/>
  <c r="I392" i="3"/>
  <c r="H392" i="3" s="1"/>
  <c r="G392" i="3" s="1"/>
  <c r="A393" i="3"/>
  <c r="A387" i="8" l="1"/>
  <c r="B387" i="8" s="1"/>
  <c r="D386" i="8"/>
  <c r="C386" i="8"/>
  <c r="F392" i="3"/>
  <c r="A389" i="11"/>
  <c r="B388" i="11"/>
  <c r="C388" i="11" s="1"/>
  <c r="A394" i="3"/>
  <c r="I393" i="3"/>
  <c r="H393" i="3" s="1"/>
  <c r="G393" i="3" s="1"/>
  <c r="A388" i="8" l="1"/>
  <c r="B388" i="8" s="1"/>
  <c r="D387" i="8"/>
  <c r="C387" i="8"/>
  <c r="F393" i="3"/>
  <c r="A390" i="11"/>
  <c r="B389" i="11"/>
  <c r="C389" i="11" s="1"/>
  <c r="A395" i="3"/>
  <c r="I394" i="3"/>
  <c r="H394" i="3" s="1"/>
  <c r="G394" i="3" s="1"/>
  <c r="A389" i="8" l="1"/>
  <c r="B389" i="8" s="1"/>
  <c r="D388" i="8"/>
  <c r="C388" i="8"/>
  <c r="F394" i="3"/>
  <c r="A391" i="11"/>
  <c r="B390" i="11"/>
  <c r="C390" i="11" s="1"/>
  <c r="I395" i="3"/>
  <c r="H395" i="3" s="1"/>
  <c r="G395" i="3" s="1"/>
  <c r="A396" i="3"/>
  <c r="A390" i="8" l="1"/>
  <c r="B390" i="8" s="1"/>
  <c r="D389" i="8"/>
  <c r="C389" i="8"/>
  <c r="F395" i="3"/>
  <c r="A392" i="11"/>
  <c r="B391" i="11"/>
  <c r="C391" i="11" s="1"/>
  <c r="I396" i="3"/>
  <c r="H396" i="3" s="1"/>
  <c r="G396" i="3" s="1"/>
  <c r="A397" i="3"/>
  <c r="A391" i="8" l="1"/>
  <c r="B391" i="8" s="1"/>
  <c r="D390" i="8"/>
  <c r="C390" i="8"/>
  <c r="F396" i="3"/>
  <c r="A398" i="3"/>
  <c r="I397" i="3"/>
  <c r="H397" i="3" s="1"/>
  <c r="G397" i="3" s="1"/>
  <c r="A393" i="11"/>
  <c r="B392" i="11"/>
  <c r="C392" i="11" s="1"/>
  <c r="A392" i="8" l="1"/>
  <c r="B392" i="8" s="1"/>
  <c r="D391" i="8"/>
  <c r="C391" i="8"/>
  <c r="F397" i="3"/>
  <c r="A394" i="11"/>
  <c r="B393" i="11"/>
  <c r="C393" i="11" s="1"/>
  <c r="A399" i="3"/>
  <c r="I398" i="3"/>
  <c r="H398" i="3" s="1"/>
  <c r="G398" i="3" s="1"/>
  <c r="A393" i="8" l="1"/>
  <c r="B393" i="8" s="1"/>
  <c r="D392" i="8"/>
  <c r="C392" i="8"/>
  <c r="F398" i="3"/>
  <c r="A395" i="11"/>
  <c r="B394" i="11"/>
  <c r="C394" i="11" s="1"/>
  <c r="I399" i="3"/>
  <c r="H399" i="3" s="1"/>
  <c r="G399" i="3" s="1"/>
  <c r="A400" i="3"/>
  <c r="A394" i="8" l="1"/>
  <c r="B394" i="8" s="1"/>
  <c r="D393" i="8"/>
  <c r="C393" i="8"/>
  <c r="F399" i="3"/>
  <c r="I400" i="3"/>
  <c r="H400" i="3" s="1"/>
  <c r="G400" i="3" s="1"/>
  <c r="A401" i="3"/>
  <c r="A396" i="11"/>
  <c r="B395" i="11"/>
  <c r="C395" i="11" s="1"/>
  <c r="A395" i="8" l="1"/>
  <c r="B395" i="8" s="1"/>
  <c r="D394" i="8"/>
  <c r="C394" i="8"/>
  <c r="F400" i="3"/>
  <c r="A397" i="11"/>
  <c r="B396" i="11"/>
  <c r="C396" i="11" s="1"/>
  <c r="A402" i="3"/>
  <c r="I401" i="3"/>
  <c r="H401" i="3" s="1"/>
  <c r="G401" i="3" s="1"/>
  <c r="A396" i="8" l="1"/>
  <c r="B396" i="8" s="1"/>
  <c r="D395" i="8"/>
  <c r="C395" i="8"/>
  <c r="F401" i="3"/>
  <c r="A398" i="11"/>
  <c r="B397" i="11"/>
  <c r="C397" i="11" s="1"/>
  <c r="A403" i="3"/>
  <c r="I402" i="3"/>
  <c r="H402" i="3" s="1"/>
  <c r="G402" i="3" s="1"/>
  <c r="A397" i="8" l="1"/>
  <c r="B397" i="8" s="1"/>
  <c r="D396" i="8"/>
  <c r="C396" i="8"/>
  <c r="F402" i="3"/>
  <c r="A399" i="11"/>
  <c r="B398" i="11"/>
  <c r="C398" i="11" s="1"/>
  <c r="I403" i="3"/>
  <c r="H403" i="3" s="1"/>
  <c r="G403" i="3" s="1"/>
  <c r="A404" i="3"/>
  <c r="A398" i="8" l="1"/>
  <c r="B398" i="8" s="1"/>
  <c r="D397" i="8"/>
  <c r="C397" i="8"/>
  <c r="F403" i="3"/>
  <c r="A400" i="11"/>
  <c r="B399" i="11"/>
  <c r="C399" i="11" s="1"/>
  <c r="I404" i="3"/>
  <c r="H404" i="3" s="1"/>
  <c r="G404" i="3" s="1"/>
  <c r="A405" i="3"/>
  <c r="A399" i="8" l="1"/>
  <c r="B399" i="8" s="1"/>
  <c r="D398" i="8"/>
  <c r="C398" i="8"/>
  <c r="F404" i="3"/>
  <c r="A401" i="11"/>
  <c r="B400" i="11"/>
  <c r="C400" i="11" s="1"/>
  <c r="A406" i="3"/>
  <c r="I405" i="3"/>
  <c r="H405" i="3" s="1"/>
  <c r="G405" i="3" s="1"/>
  <c r="A400" i="8" l="1"/>
  <c r="B400" i="8" s="1"/>
  <c r="D399" i="8"/>
  <c r="C399" i="8"/>
  <c r="F405" i="3"/>
  <c r="A407" i="3"/>
  <c r="I406" i="3"/>
  <c r="H406" i="3" s="1"/>
  <c r="G406" i="3" s="1"/>
  <c r="A402" i="11"/>
  <c r="B401" i="11"/>
  <c r="C401" i="11" s="1"/>
  <c r="A401" i="8" l="1"/>
  <c r="B401" i="8" s="1"/>
  <c r="D400" i="8"/>
  <c r="C400" i="8"/>
  <c r="F406" i="3"/>
  <c r="A403" i="11"/>
  <c r="B402" i="11"/>
  <c r="C402" i="11" s="1"/>
  <c r="I407" i="3"/>
  <c r="H407" i="3" s="1"/>
  <c r="G407" i="3" s="1"/>
  <c r="A408" i="3"/>
  <c r="A402" i="8" l="1"/>
  <c r="B402" i="8" s="1"/>
  <c r="D401" i="8"/>
  <c r="C401" i="8"/>
  <c r="F407" i="3"/>
  <c r="I408" i="3"/>
  <c r="H408" i="3" s="1"/>
  <c r="G408" i="3" s="1"/>
  <c r="A409" i="3"/>
  <c r="A404" i="11"/>
  <c r="B403" i="11"/>
  <c r="C403" i="11" s="1"/>
  <c r="A403" i="8" l="1"/>
  <c r="B403" i="8" s="1"/>
  <c r="D402" i="8"/>
  <c r="C402" i="8"/>
  <c r="F408" i="3"/>
  <c r="A405" i="11"/>
  <c r="B404" i="11"/>
  <c r="C404" i="11" s="1"/>
  <c r="A410" i="3"/>
  <c r="I409" i="3"/>
  <c r="H409" i="3" s="1"/>
  <c r="G409" i="3" s="1"/>
  <c r="A404" i="8" l="1"/>
  <c r="B404" i="8" s="1"/>
  <c r="D403" i="8"/>
  <c r="C403" i="8"/>
  <c r="F409" i="3"/>
  <c r="A406" i="11"/>
  <c r="B405" i="11"/>
  <c r="C405" i="11" s="1"/>
  <c r="A411" i="3"/>
  <c r="I410" i="3"/>
  <c r="H410" i="3" s="1"/>
  <c r="G410" i="3" s="1"/>
  <c r="A405" i="8" l="1"/>
  <c r="B405" i="8" s="1"/>
  <c r="D404" i="8"/>
  <c r="C404" i="8"/>
  <c r="F410" i="3"/>
  <c r="I411" i="3"/>
  <c r="H411" i="3" s="1"/>
  <c r="G411" i="3" s="1"/>
  <c r="A412" i="3"/>
  <c r="A407" i="11"/>
  <c r="B406" i="11"/>
  <c r="C406" i="11" s="1"/>
  <c r="A406" i="8" l="1"/>
  <c r="B406" i="8" s="1"/>
  <c r="D405" i="8"/>
  <c r="C405" i="8"/>
  <c r="F411" i="3"/>
  <c r="A408" i="11"/>
  <c r="B407" i="11"/>
  <c r="C407" i="11" s="1"/>
  <c r="I412" i="3"/>
  <c r="H412" i="3" s="1"/>
  <c r="G412" i="3" s="1"/>
  <c r="A413" i="3"/>
  <c r="A407" i="8" l="1"/>
  <c r="B407" i="8" s="1"/>
  <c r="D406" i="8"/>
  <c r="C406" i="8"/>
  <c r="F412" i="3"/>
  <c r="A414" i="3"/>
  <c r="I413" i="3"/>
  <c r="H413" i="3" s="1"/>
  <c r="G413" i="3" s="1"/>
  <c r="A409" i="11"/>
  <c r="B408" i="11"/>
  <c r="C408" i="11" s="1"/>
  <c r="A408" i="8" l="1"/>
  <c r="B408" i="8" s="1"/>
  <c r="D407" i="8"/>
  <c r="C407" i="8"/>
  <c r="F413" i="3"/>
  <c r="A410" i="11"/>
  <c r="B409" i="11"/>
  <c r="C409" i="11" s="1"/>
  <c r="A415" i="3"/>
  <c r="I414" i="3"/>
  <c r="H414" i="3" s="1"/>
  <c r="G414" i="3" s="1"/>
  <c r="A409" i="8" l="1"/>
  <c r="B409" i="8" s="1"/>
  <c r="D408" i="8"/>
  <c r="C408" i="8"/>
  <c r="F414" i="3"/>
  <c r="A411" i="11"/>
  <c r="B410" i="11"/>
  <c r="C410" i="11" s="1"/>
  <c r="I415" i="3"/>
  <c r="H415" i="3" s="1"/>
  <c r="G415" i="3" s="1"/>
  <c r="A416" i="3"/>
  <c r="A410" i="8" l="1"/>
  <c r="B410" i="8" s="1"/>
  <c r="D409" i="8"/>
  <c r="C409" i="8"/>
  <c r="F415" i="3"/>
  <c r="I416" i="3"/>
  <c r="H416" i="3" s="1"/>
  <c r="G416" i="3" s="1"/>
  <c r="A417" i="3"/>
  <c r="A412" i="11"/>
  <c r="B411" i="11"/>
  <c r="C411" i="11" s="1"/>
  <c r="A411" i="8" l="1"/>
  <c r="B411" i="8" s="1"/>
  <c r="D410" i="8"/>
  <c r="C410" i="8"/>
  <c r="F416" i="3"/>
  <c r="A413" i="11"/>
  <c r="B412" i="11"/>
  <c r="C412" i="11" s="1"/>
  <c r="A418" i="3"/>
  <c r="I417" i="3"/>
  <c r="H417" i="3" s="1"/>
  <c r="G417" i="3" s="1"/>
  <c r="A412" i="8" l="1"/>
  <c r="B412" i="8" s="1"/>
  <c r="D411" i="8"/>
  <c r="C411" i="8"/>
  <c r="F417" i="3"/>
  <c r="A414" i="11"/>
  <c r="B413" i="11"/>
  <c r="C413" i="11" s="1"/>
  <c r="A419" i="3"/>
  <c r="I418" i="3"/>
  <c r="H418" i="3" s="1"/>
  <c r="G418" i="3" s="1"/>
  <c r="A413" i="8" l="1"/>
  <c r="B413" i="8" s="1"/>
  <c r="D412" i="8"/>
  <c r="C412" i="8"/>
  <c r="F418" i="3"/>
  <c r="A415" i="11"/>
  <c r="B414" i="11"/>
  <c r="C414" i="11" s="1"/>
  <c r="I419" i="3"/>
  <c r="H419" i="3" s="1"/>
  <c r="G419" i="3" s="1"/>
  <c r="A420" i="3"/>
  <c r="A414" i="8" l="1"/>
  <c r="B414" i="8" s="1"/>
  <c r="D413" i="8"/>
  <c r="C413" i="8"/>
  <c r="F419" i="3"/>
  <c r="A416" i="11"/>
  <c r="B415" i="11"/>
  <c r="C415" i="11" s="1"/>
  <c r="I420" i="3"/>
  <c r="H420" i="3" s="1"/>
  <c r="G420" i="3" s="1"/>
  <c r="A421" i="3"/>
  <c r="A415" i="8" l="1"/>
  <c r="B415" i="8" s="1"/>
  <c r="D414" i="8"/>
  <c r="C414" i="8"/>
  <c r="F420" i="3"/>
  <c r="A417" i="11"/>
  <c r="B416" i="11"/>
  <c r="C416" i="11" s="1"/>
  <c r="A422" i="3"/>
  <c r="I421" i="3"/>
  <c r="H421" i="3" s="1"/>
  <c r="G421" i="3" s="1"/>
  <c r="A416" i="8" l="1"/>
  <c r="B416" i="8" s="1"/>
  <c r="D415" i="8"/>
  <c r="C415" i="8"/>
  <c r="F421" i="3"/>
  <c r="A418" i="11"/>
  <c r="B417" i="11"/>
  <c r="C417" i="11" s="1"/>
  <c r="A423" i="3"/>
  <c r="I422" i="3"/>
  <c r="H422" i="3" s="1"/>
  <c r="G422" i="3" s="1"/>
  <c r="A417" i="8" l="1"/>
  <c r="B417" i="8" s="1"/>
  <c r="D416" i="8"/>
  <c r="C416" i="8"/>
  <c r="F422" i="3"/>
  <c r="I423" i="3"/>
  <c r="H423" i="3" s="1"/>
  <c r="G423" i="3" s="1"/>
  <c r="A424" i="3"/>
  <c r="A419" i="11"/>
  <c r="B418" i="11"/>
  <c r="C418" i="11" s="1"/>
  <c r="A418" i="8" l="1"/>
  <c r="B418" i="8" s="1"/>
  <c r="D417" i="8"/>
  <c r="C417" i="8"/>
  <c r="F423" i="3"/>
  <c r="A420" i="11"/>
  <c r="B419" i="11"/>
  <c r="C419" i="11" s="1"/>
  <c r="I424" i="3"/>
  <c r="H424" i="3" s="1"/>
  <c r="G424" i="3" s="1"/>
  <c r="A425" i="3"/>
  <c r="A419" i="8" l="1"/>
  <c r="B419" i="8" s="1"/>
  <c r="D418" i="8"/>
  <c r="C418" i="8"/>
  <c r="F424" i="3"/>
  <c r="A426" i="3"/>
  <c r="I425" i="3"/>
  <c r="H425" i="3" s="1"/>
  <c r="G425" i="3" s="1"/>
  <c r="A421" i="11"/>
  <c r="B420" i="11"/>
  <c r="C420" i="11" s="1"/>
  <c r="A420" i="8" l="1"/>
  <c r="B420" i="8" s="1"/>
  <c r="D419" i="8"/>
  <c r="C419" i="8"/>
  <c r="F425" i="3"/>
  <c r="A422" i="11"/>
  <c r="B421" i="11"/>
  <c r="C421" i="11" s="1"/>
  <c r="A427" i="3"/>
  <c r="I426" i="3"/>
  <c r="H426" i="3" s="1"/>
  <c r="G426" i="3" s="1"/>
  <c r="A421" i="8" l="1"/>
  <c r="B421" i="8" s="1"/>
  <c r="D420" i="8"/>
  <c r="C420" i="8"/>
  <c r="F426" i="3"/>
  <c r="A423" i="11"/>
  <c r="B422" i="11"/>
  <c r="C422" i="11" s="1"/>
  <c r="I427" i="3"/>
  <c r="H427" i="3" s="1"/>
  <c r="G427" i="3" s="1"/>
  <c r="A428" i="3"/>
  <c r="A422" i="8" l="1"/>
  <c r="B422" i="8" s="1"/>
  <c r="D421" i="8"/>
  <c r="C421" i="8"/>
  <c r="F427" i="3"/>
  <c r="I428" i="3"/>
  <c r="H428" i="3" s="1"/>
  <c r="G428" i="3" s="1"/>
  <c r="A429" i="3"/>
  <c r="A424" i="11"/>
  <c r="B423" i="11"/>
  <c r="C423" i="11" s="1"/>
  <c r="A423" i="8" l="1"/>
  <c r="B423" i="8" s="1"/>
  <c r="D422" i="8"/>
  <c r="C422" i="8"/>
  <c r="F428" i="3"/>
  <c r="A425" i="11"/>
  <c r="B424" i="11"/>
  <c r="C424" i="11" s="1"/>
  <c r="A430" i="3"/>
  <c r="I429" i="3"/>
  <c r="H429" i="3" s="1"/>
  <c r="G429" i="3" s="1"/>
  <c r="A424" i="8" l="1"/>
  <c r="B424" i="8" s="1"/>
  <c r="D423" i="8"/>
  <c r="C423" i="8"/>
  <c r="F429" i="3"/>
  <c r="A426" i="11"/>
  <c r="B425" i="11"/>
  <c r="C425" i="11" s="1"/>
  <c r="A431" i="3"/>
  <c r="I430" i="3"/>
  <c r="H430" i="3" s="1"/>
  <c r="G430" i="3" s="1"/>
  <c r="A425" i="8" l="1"/>
  <c r="B425" i="8" s="1"/>
  <c r="D424" i="8"/>
  <c r="C424" i="8"/>
  <c r="F430" i="3"/>
  <c r="I431" i="3"/>
  <c r="H431" i="3" s="1"/>
  <c r="G431" i="3" s="1"/>
  <c r="A432" i="3"/>
  <c r="A427" i="11"/>
  <c r="B426" i="11"/>
  <c r="C426" i="11" s="1"/>
  <c r="A426" i="8" l="1"/>
  <c r="B426" i="8" s="1"/>
  <c r="D425" i="8"/>
  <c r="C425" i="8"/>
  <c r="F431" i="3"/>
  <c r="A428" i="11"/>
  <c r="B427" i="11"/>
  <c r="C427" i="11" s="1"/>
  <c r="I432" i="3"/>
  <c r="H432" i="3" s="1"/>
  <c r="G432" i="3" s="1"/>
  <c r="A433" i="3"/>
  <c r="A427" i="8" l="1"/>
  <c r="B427" i="8" s="1"/>
  <c r="D426" i="8"/>
  <c r="C426" i="8"/>
  <c r="F432" i="3"/>
  <c r="A429" i="11"/>
  <c r="B428" i="11"/>
  <c r="C428" i="11" s="1"/>
  <c r="A434" i="3"/>
  <c r="I433" i="3"/>
  <c r="H433" i="3" s="1"/>
  <c r="G433" i="3" s="1"/>
  <c r="A428" i="8" l="1"/>
  <c r="B428" i="8" s="1"/>
  <c r="D427" i="8"/>
  <c r="C427" i="8"/>
  <c r="F433" i="3"/>
  <c r="A435" i="3"/>
  <c r="I434" i="3"/>
  <c r="H434" i="3" s="1"/>
  <c r="G434" i="3" s="1"/>
  <c r="A430" i="11"/>
  <c r="B429" i="11"/>
  <c r="C429" i="11" s="1"/>
  <c r="A429" i="8" l="1"/>
  <c r="B429" i="8" s="1"/>
  <c r="D428" i="8"/>
  <c r="C428" i="8"/>
  <c r="F434" i="3"/>
  <c r="A431" i="11"/>
  <c r="B430" i="11"/>
  <c r="C430" i="11" s="1"/>
  <c r="I435" i="3"/>
  <c r="H435" i="3" s="1"/>
  <c r="G435" i="3" s="1"/>
  <c r="A436" i="3"/>
  <c r="A430" i="8" l="1"/>
  <c r="B430" i="8" s="1"/>
  <c r="D429" i="8"/>
  <c r="C429" i="8"/>
  <c r="F435" i="3"/>
  <c r="I436" i="3"/>
  <c r="H436" i="3" s="1"/>
  <c r="G436" i="3" s="1"/>
  <c r="A437" i="3"/>
  <c r="A432" i="11"/>
  <c r="B431" i="11"/>
  <c r="C431" i="11" s="1"/>
  <c r="A431" i="8" l="1"/>
  <c r="B431" i="8" s="1"/>
  <c r="D430" i="8"/>
  <c r="C430" i="8"/>
  <c r="F436" i="3"/>
  <c r="A433" i="11"/>
  <c r="B432" i="11"/>
  <c r="C432" i="11" s="1"/>
  <c r="A438" i="3"/>
  <c r="I437" i="3"/>
  <c r="H437" i="3" s="1"/>
  <c r="G437" i="3" s="1"/>
  <c r="A432" i="8" l="1"/>
  <c r="B432" i="8" s="1"/>
  <c r="D431" i="8"/>
  <c r="C431" i="8"/>
  <c r="F437" i="3"/>
  <c r="A439" i="3"/>
  <c r="I438" i="3"/>
  <c r="H438" i="3" s="1"/>
  <c r="G438" i="3" s="1"/>
  <c r="A434" i="11"/>
  <c r="B433" i="11"/>
  <c r="C433" i="11" s="1"/>
  <c r="A433" i="8" l="1"/>
  <c r="B433" i="8" s="1"/>
  <c r="D432" i="8"/>
  <c r="C432" i="8"/>
  <c r="F438" i="3"/>
  <c r="A435" i="11"/>
  <c r="B434" i="11"/>
  <c r="C434" i="11" s="1"/>
  <c r="I439" i="3"/>
  <c r="H439" i="3" s="1"/>
  <c r="G439" i="3" s="1"/>
  <c r="A440" i="3"/>
  <c r="A434" i="8" l="1"/>
  <c r="B434" i="8" s="1"/>
  <c r="D433" i="8"/>
  <c r="C433" i="8"/>
  <c r="F439" i="3"/>
  <c r="I440" i="3"/>
  <c r="H440" i="3" s="1"/>
  <c r="G440" i="3" s="1"/>
  <c r="A441" i="3"/>
  <c r="B435" i="11"/>
  <c r="C435" i="11" s="1"/>
  <c r="A436" i="11"/>
  <c r="A435" i="8" l="1"/>
  <c r="B435" i="8" s="1"/>
  <c r="D434" i="8"/>
  <c r="C434" i="8"/>
  <c r="F440" i="3"/>
  <c r="A437" i="11"/>
  <c r="B436" i="11"/>
  <c r="C436" i="11" s="1"/>
  <c r="A442" i="3"/>
  <c r="I441" i="3"/>
  <c r="H441" i="3" s="1"/>
  <c r="G441" i="3" s="1"/>
  <c r="A436" i="8" l="1"/>
  <c r="B436" i="8" s="1"/>
  <c r="D435" i="8"/>
  <c r="C435" i="8"/>
  <c r="F441" i="3"/>
  <c r="A438" i="11"/>
  <c r="B437" i="11"/>
  <c r="C437" i="11" s="1"/>
  <c r="A443" i="3"/>
  <c r="I442" i="3"/>
  <c r="H442" i="3" s="1"/>
  <c r="G442" i="3" s="1"/>
  <c r="A437" i="8" l="1"/>
  <c r="B437" i="8" s="1"/>
  <c r="D436" i="8"/>
  <c r="C436" i="8"/>
  <c r="F442" i="3"/>
  <c r="I443" i="3"/>
  <c r="H443" i="3" s="1"/>
  <c r="G443" i="3" s="1"/>
  <c r="A444" i="3"/>
  <c r="A439" i="11"/>
  <c r="B438" i="11"/>
  <c r="C438" i="11" s="1"/>
  <c r="A438" i="8" l="1"/>
  <c r="B438" i="8" s="1"/>
  <c r="D437" i="8"/>
  <c r="C437" i="8"/>
  <c r="F443" i="3"/>
  <c r="B439" i="11"/>
  <c r="C439" i="11" s="1"/>
  <c r="A440" i="11"/>
  <c r="I444" i="3"/>
  <c r="H444" i="3" s="1"/>
  <c r="G444" i="3" s="1"/>
  <c r="A445" i="3"/>
  <c r="A439" i="8" l="1"/>
  <c r="B439" i="8" s="1"/>
  <c r="D438" i="8"/>
  <c r="C438" i="8"/>
  <c r="F444" i="3"/>
  <c r="A446" i="3"/>
  <c r="I445" i="3"/>
  <c r="H445" i="3" s="1"/>
  <c r="G445" i="3" s="1"/>
  <c r="A441" i="11"/>
  <c r="B440" i="11"/>
  <c r="C440" i="11" s="1"/>
  <c r="A440" i="8" l="1"/>
  <c r="B440" i="8" s="1"/>
  <c r="D439" i="8"/>
  <c r="C439" i="8"/>
  <c r="F445" i="3"/>
  <c r="B441" i="11"/>
  <c r="C441" i="11" s="1"/>
  <c r="A442" i="11"/>
  <c r="A447" i="3"/>
  <c r="I446" i="3"/>
  <c r="H446" i="3" s="1"/>
  <c r="G446" i="3" s="1"/>
  <c r="A441" i="8" l="1"/>
  <c r="B441" i="8" s="1"/>
  <c r="D440" i="8"/>
  <c r="C440" i="8"/>
  <c r="F446" i="3"/>
  <c r="I447" i="3"/>
  <c r="H447" i="3" s="1"/>
  <c r="G447" i="3" s="1"/>
  <c r="A448" i="3"/>
  <c r="B442" i="11"/>
  <c r="C442" i="11" s="1"/>
  <c r="A443" i="11"/>
  <c r="A442" i="8" l="1"/>
  <c r="B442" i="8" s="1"/>
  <c r="D441" i="8"/>
  <c r="C441" i="8"/>
  <c r="F447" i="3"/>
  <c r="A444" i="11"/>
  <c r="B443" i="11"/>
  <c r="C443" i="11" s="1"/>
  <c r="I448" i="3"/>
  <c r="H448" i="3" s="1"/>
  <c r="G448" i="3" s="1"/>
  <c r="A449" i="3"/>
  <c r="A443" i="8" l="1"/>
  <c r="B443" i="8" s="1"/>
  <c r="D442" i="8"/>
  <c r="C442" i="8"/>
  <c r="F448" i="3"/>
  <c r="A450" i="3"/>
  <c r="I449" i="3"/>
  <c r="H449" i="3" s="1"/>
  <c r="G449" i="3" s="1"/>
  <c r="A445" i="11"/>
  <c r="B444" i="11"/>
  <c r="C444" i="11" s="1"/>
  <c r="A444" i="8" l="1"/>
  <c r="B444" i="8" s="1"/>
  <c r="D443" i="8"/>
  <c r="C443" i="8"/>
  <c r="F449" i="3"/>
  <c r="B445" i="11"/>
  <c r="C445" i="11" s="1"/>
  <c r="A446" i="11"/>
  <c r="A451" i="3"/>
  <c r="I450" i="3"/>
  <c r="H450" i="3" s="1"/>
  <c r="G450" i="3" s="1"/>
  <c r="A445" i="8" l="1"/>
  <c r="B445" i="8" s="1"/>
  <c r="D444" i="8"/>
  <c r="C444" i="8"/>
  <c r="F450" i="3"/>
  <c r="I451" i="3"/>
  <c r="H451" i="3" s="1"/>
  <c r="G451" i="3" s="1"/>
  <c r="A452" i="3"/>
  <c r="B446" i="11"/>
  <c r="C446" i="11" s="1"/>
  <c r="A447" i="11"/>
  <c r="A446" i="8" l="1"/>
  <c r="B446" i="8" s="1"/>
  <c r="D445" i="8"/>
  <c r="C445" i="8"/>
  <c r="F451" i="3"/>
  <c r="B447" i="11"/>
  <c r="C447" i="11" s="1"/>
  <c r="A448" i="11"/>
  <c r="I452" i="3"/>
  <c r="H452" i="3" s="1"/>
  <c r="G452" i="3" s="1"/>
  <c r="A453" i="3"/>
  <c r="A447" i="8" l="1"/>
  <c r="B447" i="8" s="1"/>
  <c r="D446" i="8"/>
  <c r="C446" i="8"/>
  <c r="F452" i="3"/>
  <c r="A454" i="3"/>
  <c r="I453" i="3"/>
  <c r="H453" i="3" s="1"/>
  <c r="G453" i="3" s="1"/>
  <c r="A449" i="11"/>
  <c r="B448" i="11"/>
  <c r="C448" i="11" s="1"/>
  <c r="A448" i="8" l="1"/>
  <c r="B448" i="8" s="1"/>
  <c r="D447" i="8"/>
  <c r="C447" i="8"/>
  <c r="F453" i="3"/>
  <c r="A450" i="11"/>
  <c r="B449" i="11"/>
  <c r="C449" i="11" s="1"/>
  <c r="A455" i="3"/>
  <c r="I454" i="3"/>
  <c r="H454" i="3" s="1"/>
  <c r="G454" i="3" s="1"/>
  <c r="A449" i="8" l="1"/>
  <c r="B449" i="8" s="1"/>
  <c r="D448" i="8"/>
  <c r="C448" i="8"/>
  <c r="F454" i="3"/>
  <c r="B450" i="11"/>
  <c r="C450" i="11" s="1"/>
  <c r="A451" i="11"/>
  <c r="I455" i="3"/>
  <c r="H455" i="3" s="1"/>
  <c r="G455" i="3" s="1"/>
  <c r="A456" i="3"/>
  <c r="A450" i="8" l="1"/>
  <c r="B450" i="8" s="1"/>
  <c r="D449" i="8"/>
  <c r="C449" i="8"/>
  <c r="F455" i="3"/>
  <c r="I456" i="3"/>
  <c r="H456" i="3" s="1"/>
  <c r="G456" i="3" s="1"/>
  <c r="A457" i="3"/>
  <c r="B451" i="11"/>
  <c r="C451" i="11" s="1"/>
  <c r="A452" i="11"/>
  <c r="A451" i="8" l="1"/>
  <c r="B451" i="8" s="1"/>
  <c r="D450" i="8"/>
  <c r="C450" i="8"/>
  <c r="F456" i="3"/>
  <c r="A453" i="11"/>
  <c r="B452" i="11"/>
  <c r="C452" i="11" s="1"/>
  <c r="A458" i="3"/>
  <c r="I457" i="3"/>
  <c r="H457" i="3" s="1"/>
  <c r="G457" i="3" s="1"/>
  <c r="A452" i="8" l="1"/>
  <c r="B452" i="8" s="1"/>
  <c r="D451" i="8"/>
  <c r="C451" i="8"/>
  <c r="F457" i="3"/>
  <c r="A459" i="3"/>
  <c r="I458" i="3"/>
  <c r="H458" i="3" s="1"/>
  <c r="G458" i="3" s="1"/>
  <c r="A454" i="11"/>
  <c r="B453" i="11"/>
  <c r="C453" i="11" s="1"/>
  <c r="A453" i="8" l="1"/>
  <c r="B453" i="8" s="1"/>
  <c r="D452" i="8"/>
  <c r="C452" i="8"/>
  <c r="F458" i="3"/>
  <c r="I459" i="3"/>
  <c r="H459" i="3" s="1"/>
  <c r="G459" i="3" s="1"/>
  <c r="A460" i="3"/>
  <c r="B454" i="11"/>
  <c r="C454" i="11" s="1"/>
  <c r="A455" i="11"/>
  <c r="A454" i="8" l="1"/>
  <c r="B454" i="8" s="1"/>
  <c r="D453" i="8"/>
  <c r="C453" i="8"/>
  <c r="F459" i="3"/>
  <c r="B455" i="11"/>
  <c r="C455" i="11" s="1"/>
  <c r="A456" i="11"/>
  <c r="I460" i="3"/>
  <c r="H460" i="3" s="1"/>
  <c r="G460" i="3" s="1"/>
  <c r="A461" i="3"/>
  <c r="A455" i="8" l="1"/>
  <c r="B455" i="8" s="1"/>
  <c r="D454" i="8"/>
  <c r="C454" i="8"/>
  <c r="F460" i="3"/>
  <c r="A462" i="3"/>
  <c r="I461" i="3"/>
  <c r="H461" i="3" s="1"/>
  <c r="G461" i="3" s="1"/>
  <c r="A457" i="11"/>
  <c r="B456" i="11"/>
  <c r="C456" i="11" s="1"/>
  <c r="A456" i="8" l="1"/>
  <c r="B456" i="8" s="1"/>
  <c r="D455" i="8"/>
  <c r="C455" i="8"/>
  <c r="F461" i="3"/>
  <c r="A458" i="11"/>
  <c r="B457" i="11"/>
  <c r="C457" i="11" s="1"/>
  <c r="A463" i="3"/>
  <c r="I462" i="3"/>
  <c r="H462" i="3" s="1"/>
  <c r="G462" i="3" s="1"/>
  <c r="A457" i="8" l="1"/>
  <c r="B457" i="8" s="1"/>
  <c r="D456" i="8"/>
  <c r="C456" i="8"/>
  <c r="F462" i="3"/>
  <c r="I463" i="3"/>
  <c r="H463" i="3" s="1"/>
  <c r="G463" i="3" s="1"/>
  <c r="A464" i="3"/>
  <c r="B458" i="11"/>
  <c r="C458" i="11" s="1"/>
  <c r="A459" i="11"/>
  <c r="A458" i="8" l="1"/>
  <c r="B458" i="8" s="1"/>
  <c r="D457" i="8"/>
  <c r="C457" i="8"/>
  <c r="F463" i="3"/>
  <c r="A460" i="11"/>
  <c r="B459" i="11"/>
  <c r="C459" i="11" s="1"/>
  <c r="I464" i="3"/>
  <c r="H464" i="3" s="1"/>
  <c r="G464" i="3" s="1"/>
  <c r="A465" i="3"/>
  <c r="A459" i="8" l="1"/>
  <c r="B459" i="8" s="1"/>
  <c r="D458" i="8"/>
  <c r="C458" i="8"/>
  <c r="F464" i="3"/>
  <c r="A466" i="3"/>
  <c r="I465" i="3"/>
  <c r="H465" i="3" s="1"/>
  <c r="G465" i="3" s="1"/>
  <c r="A461" i="11"/>
  <c r="B460" i="11"/>
  <c r="C460" i="11" s="1"/>
  <c r="A460" i="8" l="1"/>
  <c r="B460" i="8" s="1"/>
  <c r="D459" i="8"/>
  <c r="C459" i="8"/>
  <c r="F465" i="3"/>
  <c r="B461" i="11"/>
  <c r="C461" i="11" s="1"/>
  <c r="A462" i="11"/>
  <c r="A467" i="3"/>
  <c r="I466" i="3"/>
  <c r="H466" i="3" s="1"/>
  <c r="G466" i="3" s="1"/>
  <c r="A461" i="8" l="1"/>
  <c r="B461" i="8" s="1"/>
  <c r="D460" i="8"/>
  <c r="C460" i="8"/>
  <c r="F466" i="3"/>
  <c r="I467" i="3"/>
  <c r="H467" i="3" s="1"/>
  <c r="G467" i="3" s="1"/>
  <c r="A468" i="3"/>
  <c r="B462" i="11"/>
  <c r="C462" i="11" s="1"/>
  <c r="A463" i="11"/>
  <c r="A462" i="8" l="1"/>
  <c r="B462" i="8" s="1"/>
  <c r="D461" i="8"/>
  <c r="C461" i="8"/>
  <c r="F467" i="3"/>
  <c r="A464" i="11"/>
  <c r="B463" i="11"/>
  <c r="C463" i="11" s="1"/>
  <c r="I468" i="3"/>
  <c r="H468" i="3" s="1"/>
  <c r="G468" i="3" s="1"/>
  <c r="A469" i="3"/>
  <c r="A463" i="8" l="1"/>
  <c r="B463" i="8" s="1"/>
  <c r="D462" i="8"/>
  <c r="C462" i="8"/>
  <c r="F468" i="3"/>
  <c r="A470" i="3"/>
  <c r="I469" i="3"/>
  <c r="H469" i="3" s="1"/>
  <c r="G469" i="3" s="1"/>
  <c r="A465" i="11"/>
  <c r="B464" i="11"/>
  <c r="C464" i="11" s="1"/>
  <c r="A464" i="8" l="1"/>
  <c r="B464" i="8" s="1"/>
  <c r="D463" i="8"/>
  <c r="C463" i="8"/>
  <c r="F469" i="3"/>
  <c r="B465" i="11"/>
  <c r="C465" i="11" s="1"/>
  <c r="A466" i="11"/>
  <c r="A471" i="3"/>
  <c r="I470" i="3"/>
  <c r="H470" i="3" s="1"/>
  <c r="G470" i="3" s="1"/>
  <c r="A465" i="8" l="1"/>
  <c r="B465" i="8" s="1"/>
  <c r="D464" i="8"/>
  <c r="C464" i="8"/>
  <c r="F470" i="3"/>
  <c r="I471" i="3"/>
  <c r="H471" i="3" s="1"/>
  <c r="G471" i="3" s="1"/>
  <c r="A472" i="3"/>
  <c r="B466" i="11"/>
  <c r="C466" i="11" s="1"/>
  <c r="A467" i="11"/>
  <c r="A466" i="8" l="1"/>
  <c r="B466" i="8" s="1"/>
  <c r="D465" i="8"/>
  <c r="C465" i="8"/>
  <c r="F471" i="3"/>
  <c r="A468" i="11"/>
  <c r="B467" i="11"/>
  <c r="C467" i="11" s="1"/>
  <c r="I472" i="3"/>
  <c r="H472" i="3" s="1"/>
  <c r="G472" i="3" s="1"/>
  <c r="A473" i="3"/>
  <c r="A467" i="8" l="1"/>
  <c r="B467" i="8" s="1"/>
  <c r="D466" i="8"/>
  <c r="C466" i="8"/>
  <c r="F472" i="3"/>
  <c r="A474" i="3"/>
  <c r="I473" i="3"/>
  <c r="H473" i="3" s="1"/>
  <c r="G473" i="3" s="1"/>
  <c r="A469" i="11"/>
  <c r="B468" i="11"/>
  <c r="C468" i="11" s="1"/>
  <c r="A468" i="8" l="1"/>
  <c r="B468" i="8" s="1"/>
  <c r="D467" i="8"/>
  <c r="C467" i="8"/>
  <c r="F473" i="3"/>
  <c r="A475" i="3"/>
  <c r="I474" i="3"/>
  <c r="H474" i="3" s="1"/>
  <c r="G474" i="3" s="1"/>
  <c r="B469" i="11"/>
  <c r="C469" i="11" s="1"/>
  <c r="A470" i="11"/>
  <c r="A469" i="8" l="1"/>
  <c r="B469" i="8" s="1"/>
  <c r="D468" i="8"/>
  <c r="C468" i="8"/>
  <c r="F474" i="3"/>
  <c r="B470" i="11"/>
  <c r="C470" i="11" s="1"/>
  <c r="A471" i="11"/>
  <c r="I475" i="3"/>
  <c r="H475" i="3" s="1"/>
  <c r="G475" i="3" s="1"/>
  <c r="A476" i="3"/>
  <c r="A470" i="8" l="1"/>
  <c r="B470" i="8" s="1"/>
  <c r="D469" i="8"/>
  <c r="C469" i="8"/>
  <c r="F475" i="3"/>
  <c r="I476" i="3"/>
  <c r="H476" i="3" s="1"/>
  <c r="G476" i="3" s="1"/>
  <c r="A477" i="3"/>
  <c r="A472" i="11"/>
  <c r="B471" i="11"/>
  <c r="C471" i="11" s="1"/>
  <c r="A471" i="8" l="1"/>
  <c r="B471" i="8" s="1"/>
  <c r="D470" i="8"/>
  <c r="C470" i="8"/>
  <c r="F476" i="3"/>
  <c r="A473" i="11"/>
  <c r="B472" i="11"/>
  <c r="C472" i="11" s="1"/>
  <c r="A478" i="3"/>
  <c r="I477" i="3"/>
  <c r="H477" i="3" s="1"/>
  <c r="G477" i="3" s="1"/>
  <c r="A472" i="8" l="1"/>
  <c r="B472" i="8" s="1"/>
  <c r="D471" i="8"/>
  <c r="C471" i="8"/>
  <c r="F477" i="3"/>
  <c r="B473" i="11"/>
  <c r="C473" i="11" s="1"/>
  <c r="A474" i="11"/>
  <c r="A479" i="3"/>
  <c r="I478" i="3"/>
  <c r="H478" i="3" s="1"/>
  <c r="G478" i="3" s="1"/>
  <c r="A473" i="8" l="1"/>
  <c r="B473" i="8" s="1"/>
  <c r="D472" i="8"/>
  <c r="C472" i="8"/>
  <c r="F478" i="3"/>
  <c r="B474" i="11"/>
  <c r="C474" i="11" s="1"/>
  <c r="A475" i="11"/>
  <c r="I479" i="3"/>
  <c r="H479" i="3" s="1"/>
  <c r="G479" i="3" s="1"/>
  <c r="A480" i="3"/>
  <c r="A474" i="8" l="1"/>
  <c r="B474" i="8" s="1"/>
  <c r="D473" i="8"/>
  <c r="C473" i="8"/>
  <c r="F479" i="3"/>
  <c r="I480" i="3"/>
  <c r="H480" i="3" s="1"/>
  <c r="G480" i="3" s="1"/>
  <c r="A481" i="3"/>
  <c r="A476" i="11"/>
  <c r="B475" i="11"/>
  <c r="C475" i="11" s="1"/>
  <c r="A475" i="8" l="1"/>
  <c r="B475" i="8" s="1"/>
  <c r="D474" i="8"/>
  <c r="C474" i="8"/>
  <c r="F480" i="3"/>
  <c r="A477" i="11"/>
  <c r="B476" i="11"/>
  <c r="C476" i="11" s="1"/>
  <c r="A482" i="3"/>
  <c r="I481" i="3"/>
  <c r="H481" i="3" s="1"/>
  <c r="G481" i="3" s="1"/>
  <c r="A476" i="8" l="1"/>
  <c r="B476" i="8" s="1"/>
  <c r="D475" i="8"/>
  <c r="C475" i="8"/>
  <c r="F481" i="3"/>
  <c r="A483" i="3"/>
  <c r="I482" i="3"/>
  <c r="H482" i="3" s="1"/>
  <c r="G482" i="3" s="1"/>
  <c r="B477" i="11"/>
  <c r="C477" i="11" s="1"/>
  <c r="A478" i="11"/>
  <c r="A477" i="8" l="1"/>
  <c r="B477" i="8" s="1"/>
  <c r="D476" i="8"/>
  <c r="C476" i="8"/>
  <c r="F482" i="3"/>
  <c r="B478" i="11"/>
  <c r="C478" i="11" s="1"/>
  <c r="A479" i="11"/>
  <c r="I483" i="3"/>
  <c r="H483" i="3" s="1"/>
  <c r="G483" i="3" s="1"/>
  <c r="A484" i="3"/>
  <c r="A478" i="8" l="1"/>
  <c r="B478" i="8" s="1"/>
  <c r="D477" i="8"/>
  <c r="C477" i="8"/>
  <c r="F483" i="3"/>
  <c r="I484" i="3"/>
  <c r="H484" i="3" s="1"/>
  <c r="G484" i="3" s="1"/>
  <c r="A485" i="3"/>
  <c r="A480" i="11"/>
  <c r="B479" i="11"/>
  <c r="C479" i="11" s="1"/>
  <c r="A479" i="8" l="1"/>
  <c r="B479" i="8" s="1"/>
  <c r="D478" i="8"/>
  <c r="C478" i="8"/>
  <c r="F484" i="3"/>
  <c r="A481" i="11"/>
  <c r="B480" i="11"/>
  <c r="C480" i="11" s="1"/>
  <c r="A486" i="3"/>
  <c r="I485" i="3"/>
  <c r="H485" i="3" s="1"/>
  <c r="G485" i="3" s="1"/>
  <c r="A480" i="8" l="1"/>
  <c r="B480" i="8" s="1"/>
  <c r="D479" i="8"/>
  <c r="C479" i="8"/>
  <c r="F485" i="3"/>
  <c r="A487" i="3"/>
  <c r="I486" i="3"/>
  <c r="H486" i="3" s="1"/>
  <c r="G486" i="3" s="1"/>
  <c r="B481" i="11"/>
  <c r="C481" i="11" s="1"/>
  <c r="A482" i="11"/>
  <c r="A481" i="8" l="1"/>
  <c r="B481" i="8" s="1"/>
  <c r="D480" i="8"/>
  <c r="C480" i="8"/>
  <c r="F486" i="3"/>
  <c r="B482" i="11"/>
  <c r="C482" i="11" s="1"/>
  <c r="A483" i="11"/>
  <c r="I487" i="3"/>
  <c r="H487" i="3" s="1"/>
  <c r="G487" i="3" s="1"/>
  <c r="A488" i="3"/>
  <c r="A482" i="8" l="1"/>
  <c r="B482" i="8" s="1"/>
  <c r="D481" i="8"/>
  <c r="C481" i="8"/>
  <c r="F487" i="3"/>
  <c r="I488" i="3"/>
  <c r="H488" i="3" s="1"/>
  <c r="G488" i="3" s="1"/>
  <c r="A489" i="3"/>
  <c r="A484" i="11"/>
  <c r="B483" i="11"/>
  <c r="C483" i="11" s="1"/>
  <c r="A483" i="8" l="1"/>
  <c r="B483" i="8" s="1"/>
  <c r="D482" i="8"/>
  <c r="C482" i="8"/>
  <c r="F488" i="3"/>
  <c r="A485" i="11"/>
  <c r="B484" i="11"/>
  <c r="C484" i="11" s="1"/>
  <c r="A490" i="3"/>
  <c r="I489" i="3"/>
  <c r="H489" i="3" s="1"/>
  <c r="G489" i="3" s="1"/>
  <c r="A484" i="8" l="1"/>
  <c r="B484" i="8" s="1"/>
  <c r="D483" i="8"/>
  <c r="C483" i="8"/>
  <c r="F489" i="3"/>
  <c r="A491" i="3"/>
  <c r="I490" i="3"/>
  <c r="H490" i="3" s="1"/>
  <c r="G490" i="3" s="1"/>
  <c r="B485" i="11"/>
  <c r="C485" i="11" s="1"/>
  <c r="A486" i="11"/>
  <c r="A485" i="8" l="1"/>
  <c r="B485" i="8" s="1"/>
  <c r="D484" i="8"/>
  <c r="C484" i="8"/>
  <c r="F490" i="3"/>
  <c r="B486" i="11"/>
  <c r="C486" i="11" s="1"/>
  <c r="A487" i="11"/>
  <c r="I491" i="3"/>
  <c r="H491" i="3" s="1"/>
  <c r="G491" i="3" s="1"/>
  <c r="A492" i="3"/>
  <c r="A486" i="8" l="1"/>
  <c r="B486" i="8" s="1"/>
  <c r="D485" i="8"/>
  <c r="C485" i="8"/>
  <c r="F491" i="3"/>
  <c r="I492" i="3"/>
  <c r="H492" i="3" s="1"/>
  <c r="G492" i="3" s="1"/>
  <c r="A493" i="3"/>
  <c r="A488" i="11"/>
  <c r="B487" i="11"/>
  <c r="C487" i="11" s="1"/>
  <c r="A487" i="8" l="1"/>
  <c r="B487" i="8" s="1"/>
  <c r="D486" i="8"/>
  <c r="C486" i="8"/>
  <c r="F492" i="3"/>
  <c r="A494" i="3"/>
  <c r="I493" i="3"/>
  <c r="H493" i="3" s="1"/>
  <c r="G493" i="3" s="1"/>
  <c r="A489" i="11"/>
  <c r="B488" i="11"/>
  <c r="C488" i="11" s="1"/>
  <c r="A488" i="8" l="1"/>
  <c r="B488" i="8" s="1"/>
  <c r="D487" i="8"/>
  <c r="C487" i="8"/>
  <c r="F493" i="3"/>
  <c r="B489" i="11"/>
  <c r="C489" i="11" s="1"/>
  <c r="A490" i="11"/>
  <c r="A495" i="3"/>
  <c r="I494" i="3"/>
  <c r="H494" i="3" s="1"/>
  <c r="G494" i="3" s="1"/>
  <c r="A489" i="8" l="1"/>
  <c r="B489" i="8" s="1"/>
  <c r="D488" i="8"/>
  <c r="C488" i="8"/>
  <c r="F494" i="3"/>
  <c r="I495" i="3"/>
  <c r="H495" i="3" s="1"/>
  <c r="G495" i="3" s="1"/>
  <c r="A496" i="3"/>
  <c r="B490" i="11"/>
  <c r="C490" i="11" s="1"/>
  <c r="A491" i="11"/>
  <c r="A490" i="8" l="1"/>
  <c r="B490" i="8" s="1"/>
  <c r="D489" i="8"/>
  <c r="C489" i="8"/>
  <c r="F495" i="3"/>
  <c r="A492" i="11"/>
  <c r="B491" i="11"/>
  <c r="C491" i="11" s="1"/>
  <c r="I496" i="3"/>
  <c r="H496" i="3" s="1"/>
  <c r="G496" i="3" s="1"/>
  <c r="A497" i="3"/>
  <c r="A491" i="8" l="1"/>
  <c r="B491" i="8" s="1"/>
  <c r="D490" i="8"/>
  <c r="C490" i="8"/>
  <c r="F496" i="3"/>
  <c r="A498" i="3"/>
  <c r="I497" i="3"/>
  <c r="H497" i="3" s="1"/>
  <c r="G497" i="3" s="1"/>
  <c r="A493" i="11"/>
  <c r="B492" i="11"/>
  <c r="C492" i="11" s="1"/>
  <c r="A492" i="8" l="1"/>
  <c r="B492" i="8" s="1"/>
  <c r="D491" i="8"/>
  <c r="C491" i="8"/>
  <c r="F497" i="3"/>
  <c r="B493" i="11"/>
  <c r="C493" i="11" s="1"/>
  <c r="A494" i="11"/>
  <c r="A499" i="3"/>
  <c r="I498" i="3"/>
  <c r="H498" i="3" s="1"/>
  <c r="G498" i="3" s="1"/>
  <c r="A493" i="8" l="1"/>
  <c r="B493" i="8" s="1"/>
  <c r="D492" i="8"/>
  <c r="C492" i="8"/>
  <c r="F498" i="3"/>
  <c r="I499" i="3"/>
  <c r="H499" i="3" s="1"/>
  <c r="G499" i="3" s="1"/>
  <c r="A500" i="3"/>
  <c r="B494" i="11"/>
  <c r="C494" i="11" s="1"/>
  <c r="A495" i="11"/>
  <c r="A494" i="8" l="1"/>
  <c r="B494" i="8" s="1"/>
  <c r="D493" i="8"/>
  <c r="C493" i="8"/>
  <c r="F499" i="3"/>
  <c r="I500" i="3"/>
  <c r="H500" i="3" s="1"/>
  <c r="G500" i="3" s="1"/>
  <c r="A501" i="3"/>
  <c r="A496" i="11"/>
  <c r="B495" i="11"/>
  <c r="C495" i="11" s="1"/>
  <c r="A495" i="8" l="1"/>
  <c r="B495" i="8" s="1"/>
  <c r="D494" i="8"/>
  <c r="C494" i="8"/>
  <c r="F500" i="3"/>
  <c r="A502" i="3"/>
  <c r="I501" i="3"/>
  <c r="H501" i="3" s="1"/>
  <c r="G501" i="3" s="1"/>
  <c r="A497" i="11"/>
  <c r="B496" i="11"/>
  <c r="C496" i="11" s="1"/>
  <c r="A496" i="8" l="1"/>
  <c r="B496" i="8" s="1"/>
  <c r="D495" i="8"/>
  <c r="C495" i="8"/>
  <c r="F501" i="3"/>
  <c r="B497" i="11"/>
  <c r="C497" i="11" s="1"/>
  <c r="A498" i="11"/>
  <c r="A503" i="3"/>
  <c r="I502" i="3"/>
  <c r="H502" i="3" s="1"/>
  <c r="G502" i="3" s="1"/>
  <c r="A497" i="8" l="1"/>
  <c r="B497" i="8" s="1"/>
  <c r="D496" i="8"/>
  <c r="C496" i="8"/>
  <c r="F502" i="3"/>
  <c r="I503" i="3"/>
  <c r="H503" i="3" s="1"/>
  <c r="G503" i="3" s="1"/>
  <c r="A504" i="3"/>
  <c r="B498" i="11"/>
  <c r="C498" i="11" s="1"/>
  <c r="A499" i="11"/>
  <c r="A498" i="8" l="1"/>
  <c r="B498" i="8" s="1"/>
  <c r="D497" i="8"/>
  <c r="C497" i="8"/>
  <c r="F503" i="3"/>
  <c r="A500" i="11"/>
  <c r="B499" i="11"/>
  <c r="C499" i="11" s="1"/>
  <c r="I504" i="3"/>
  <c r="H504" i="3" s="1"/>
  <c r="G504" i="3" s="1"/>
  <c r="A505" i="3"/>
  <c r="A499" i="8" l="1"/>
  <c r="B499" i="8" s="1"/>
  <c r="D498" i="8"/>
  <c r="C498" i="8"/>
  <c r="F504" i="3"/>
  <c r="A506" i="3"/>
  <c r="I505" i="3"/>
  <c r="H505" i="3" s="1"/>
  <c r="G505" i="3" s="1"/>
  <c r="A501" i="11"/>
  <c r="B500" i="11"/>
  <c r="C500" i="11" s="1"/>
  <c r="A500" i="8" l="1"/>
  <c r="B500" i="8" s="1"/>
  <c r="D499" i="8"/>
  <c r="C499" i="8"/>
  <c r="F505" i="3"/>
  <c r="B501" i="11"/>
  <c r="C501" i="11" s="1"/>
  <c r="A502" i="11"/>
  <c r="A507" i="3"/>
  <c r="I506" i="3"/>
  <c r="H506" i="3" s="1"/>
  <c r="G506" i="3" s="1"/>
  <c r="A501" i="8" l="1"/>
  <c r="B501" i="8" s="1"/>
  <c r="D500" i="8"/>
  <c r="C500" i="8"/>
  <c r="F506" i="3"/>
  <c r="I507" i="3"/>
  <c r="H507" i="3" s="1"/>
  <c r="G507" i="3" s="1"/>
  <c r="A508" i="3"/>
  <c r="B502" i="11"/>
  <c r="C502" i="11" s="1"/>
  <c r="A503" i="11"/>
  <c r="A502" i="8" l="1"/>
  <c r="B502" i="8" s="1"/>
  <c r="D501" i="8"/>
  <c r="C501" i="8"/>
  <c r="F507" i="3"/>
  <c r="I508" i="3"/>
  <c r="H508" i="3" s="1"/>
  <c r="G508" i="3" s="1"/>
  <c r="A509" i="3"/>
  <c r="A504" i="11"/>
  <c r="B503" i="11"/>
  <c r="C503" i="11" s="1"/>
  <c r="A503" i="8" l="1"/>
  <c r="B503" i="8" s="1"/>
  <c r="D502" i="8"/>
  <c r="C502" i="8"/>
  <c r="F508" i="3"/>
  <c r="A510" i="3"/>
  <c r="I509" i="3"/>
  <c r="H509" i="3" s="1"/>
  <c r="G509" i="3" s="1"/>
  <c r="A505" i="11"/>
  <c r="B504" i="11"/>
  <c r="C504" i="11" s="1"/>
  <c r="A504" i="8" l="1"/>
  <c r="B504" i="8" s="1"/>
  <c r="D503" i="8"/>
  <c r="C503" i="8"/>
  <c r="F509" i="3"/>
  <c r="B505" i="11"/>
  <c r="C505" i="11" s="1"/>
  <c r="A506" i="11"/>
  <c r="A511" i="3"/>
  <c r="I510" i="3"/>
  <c r="H510" i="3" s="1"/>
  <c r="G510" i="3" s="1"/>
  <c r="A505" i="8" l="1"/>
  <c r="B505" i="8" s="1"/>
  <c r="D504" i="8"/>
  <c r="C504" i="8"/>
  <c r="F510" i="3"/>
  <c r="I511" i="3"/>
  <c r="H511" i="3" s="1"/>
  <c r="G511" i="3" s="1"/>
  <c r="A512" i="3"/>
  <c r="B506" i="11"/>
  <c r="C506" i="11" s="1"/>
  <c r="A507" i="11"/>
  <c r="A506" i="8" l="1"/>
  <c r="B506" i="8" s="1"/>
  <c r="D505" i="8"/>
  <c r="C505" i="8"/>
  <c r="F511" i="3"/>
  <c r="A508" i="11"/>
  <c r="B507" i="11"/>
  <c r="C507" i="11" s="1"/>
  <c r="I512" i="3"/>
  <c r="H512" i="3" s="1"/>
  <c r="G512" i="3" s="1"/>
  <c r="A513" i="3"/>
  <c r="A507" i="8" l="1"/>
  <c r="B507" i="8" s="1"/>
  <c r="D506" i="8"/>
  <c r="C506" i="8"/>
  <c r="F512" i="3"/>
  <c r="A514" i="3"/>
  <c r="I513" i="3"/>
  <c r="H513" i="3" s="1"/>
  <c r="G513" i="3" s="1"/>
  <c r="A509" i="11"/>
  <c r="B508" i="11"/>
  <c r="C508" i="11" s="1"/>
  <c r="A508" i="8" l="1"/>
  <c r="B508" i="8" s="1"/>
  <c r="D507" i="8"/>
  <c r="C507" i="8"/>
  <c r="F513" i="3"/>
  <c r="B509" i="11"/>
  <c r="C509" i="11" s="1"/>
  <c r="A510" i="11"/>
  <c r="A515" i="3"/>
  <c r="I514" i="3"/>
  <c r="H514" i="3" s="1"/>
  <c r="G514" i="3" s="1"/>
  <c r="A509" i="8" l="1"/>
  <c r="B509" i="8" s="1"/>
  <c r="D508" i="8"/>
  <c r="C508" i="8"/>
  <c r="F514" i="3"/>
  <c r="I515" i="3"/>
  <c r="H515" i="3" s="1"/>
  <c r="G515" i="3" s="1"/>
  <c r="A516" i="3"/>
  <c r="B510" i="11"/>
  <c r="C510" i="11" s="1"/>
  <c r="A511" i="11"/>
  <c r="A510" i="8" l="1"/>
  <c r="B510" i="8" s="1"/>
  <c r="D509" i="8"/>
  <c r="C509" i="8"/>
  <c r="F515" i="3"/>
  <c r="I516" i="3"/>
  <c r="H516" i="3" s="1"/>
  <c r="G516" i="3" s="1"/>
  <c r="A517" i="3"/>
  <c r="A512" i="11"/>
  <c r="B511" i="11"/>
  <c r="C511" i="11" s="1"/>
  <c r="A511" i="8" l="1"/>
  <c r="B511" i="8" s="1"/>
  <c r="D510" i="8"/>
  <c r="C510" i="8"/>
  <c r="F516" i="3"/>
  <c r="A513" i="11"/>
  <c r="B512" i="11"/>
  <c r="C512" i="11" s="1"/>
  <c r="A518" i="3"/>
  <c r="I517" i="3"/>
  <c r="H517" i="3" s="1"/>
  <c r="G517" i="3" s="1"/>
  <c r="A512" i="8" l="1"/>
  <c r="B512" i="8" s="1"/>
  <c r="D511" i="8"/>
  <c r="C511" i="8"/>
  <c r="F517" i="3"/>
  <c r="A519" i="3"/>
  <c r="I518" i="3"/>
  <c r="H518" i="3" s="1"/>
  <c r="G518" i="3" s="1"/>
  <c r="B513" i="11"/>
  <c r="C513" i="11" s="1"/>
  <c r="A514" i="11"/>
  <c r="A513" i="8" l="1"/>
  <c r="B513" i="8" s="1"/>
  <c r="D512" i="8"/>
  <c r="C512" i="8"/>
  <c r="F518" i="3"/>
  <c r="B514" i="11"/>
  <c r="C514" i="11" s="1"/>
  <c r="A515" i="11"/>
  <c r="I519" i="3"/>
  <c r="H519" i="3" s="1"/>
  <c r="G519" i="3" s="1"/>
  <c r="A520" i="3"/>
  <c r="A514" i="8" l="1"/>
  <c r="B514" i="8" s="1"/>
  <c r="D513" i="8"/>
  <c r="C513" i="8"/>
  <c r="F519" i="3"/>
  <c r="I520" i="3"/>
  <c r="H520" i="3" s="1"/>
  <c r="G520" i="3" s="1"/>
  <c r="A521" i="3"/>
  <c r="A516" i="11"/>
  <c r="B515" i="11"/>
  <c r="C515" i="11" s="1"/>
  <c r="A515" i="8" l="1"/>
  <c r="B515" i="8" s="1"/>
  <c r="D514" i="8"/>
  <c r="C514" i="8"/>
  <c r="F520" i="3"/>
  <c r="A517" i="11"/>
  <c r="B516" i="11"/>
  <c r="C516" i="11" s="1"/>
  <c r="A522" i="3"/>
  <c r="I521" i="3"/>
  <c r="H521" i="3" s="1"/>
  <c r="G521" i="3" s="1"/>
  <c r="A516" i="8" l="1"/>
  <c r="B516" i="8" s="1"/>
  <c r="D515" i="8"/>
  <c r="C515" i="8"/>
  <c r="F521" i="3"/>
  <c r="A523" i="3"/>
  <c r="I522" i="3"/>
  <c r="H522" i="3" s="1"/>
  <c r="G522" i="3" s="1"/>
  <c r="B517" i="11"/>
  <c r="C517" i="11" s="1"/>
  <c r="A518" i="11"/>
  <c r="A517" i="8" l="1"/>
  <c r="B517" i="8" s="1"/>
  <c r="D516" i="8"/>
  <c r="C516" i="8"/>
  <c r="F522" i="3"/>
  <c r="I523" i="3"/>
  <c r="H523" i="3" s="1"/>
  <c r="G523" i="3" s="1"/>
  <c r="A524" i="3"/>
  <c r="B518" i="11"/>
  <c r="C518" i="11" s="1"/>
  <c r="A519" i="11"/>
  <c r="A518" i="8" l="1"/>
  <c r="B518" i="8" s="1"/>
  <c r="D517" i="8"/>
  <c r="C517" i="8"/>
  <c r="F523" i="3"/>
  <c r="I524" i="3"/>
  <c r="H524" i="3" s="1"/>
  <c r="G524" i="3" s="1"/>
  <c r="A525" i="3"/>
  <c r="A520" i="11"/>
  <c r="B519" i="11"/>
  <c r="C519" i="11" s="1"/>
  <c r="A519" i="8" l="1"/>
  <c r="B519" i="8" s="1"/>
  <c r="D518" i="8"/>
  <c r="C518" i="8"/>
  <c r="F524" i="3"/>
  <c r="A521" i="11"/>
  <c r="B520" i="11"/>
  <c r="C520" i="11" s="1"/>
  <c r="A526" i="3"/>
  <c r="I525" i="3"/>
  <c r="H525" i="3" s="1"/>
  <c r="G525" i="3" s="1"/>
  <c r="A520" i="8" l="1"/>
  <c r="B520" i="8" s="1"/>
  <c r="D519" i="8"/>
  <c r="C519" i="8"/>
  <c r="F525" i="3"/>
  <c r="A527" i="3"/>
  <c r="I526" i="3"/>
  <c r="H526" i="3" s="1"/>
  <c r="G526" i="3" s="1"/>
  <c r="B521" i="11"/>
  <c r="C521" i="11" s="1"/>
  <c r="A522" i="11"/>
  <c r="A521" i="8" l="1"/>
  <c r="B521" i="8" s="1"/>
  <c r="D520" i="8"/>
  <c r="C520" i="8"/>
  <c r="F526" i="3"/>
  <c r="B522" i="11"/>
  <c r="C522" i="11" s="1"/>
  <c r="A523" i="11"/>
  <c r="I527" i="3"/>
  <c r="H527" i="3" s="1"/>
  <c r="G527" i="3" s="1"/>
  <c r="A528" i="3"/>
  <c r="A522" i="8" l="1"/>
  <c r="B522" i="8" s="1"/>
  <c r="D521" i="8"/>
  <c r="C521" i="8"/>
  <c r="F527" i="3"/>
  <c r="I528" i="3"/>
  <c r="H528" i="3" s="1"/>
  <c r="G528" i="3" s="1"/>
  <c r="A529" i="3"/>
  <c r="A524" i="11"/>
  <c r="B523" i="11"/>
  <c r="C523" i="11" s="1"/>
  <c r="A523" i="8" l="1"/>
  <c r="B523" i="8" s="1"/>
  <c r="D522" i="8"/>
  <c r="C522" i="8"/>
  <c r="F528" i="3"/>
  <c r="A525" i="11"/>
  <c r="B524" i="11"/>
  <c r="C524" i="11" s="1"/>
  <c r="A530" i="3"/>
  <c r="I529" i="3"/>
  <c r="H529" i="3" s="1"/>
  <c r="G529" i="3" s="1"/>
  <c r="A524" i="8" l="1"/>
  <c r="B524" i="8" s="1"/>
  <c r="D523" i="8"/>
  <c r="C523" i="8"/>
  <c r="F529" i="3"/>
  <c r="A531" i="3"/>
  <c r="I530" i="3"/>
  <c r="H530" i="3" s="1"/>
  <c r="G530" i="3" s="1"/>
  <c r="B525" i="11"/>
  <c r="C525" i="11" s="1"/>
  <c r="A526" i="11"/>
  <c r="A525" i="8" l="1"/>
  <c r="B525" i="8" s="1"/>
  <c r="D524" i="8"/>
  <c r="C524" i="8"/>
  <c r="F530" i="3"/>
  <c r="B526" i="11"/>
  <c r="C526" i="11" s="1"/>
  <c r="A527" i="11"/>
  <c r="I531" i="3"/>
  <c r="H531" i="3" s="1"/>
  <c r="G531" i="3" s="1"/>
  <c r="A532" i="3"/>
  <c r="A526" i="8" l="1"/>
  <c r="B526" i="8" s="1"/>
  <c r="D525" i="8"/>
  <c r="C525" i="8"/>
  <c r="F531" i="3"/>
  <c r="I532" i="3"/>
  <c r="H532" i="3" s="1"/>
  <c r="G532" i="3" s="1"/>
  <c r="A533" i="3"/>
  <c r="A528" i="11"/>
  <c r="B527" i="11"/>
  <c r="C527" i="11" s="1"/>
  <c r="A527" i="8" l="1"/>
  <c r="B527" i="8" s="1"/>
  <c r="D526" i="8"/>
  <c r="C526" i="8"/>
  <c r="F532" i="3"/>
  <c r="A529" i="11"/>
  <c r="B528" i="11"/>
  <c r="C528" i="11" s="1"/>
  <c r="A534" i="3"/>
  <c r="I533" i="3"/>
  <c r="H533" i="3" s="1"/>
  <c r="G533" i="3" s="1"/>
  <c r="A528" i="8" l="1"/>
  <c r="B528" i="8" s="1"/>
  <c r="D527" i="8"/>
  <c r="C527" i="8"/>
  <c r="F533" i="3"/>
  <c r="A535" i="3"/>
  <c r="I534" i="3"/>
  <c r="H534" i="3" s="1"/>
  <c r="G534" i="3" s="1"/>
  <c r="B529" i="11"/>
  <c r="C529" i="11" s="1"/>
  <c r="A530" i="11"/>
  <c r="A529" i="8" l="1"/>
  <c r="B529" i="8" s="1"/>
  <c r="D528" i="8"/>
  <c r="C528" i="8"/>
  <c r="F534" i="3"/>
  <c r="B530" i="11"/>
  <c r="C530" i="11" s="1"/>
  <c r="A531" i="11"/>
  <c r="I535" i="3"/>
  <c r="H535" i="3" s="1"/>
  <c r="G535" i="3" s="1"/>
  <c r="A536" i="3"/>
  <c r="A530" i="8" l="1"/>
  <c r="B530" i="8" s="1"/>
  <c r="D529" i="8"/>
  <c r="C529" i="8"/>
  <c r="F535" i="3"/>
  <c r="I536" i="3"/>
  <c r="H536" i="3" s="1"/>
  <c r="G536" i="3" s="1"/>
  <c r="A537" i="3"/>
  <c r="A532" i="11"/>
  <c r="B531" i="11"/>
  <c r="C531" i="11" s="1"/>
  <c r="A531" i="8" l="1"/>
  <c r="B531" i="8" s="1"/>
  <c r="D530" i="8"/>
  <c r="C530" i="8"/>
  <c r="F536" i="3"/>
  <c r="A533" i="11"/>
  <c r="B532" i="11"/>
  <c r="C532" i="11" s="1"/>
  <c r="A538" i="3"/>
  <c r="I537" i="3"/>
  <c r="H537" i="3" s="1"/>
  <c r="G537" i="3" s="1"/>
  <c r="A532" i="8" l="1"/>
  <c r="B532" i="8" s="1"/>
  <c r="D531" i="8"/>
  <c r="C531" i="8"/>
  <c r="F537" i="3"/>
  <c r="A539" i="3"/>
  <c r="I538" i="3"/>
  <c r="H538" i="3" s="1"/>
  <c r="G538" i="3" s="1"/>
  <c r="B533" i="11"/>
  <c r="C533" i="11" s="1"/>
  <c r="A534" i="11"/>
  <c r="A533" i="8" l="1"/>
  <c r="B533" i="8" s="1"/>
  <c r="D532" i="8"/>
  <c r="C532" i="8"/>
  <c r="F538" i="3"/>
  <c r="B534" i="11"/>
  <c r="C534" i="11" s="1"/>
  <c r="A535" i="11"/>
  <c r="I539" i="3"/>
  <c r="H539" i="3" s="1"/>
  <c r="G539" i="3" s="1"/>
  <c r="A540" i="3"/>
  <c r="A534" i="8" l="1"/>
  <c r="B534" i="8" s="1"/>
  <c r="D533" i="8"/>
  <c r="C533" i="8"/>
  <c r="F539" i="3"/>
  <c r="A536" i="11"/>
  <c r="B535" i="11"/>
  <c r="C535" i="11" s="1"/>
  <c r="I540" i="3"/>
  <c r="H540" i="3" s="1"/>
  <c r="G540" i="3" s="1"/>
  <c r="A541" i="3"/>
  <c r="A535" i="8" l="1"/>
  <c r="B535" i="8" s="1"/>
  <c r="D534" i="8"/>
  <c r="C534" i="8"/>
  <c r="F540" i="3"/>
  <c r="A542" i="3"/>
  <c r="I541" i="3"/>
  <c r="H541" i="3" s="1"/>
  <c r="G541" i="3" s="1"/>
  <c r="A537" i="11"/>
  <c r="B536" i="11"/>
  <c r="C536" i="11" s="1"/>
  <c r="A536" i="8" l="1"/>
  <c r="B536" i="8" s="1"/>
  <c r="D535" i="8"/>
  <c r="C535" i="8"/>
  <c r="F541" i="3"/>
  <c r="B537" i="11"/>
  <c r="C537" i="11" s="1"/>
  <c r="A538" i="11"/>
  <c r="A543" i="3"/>
  <c r="I542" i="3"/>
  <c r="H542" i="3" s="1"/>
  <c r="G542" i="3" s="1"/>
  <c r="A537" i="8" l="1"/>
  <c r="B537" i="8" s="1"/>
  <c r="D536" i="8"/>
  <c r="C536" i="8"/>
  <c r="F542" i="3"/>
  <c r="I543" i="3"/>
  <c r="H543" i="3" s="1"/>
  <c r="G543" i="3" s="1"/>
  <c r="A544" i="3"/>
  <c r="B538" i="11"/>
  <c r="C538" i="11" s="1"/>
  <c r="A539" i="11"/>
  <c r="A538" i="8" l="1"/>
  <c r="B538" i="8" s="1"/>
  <c r="D537" i="8"/>
  <c r="C537" i="8"/>
  <c r="F543" i="3"/>
  <c r="A540" i="11"/>
  <c r="B539" i="11"/>
  <c r="C539" i="11" s="1"/>
  <c r="I544" i="3"/>
  <c r="H544" i="3" s="1"/>
  <c r="G544" i="3" s="1"/>
  <c r="A545" i="3"/>
  <c r="A539" i="8" l="1"/>
  <c r="B539" i="8" s="1"/>
  <c r="D538" i="8"/>
  <c r="C538" i="8"/>
  <c r="F544" i="3"/>
  <c r="A546" i="3"/>
  <c r="I545" i="3"/>
  <c r="H545" i="3" s="1"/>
  <c r="G545" i="3" s="1"/>
  <c r="A541" i="11"/>
  <c r="B540" i="11"/>
  <c r="C540" i="11" s="1"/>
  <c r="A540" i="8" l="1"/>
  <c r="B540" i="8" s="1"/>
  <c r="D539" i="8"/>
  <c r="C539" i="8"/>
  <c r="F545" i="3"/>
  <c r="B541" i="11"/>
  <c r="C541" i="11" s="1"/>
  <c r="A542" i="11"/>
  <c r="A547" i="3"/>
  <c r="I546" i="3"/>
  <c r="H546" i="3" s="1"/>
  <c r="G546" i="3" s="1"/>
  <c r="A541" i="8" l="1"/>
  <c r="B541" i="8" s="1"/>
  <c r="D540" i="8"/>
  <c r="C540" i="8"/>
  <c r="F546" i="3"/>
  <c r="I547" i="3"/>
  <c r="H547" i="3" s="1"/>
  <c r="G547" i="3" s="1"/>
  <c r="A548" i="3"/>
  <c r="B542" i="11"/>
  <c r="C542" i="11" s="1"/>
  <c r="A543" i="11"/>
  <c r="A542" i="8" l="1"/>
  <c r="B542" i="8" s="1"/>
  <c r="D541" i="8"/>
  <c r="C541" i="8"/>
  <c r="F547" i="3"/>
  <c r="A544" i="11"/>
  <c r="B543" i="11"/>
  <c r="C543" i="11" s="1"/>
  <c r="I548" i="3"/>
  <c r="H548" i="3" s="1"/>
  <c r="G548" i="3" s="1"/>
  <c r="A549" i="3"/>
  <c r="A543" i="8" l="1"/>
  <c r="B543" i="8" s="1"/>
  <c r="D542" i="8"/>
  <c r="C542" i="8"/>
  <c r="F548" i="3"/>
  <c r="A550" i="3"/>
  <c r="I549" i="3"/>
  <c r="H549" i="3" s="1"/>
  <c r="G549" i="3" s="1"/>
  <c r="A545" i="11"/>
  <c r="B544" i="11"/>
  <c r="C544" i="11" s="1"/>
  <c r="A544" i="8" l="1"/>
  <c r="B544" i="8" s="1"/>
  <c r="D543" i="8"/>
  <c r="C543" i="8"/>
  <c r="F549" i="3"/>
  <c r="B545" i="11"/>
  <c r="C545" i="11" s="1"/>
  <c r="A546" i="11"/>
  <c r="A551" i="3"/>
  <c r="I550" i="3"/>
  <c r="H550" i="3" s="1"/>
  <c r="G550" i="3" s="1"/>
  <c r="A545" i="8" l="1"/>
  <c r="B545" i="8" s="1"/>
  <c r="D544" i="8"/>
  <c r="C544" i="8"/>
  <c r="F550" i="3"/>
  <c r="I551" i="3"/>
  <c r="H551" i="3" s="1"/>
  <c r="G551" i="3" s="1"/>
  <c r="A552" i="3"/>
  <c r="B546" i="11"/>
  <c r="C546" i="11" s="1"/>
  <c r="A547" i="11"/>
  <c r="A546" i="8" l="1"/>
  <c r="B546" i="8" s="1"/>
  <c r="D545" i="8"/>
  <c r="C545" i="8"/>
  <c r="F551" i="3"/>
  <c r="A548" i="11"/>
  <c r="B547" i="11"/>
  <c r="C547" i="11" s="1"/>
  <c r="I552" i="3"/>
  <c r="H552" i="3" s="1"/>
  <c r="G552" i="3" s="1"/>
  <c r="A553" i="3"/>
  <c r="A547" i="8" l="1"/>
  <c r="B547" i="8" s="1"/>
  <c r="D546" i="8"/>
  <c r="C546" i="8"/>
  <c r="F552" i="3"/>
  <c r="A554" i="3"/>
  <c r="I553" i="3"/>
  <c r="H553" i="3" s="1"/>
  <c r="G553" i="3" s="1"/>
  <c r="A549" i="11"/>
  <c r="B548" i="11"/>
  <c r="C548" i="11" s="1"/>
  <c r="A548" i="8" l="1"/>
  <c r="B548" i="8" s="1"/>
  <c r="D547" i="8"/>
  <c r="C547" i="8"/>
  <c r="F553" i="3"/>
  <c r="B549" i="11"/>
  <c r="C549" i="11" s="1"/>
  <c r="A550" i="11"/>
  <c r="A555" i="3"/>
  <c r="I554" i="3"/>
  <c r="H554" i="3" s="1"/>
  <c r="G554" i="3" s="1"/>
  <c r="A549" i="8" l="1"/>
  <c r="B549" i="8" s="1"/>
  <c r="D548" i="8"/>
  <c r="C548" i="8"/>
  <c r="F554" i="3"/>
  <c r="I555" i="3"/>
  <c r="H555" i="3" s="1"/>
  <c r="G555" i="3" s="1"/>
  <c r="A556" i="3"/>
  <c r="B550" i="11"/>
  <c r="C550" i="11" s="1"/>
  <c r="A551" i="11"/>
  <c r="A550" i="8" l="1"/>
  <c r="B550" i="8" s="1"/>
  <c r="D549" i="8"/>
  <c r="C549" i="8"/>
  <c r="F555" i="3"/>
  <c r="I556" i="3"/>
  <c r="H556" i="3" s="1"/>
  <c r="G556" i="3" s="1"/>
  <c r="A557" i="3"/>
  <c r="A552" i="11"/>
  <c r="B551" i="11"/>
  <c r="C551" i="11" s="1"/>
  <c r="A551" i="8" l="1"/>
  <c r="B551" i="8" s="1"/>
  <c r="D550" i="8"/>
  <c r="C550" i="8"/>
  <c r="F556" i="3"/>
  <c r="A558" i="3"/>
  <c r="I557" i="3"/>
  <c r="H557" i="3" s="1"/>
  <c r="G557" i="3" s="1"/>
  <c r="A553" i="11"/>
  <c r="B552" i="11"/>
  <c r="C552" i="11" s="1"/>
  <c r="A552" i="8" l="1"/>
  <c r="B552" i="8" s="1"/>
  <c r="D551" i="8"/>
  <c r="C551" i="8"/>
  <c r="F557" i="3"/>
  <c r="B553" i="11"/>
  <c r="C553" i="11" s="1"/>
  <c r="A554" i="11"/>
  <c r="A559" i="3"/>
  <c r="I558" i="3"/>
  <c r="H558" i="3" s="1"/>
  <c r="G558" i="3" s="1"/>
  <c r="A553" i="8" l="1"/>
  <c r="B553" i="8" s="1"/>
  <c r="D552" i="8"/>
  <c r="C552" i="8"/>
  <c r="F558" i="3"/>
  <c r="I559" i="3"/>
  <c r="H559" i="3" s="1"/>
  <c r="G559" i="3" s="1"/>
  <c r="A560" i="3"/>
  <c r="B554" i="11"/>
  <c r="C554" i="11" s="1"/>
  <c r="A555" i="11"/>
  <c r="A554" i="8" l="1"/>
  <c r="B554" i="8" s="1"/>
  <c r="D553" i="8"/>
  <c r="C553" i="8"/>
  <c r="F559" i="3"/>
  <c r="A556" i="11"/>
  <c r="B555" i="11"/>
  <c r="C555" i="11" s="1"/>
  <c r="I560" i="3"/>
  <c r="H560" i="3" s="1"/>
  <c r="G560" i="3" s="1"/>
  <c r="A561" i="3"/>
  <c r="A555" i="8" l="1"/>
  <c r="B555" i="8" s="1"/>
  <c r="D554" i="8"/>
  <c r="C554" i="8"/>
  <c r="F560" i="3"/>
  <c r="A562" i="3"/>
  <c r="I561" i="3"/>
  <c r="H561" i="3" s="1"/>
  <c r="G561" i="3" s="1"/>
  <c r="A557" i="11"/>
  <c r="B556" i="11"/>
  <c r="C556" i="11" s="1"/>
  <c r="A556" i="8" l="1"/>
  <c r="B556" i="8" s="1"/>
  <c r="D555" i="8"/>
  <c r="C555" i="8"/>
  <c r="F561" i="3"/>
  <c r="B557" i="11"/>
  <c r="C557" i="11" s="1"/>
  <c r="A558" i="11"/>
  <c r="A563" i="3"/>
  <c r="I562" i="3"/>
  <c r="H562" i="3" s="1"/>
  <c r="G562" i="3" s="1"/>
  <c r="A557" i="8" l="1"/>
  <c r="B557" i="8" s="1"/>
  <c r="D556" i="8"/>
  <c r="C556" i="8"/>
  <c r="F562" i="3"/>
  <c r="I563" i="3"/>
  <c r="H563" i="3" s="1"/>
  <c r="G563" i="3" s="1"/>
  <c r="A564" i="3"/>
  <c r="B558" i="11"/>
  <c r="C558" i="11" s="1"/>
  <c r="A559" i="11"/>
  <c r="A558" i="8" l="1"/>
  <c r="B558" i="8" s="1"/>
  <c r="D557" i="8"/>
  <c r="C557" i="8"/>
  <c r="F563" i="3"/>
  <c r="I564" i="3"/>
  <c r="H564" i="3" s="1"/>
  <c r="G564" i="3" s="1"/>
  <c r="A565" i="3"/>
  <c r="A560" i="11"/>
  <c r="B559" i="11"/>
  <c r="C559" i="11" s="1"/>
  <c r="A559" i="8" l="1"/>
  <c r="B559" i="8" s="1"/>
  <c r="D558" i="8"/>
  <c r="C558" i="8"/>
  <c r="F564" i="3"/>
  <c r="A561" i="11"/>
  <c r="B560" i="11"/>
  <c r="C560" i="11" s="1"/>
  <c r="A566" i="3"/>
  <c r="I565" i="3"/>
  <c r="H565" i="3" s="1"/>
  <c r="G565" i="3" s="1"/>
  <c r="A560" i="8" l="1"/>
  <c r="B560" i="8" s="1"/>
  <c r="D559" i="8"/>
  <c r="C559" i="8"/>
  <c r="F565" i="3"/>
  <c r="A567" i="3"/>
  <c r="I566" i="3"/>
  <c r="H566" i="3" s="1"/>
  <c r="G566" i="3" s="1"/>
  <c r="B561" i="11"/>
  <c r="C561" i="11" s="1"/>
  <c r="A562" i="11"/>
  <c r="A561" i="8" l="1"/>
  <c r="B561" i="8" s="1"/>
  <c r="D560" i="8"/>
  <c r="C560" i="8"/>
  <c r="F566" i="3"/>
  <c r="B562" i="11"/>
  <c r="C562" i="11" s="1"/>
  <c r="A563" i="11"/>
  <c r="I567" i="3"/>
  <c r="H567" i="3" s="1"/>
  <c r="G567" i="3" s="1"/>
  <c r="A568" i="3"/>
  <c r="A562" i="8" l="1"/>
  <c r="B562" i="8" s="1"/>
  <c r="D561" i="8"/>
  <c r="C561" i="8"/>
  <c r="F567" i="3"/>
  <c r="I568" i="3"/>
  <c r="H568" i="3" s="1"/>
  <c r="G568" i="3" s="1"/>
  <c r="A569" i="3"/>
  <c r="A564" i="11"/>
  <c r="B563" i="11"/>
  <c r="C563" i="11" s="1"/>
  <c r="A563" i="8" l="1"/>
  <c r="B563" i="8" s="1"/>
  <c r="D562" i="8"/>
  <c r="C562" i="8"/>
  <c r="F568" i="3"/>
  <c r="A565" i="11"/>
  <c r="B564" i="11"/>
  <c r="C564" i="11" s="1"/>
  <c r="A570" i="3"/>
  <c r="I569" i="3"/>
  <c r="H569" i="3" s="1"/>
  <c r="G569" i="3" s="1"/>
  <c r="A564" i="8" l="1"/>
  <c r="B564" i="8" s="1"/>
  <c r="D563" i="8"/>
  <c r="C563" i="8"/>
  <c r="F569" i="3"/>
  <c r="A571" i="3"/>
  <c r="I570" i="3"/>
  <c r="H570" i="3" s="1"/>
  <c r="G570" i="3" s="1"/>
  <c r="B565" i="11"/>
  <c r="C565" i="11" s="1"/>
  <c r="A566" i="11"/>
  <c r="A565" i="8" l="1"/>
  <c r="B565" i="8" s="1"/>
  <c r="D564" i="8"/>
  <c r="C564" i="8"/>
  <c r="F570" i="3"/>
  <c r="B566" i="11"/>
  <c r="C566" i="11" s="1"/>
  <c r="A567" i="11"/>
  <c r="I571" i="3"/>
  <c r="H571" i="3" s="1"/>
  <c r="G571" i="3" s="1"/>
  <c r="A572" i="3"/>
  <c r="A566" i="8" l="1"/>
  <c r="B566" i="8" s="1"/>
  <c r="D565" i="8"/>
  <c r="C565" i="8"/>
  <c r="F571" i="3"/>
  <c r="I572" i="3"/>
  <c r="H572" i="3" s="1"/>
  <c r="G572" i="3" s="1"/>
  <c r="A573" i="3"/>
  <c r="A568" i="11"/>
  <c r="B567" i="11"/>
  <c r="C567" i="11" s="1"/>
  <c r="A567" i="8" l="1"/>
  <c r="B567" i="8" s="1"/>
  <c r="D566" i="8"/>
  <c r="C566" i="8"/>
  <c r="F572" i="3"/>
  <c r="A569" i="11"/>
  <c r="B568" i="11"/>
  <c r="C568" i="11" s="1"/>
  <c r="A574" i="3"/>
  <c r="I573" i="3"/>
  <c r="H573" i="3" s="1"/>
  <c r="G573" i="3" s="1"/>
  <c r="A568" i="8" l="1"/>
  <c r="B568" i="8" s="1"/>
  <c r="D567" i="8"/>
  <c r="C567" i="8"/>
  <c r="F573" i="3"/>
  <c r="A575" i="3"/>
  <c r="I574" i="3"/>
  <c r="H574" i="3" s="1"/>
  <c r="G574" i="3" s="1"/>
  <c r="B569" i="11"/>
  <c r="C569" i="11" s="1"/>
  <c r="A570" i="11"/>
  <c r="A569" i="8" l="1"/>
  <c r="B569" i="8" s="1"/>
  <c r="D568" i="8"/>
  <c r="C568" i="8"/>
  <c r="F574" i="3"/>
  <c r="B570" i="11"/>
  <c r="C570" i="11" s="1"/>
  <c r="A571" i="11"/>
  <c r="I575" i="3"/>
  <c r="H575" i="3" s="1"/>
  <c r="G575" i="3" s="1"/>
  <c r="A576" i="3"/>
  <c r="A570" i="8" l="1"/>
  <c r="B570" i="8" s="1"/>
  <c r="D569" i="8"/>
  <c r="C569" i="8"/>
  <c r="F575" i="3"/>
  <c r="I576" i="3"/>
  <c r="H576" i="3" s="1"/>
  <c r="G576" i="3" s="1"/>
  <c r="A577" i="3"/>
  <c r="A572" i="11"/>
  <c r="B571" i="11"/>
  <c r="C571" i="11" s="1"/>
  <c r="A571" i="8" l="1"/>
  <c r="B571" i="8" s="1"/>
  <c r="D570" i="8"/>
  <c r="C570" i="8"/>
  <c r="F576" i="3"/>
  <c r="A573" i="11"/>
  <c r="B572" i="11"/>
  <c r="C572" i="11" s="1"/>
  <c r="A578" i="3"/>
  <c r="I577" i="3"/>
  <c r="H577" i="3" s="1"/>
  <c r="G577" i="3" s="1"/>
  <c r="A572" i="8" l="1"/>
  <c r="B572" i="8" s="1"/>
  <c r="D571" i="8"/>
  <c r="C571" i="8"/>
  <c r="F577" i="3"/>
  <c r="A579" i="3"/>
  <c r="I578" i="3"/>
  <c r="H578" i="3" s="1"/>
  <c r="G578" i="3" s="1"/>
  <c r="B573" i="11"/>
  <c r="C573" i="11" s="1"/>
  <c r="A574" i="11"/>
  <c r="A573" i="8" l="1"/>
  <c r="B573" i="8" s="1"/>
  <c r="D572" i="8"/>
  <c r="C572" i="8"/>
  <c r="F578" i="3"/>
  <c r="B574" i="11"/>
  <c r="C574" i="11" s="1"/>
  <c r="A575" i="11"/>
  <c r="I579" i="3"/>
  <c r="H579" i="3" s="1"/>
  <c r="G579" i="3" s="1"/>
  <c r="A580" i="3"/>
  <c r="A574" i="8" l="1"/>
  <c r="B574" i="8" s="1"/>
  <c r="D573" i="8"/>
  <c r="C573" i="8"/>
  <c r="F579" i="3"/>
  <c r="I580" i="3"/>
  <c r="H580" i="3" s="1"/>
  <c r="G580" i="3" s="1"/>
  <c r="A581" i="3"/>
  <c r="A576" i="11"/>
  <c r="B575" i="11"/>
  <c r="C575" i="11" s="1"/>
  <c r="A575" i="8" l="1"/>
  <c r="B575" i="8" s="1"/>
  <c r="D574" i="8"/>
  <c r="C574" i="8"/>
  <c r="F580" i="3"/>
  <c r="A577" i="11"/>
  <c r="B576" i="11"/>
  <c r="C576" i="11" s="1"/>
  <c r="A582" i="3"/>
  <c r="I581" i="3"/>
  <c r="H581" i="3" s="1"/>
  <c r="G581" i="3" s="1"/>
  <c r="A576" i="8" l="1"/>
  <c r="B576" i="8" s="1"/>
  <c r="D575" i="8"/>
  <c r="C575" i="8"/>
  <c r="F581" i="3"/>
  <c r="A583" i="3"/>
  <c r="I582" i="3"/>
  <c r="H582" i="3" s="1"/>
  <c r="G582" i="3" s="1"/>
  <c r="B577" i="11"/>
  <c r="C577" i="11" s="1"/>
  <c r="A578" i="11"/>
  <c r="A577" i="8" l="1"/>
  <c r="B577" i="8" s="1"/>
  <c r="D576" i="8"/>
  <c r="C576" i="8"/>
  <c r="F582" i="3"/>
  <c r="B578" i="11"/>
  <c r="C578" i="11" s="1"/>
  <c r="A579" i="11"/>
  <c r="I583" i="3"/>
  <c r="H583" i="3" s="1"/>
  <c r="G583" i="3" s="1"/>
  <c r="A584" i="3"/>
  <c r="A578" i="8" l="1"/>
  <c r="B578" i="8" s="1"/>
  <c r="D577" i="8"/>
  <c r="C577" i="8"/>
  <c r="F583" i="3"/>
  <c r="A580" i="11"/>
  <c r="B579" i="11"/>
  <c r="C579" i="11" s="1"/>
  <c r="I584" i="3"/>
  <c r="H584" i="3" s="1"/>
  <c r="G584" i="3" s="1"/>
  <c r="A585" i="3"/>
  <c r="A579" i="8" l="1"/>
  <c r="B579" i="8" s="1"/>
  <c r="D578" i="8"/>
  <c r="C578" i="8"/>
  <c r="F584" i="3"/>
  <c r="A586" i="3"/>
  <c r="I585" i="3"/>
  <c r="H585" i="3" s="1"/>
  <c r="G585" i="3" s="1"/>
  <c r="A581" i="11"/>
  <c r="B580" i="11"/>
  <c r="C580" i="11" s="1"/>
  <c r="A580" i="8" l="1"/>
  <c r="B580" i="8" s="1"/>
  <c r="D579" i="8"/>
  <c r="C579" i="8"/>
  <c r="F585" i="3"/>
  <c r="B581" i="11"/>
  <c r="C581" i="11" s="1"/>
  <c r="A582" i="11"/>
  <c r="A587" i="3"/>
  <c r="I586" i="3"/>
  <c r="H586" i="3" s="1"/>
  <c r="G586" i="3" s="1"/>
  <c r="A581" i="8" l="1"/>
  <c r="B581" i="8" s="1"/>
  <c r="D580" i="8"/>
  <c r="C580" i="8"/>
  <c r="F586" i="3"/>
  <c r="I587" i="3"/>
  <c r="H587" i="3" s="1"/>
  <c r="G587" i="3" s="1"/>
  <c r="A588" i="3"/>
  <c r="B582" i="11"/>
  <c r="C582" i="11" s="1"/>
  <c r="A583" i="11"/>
  <c r="A582" i="8" l="1"/>
  <c r="B582" i="8" s="1"/>
  <c r="D581" i="8"/>
  <c r="C581" i="8"/>
  <c r="F587" i="3"/>
  <c r="A584" i="11"/>
  <c r="B583" i="11"/>
  <c r="C583" i="11" s="1"/>
  <c r="I588" i="3"/>
  <c r="H588" i="3" s="1"/>
  <c r="G588" i="3" s="1"/>
  <c r="A589" i="3"/>
  <c r="A583" i="8" l="1"/>
  <c r="B583" i="8" s="1"/>
  <c r="D582" i="8"/>
  <c r="C582" i="8"/>
  <c r="F588" i="3"/>
  <c r="A585" i="11"/>
  <c r="B584" i="11"/>
  <c r="C584" i="11" s="1"/>
  <c r="A590" i="3"/>
  <c r="I589" i="3"/>
  <c r="H589" i="3" s="1"/>
  <c r="G589" i="3" s="1"/>
  <c r="A584" i="8" l="1"/>
  <c r="B584" i="8" s="1"/>
  <c r="D583" i="8"/>
  <c r="C583" i="8"/>
  <c r="F589" i="3"/>
  <c r="A591" i="3"/>
  <c r="I590" i="3"/>
  <c r="H590" i="3" s="1"/>
  <c r="G590" i="3" s="1"/>
  <c r="B585" i="11"/>
  <c r="C585" i="11" s="1"/>
  <c r="A586" i="11"/>
  <c r="A585" i="8" l="1"/>
  <c r="B585" i="8" s="1"/>
  <c r="D584" i="8"/>
  <c r="C584" i="8"/>
  <c r="F590" i="3"/>
  <c r="B586" i="11"/>
  <c r="C586" i="11" s="1"/>
  <c r="A587" i="11"/>
  <c r="I591" i="3"/>
  <c r="H591" i="3" s="1"/>
  <c r="G591" i="3" s="1"/>
  <c r="A592" i="3"/>
  <c r="A586" i="8" l="1"/>
  <c r="B586" i="8" s="1"/>
  <c r="D585" i="8"/>
  <c r="C585" i="8"/>
  <c r="F591" i="3"/>
  <c r="I592" i="3"/>
  <c r="H592" i="3" s="1"/>
  <c r="G592" i="3" s="1"/>
  <c r="A593" i="3"/>
  <c r="A588" i="11"/>
  <c r="B587" i="11"/>
  <c r="C587" i="11" s="1"/>
  <c r="A587" i="8" l="1"/>
  <c r="B587" i="8" s="1"/>
  <c r="D586" i="8"/>
  <c r="C586" i="8"/>
  <c r="F592" i="3"/>
  <c r="A589" i="11"/>
  <c r="B588" i="11"/>
  <c r="C588" i="11" s="1"/>
  <c r="A594" i="3"/>
  <c r="I593" i="3"/>
  <c r="H593" i="3" s="1"/>
  <c r="G593" i="3" s="1"/>
  <c r="A588" i="8" l="1"/>
  <c r="B588" i="8" s="1"/>
  <c r="D587" i="8"/>
  <c r="C587" i="8"/>
  <c r="F593" i="3"/>
  <c r="A595" i="3"/>
  <c r="I594" i="3"/>
  <c r="H594" i="3" s="1"/>
  <c r="G594" i="3" s="1"/>
  <c r="B589" i="11"/>
  <c r="C589" i="11" s="1"/>
  <c r="A590" i="11"/>
  <c r="A589" i="8" l="1"/>
  <c r="B589" i="8" s="1"/>
  <c r="D588" i="8"/>
  <c r="C588" i="8"/>
  <c r="F594" i="3"/>
  <c r="B590" i="11"/>
  <c r="C590" i="11" s="1"/>
  <c r="A591" i="11"/>
  <c r="I595" i="3"/>
  <c r="H595" i="3" s="1"/>
  <c r="G595" i="3" s="1"/>
  <c r="A596" i="3"/>
  <c r="A590" i="8" l="1"/>
  <c r="B590" i="8" s="1"/>
  <c r="D589" i="8"/>
  <c r="C589" i="8"/>
  <c r="F595" i="3"/>
  <c r="I596" i="3"/>
  <c r="H596" i="3" s="1"/>
  <c r="G596" i="3" s="1"/>
  <c r="A597" i="3"/>
  <c r="A592" i="11"/>
  <c r="B591" i="11"/>
  <c r="C591" i="11" s="1"/>
  <c r="A591" i="8" l="1"/>
  <c r="B591" i="8" s="1"/>
  <c r="D590" i="8"/>
  <c r="C590" i="8"/>
  <c r="F596" i="3"/>
  <c r="A598" i="3"/>
  <c r="I597" i="3"/>
  <c r="H597" i="3" s="1"/>
  <c r="G597" i="3" s="1"/>
  <c r="A593" i="11"/>
  <c r="B592" i="11"/>
  <c r="C592" i="11" s="1"/>
  <c r="A592" i="8" l="1"/>
  <c r="B592" i="8" s="1"/>
  <c r="D591" i="8"/>
  <c r="C591" i="8"/>
  <c r="F597" i="3"/>
  <c r="A594" i="11"/>
  <c r="B593" i="11"/>
  <c r="C593" i="11" s="1"/>
  <c r="A599" i="3"/>
  <c r="I598" i="3"/>
  <c r="H598" i="3" s="1"/>
  <c r="G598" i="3" s="1"/>
  <c r="A593" i="8" l="1"/>
  <c r="B593" i="8" s="1"/>
  <c r="D592" i="8"/>
  <c r="C592" i="8"/>
  <c r="F598" i="3"/>
  <c r="I599" i="3"/>
  <c r="H599" i="3" s="1"/>
  <c r="G599" i="3" s="1"/>
  <c r="A600" i="3"/>
  <c r="A595" i="11"/>
  <c r="B594" i="11"/>
  <c r="C594" i="11" s="1"/>
  <c r="A594" i="8" l="1"/>
  <c r="B594" i="8" s="1"/>
  <c r="D593" i="8"/>
  <c r="C593" i="8"/>
  <c r="F599" i="3"/>
  <c r="A596" i="11"/>
  <c r="B595" i="11"/>
  <c r="C595" i="11" s="1"/>
  <c r="I600" i="3"/>
  <c r="H600" i="3" s="1"/>
  <c r="G600" i="3" s="1"/>
  <c r="A601" i="3"/>
  <c r="A595" i="8" l="1"/>
  <c r="B595" i="8" s="1"/>
  <c r="D594" i="8"/>
  <c r="C594" i="8"/>
  <c r="F600" i="3"/>
  <c r="A602" i="3"/>
  <c r="I601" i="3"/>
  <c r="H601" i="3" s="1"/>
  <c r="G601" i="3" s="1"/>
  <c r="A597" i="11"/>
  <c r="B596" i="11"/>
  <c r="C596" i="11" s="1"/>
  <c r="A596" i="8" l="1"/>
  <c r="B596" i="8" s="1"/>
  <c r="D595" i="8"/>
  <c r="C595" i="8"/>
  <c r="F601" i="3"/>
  <c r="A598" i="11"/>
  <c r="B597" i="11"/>
  <c r="C597" i="11" s="1"/>
  <c r="A603" i="3"/>
  <c r="I602" i="3"/>
  <c r="H602" i="3" s="1"/>
  <c r="G602" i="3" s="1"/>
  <c r="A597" i="8" l="1"/>
  <c r="B597" i="8" s="1"/>
  <c r="D596" i="8"/>
  <c r="C596" i="8"/>
  <c r="F602" i="3"/>
  <c r="I603" i="3"/>
  <c r="H603" i="3" s="1"/>
  <c r="G603" i="3" s="1"/>
  <c r="A604" i="3"/>
  <c r="A599" i="11"/>
  <c r="B598" i="11"/>
  <c r="C598" i="11" s="1"/>
  <c r="A598" i="8" l="1"/>
  <c r="B598" i="8" s="1"/>
  <c r="D597" i="8"/>
  <c r="C597" i="8"/>
  <c r="F603" i="3"/>
  <c r="A600" i="11"/>
  <c r="B599" i="11"/>
  <c r="C599" i="11" s="1"/>
  <c r="I604" i="3"/>
  <c r="H604" i="3" s="1"/>
  <c r="G604" i="3" s="1"/>
  <c r="A605" i="3"/>
  <c r="A599" i="8" l="1"/>
  <c r="B599" i="8" s="1"/>
  <c r="D598" i="8"/>
  <c r="C598" i="8"/>
  <c r="F604" i="3"/>
  <c r="A606" i="3"/>
  <c r="I605" i="3"/>
  <c r="H605" i="3" s="1"/>
  <c r="G605" i="3" s="1"/>
  <c r="A601" i="11"/>
  <c r="B600" i="11"/>
  <c r="C600" i="11" s="1"/>
  <c r="A600" i="8" l="1"/>
  <c r="B600" i="8" s="1"/>
  <c r="D599" i="8"/>
  <c r="C599" i="8"/>
  <c r="F605" i="3"/>
  <c r="A602" i="11"/>
  <c r="B601" i="11"/>
  <c r="C601" i="11" s="1"/>
  <c r="A607" i="3"/>
  <c r="I606" i="3"/>
  <c r="H606" i="3" s="1"/>
  <c r="G606" i="3" s="1"/>
  <c r="A601" i="8" l="1"/>
  <c r="B601" i="8" s="1"/>
  <c r="D600" i="8"/>
  <c r="C600" i="8"/>
  <c r="F606" i="3"/>
  <c r="I607" i="3"/>
  <c r="H607" i="3" s="1"/>
  <c r="G607" i="3" s="1"/>
  <c r="A608" i="3"/>
  <c r="A603" i="11"/>
  <c r="B602" i="11"/>
  <c r="C602" i="11" s="1"/>
  <c r="A602" i="8" l="1"/>
  <c r="B602" i="8" s="1"/>
  <c r="D601" i="8"/>
  <c r="C601" i="8"/>
  <c r="F607" i="3"/>
  <c r="A604" i="11"/>
  <c r="B603" i="11"/>
  <c r="C603" i="11" s="1"/>
  <c r="I608" i="3"/>
  <c r="H608" i="3" s="1"/>
  <c r="G608" i="3" s="1"/>
  <c r="A609" i="3"/>
  <c r="A603" i="8" l="1"/>
  <c r="B603" i="8" s="1"/>
  <c r="D602" i="8"/>
  <c r="C602" i="8"/>
  <c r="F608" i="3"/>
  <c r="A610" i="3"/>
  <c r="I609" i="3"/>
  <c r="H609" i="3" s="1"/>
  <c r="G609" i="3" s="1"/>
  <c r="A605" i="11"/>
  <c r="B604" i="11"/>
  <c r="C604" i="11" s="1"/>
  <c r="A604" i="8" l="1"/>
  <c r="B604" i="8" s="1"/>
  <c r="D603" i="8"/>
  <c r="C603" i="8"/>
  <c r="F609" i="3"/>
  <c r="A606" i="11"/>
  <c r="B605" i="11"/>
  <c r="C605" i="11" s="1"/>
  <c r="A611" i="3"/>
  <c r="I610" i="3"/>
  <c r="H610" i="3" s="1"/>
  <c r="G610" i="3" s="1"/>
  <c r="A605" i="8" l="1"/>
  <c r="B605" i="8" s="1"/>
  <c r="D604" i="8"/>
  <c r="C604" i="8"/>
  <c r="F610" i="3"/>
  <c r="I611" i="3"/>
  <c r="H611" i="3" s="1"/>
  <c r="G611" i="3" s="1"/>
  <c r="A612" i="3"/>
  <c r="A607" i="11"/>
  <c r="B606" i="11"/>
  <c r="C606" i="11" s="1"/>
  <c r="A606" i="8" l="1"/>
  <c r="B606" i="8" s="1"/>
  <c r="D605" i="8"/>
  <c r="C605" i="8"/>
  <c r="F611" i="3"/>
  <c r="A608" i="11"/>
  <c r="B607" i="11"/>
  <c r="C607" i="11" s="1"/>
  <c r="I612" i="3"/>
  <c r="H612" i="3" s="1"/>
  <c r="G612" i="3" s="1"/>
  <c r="A613" i="3"/>
  <c r="A607" i="8" l="1"/>
  <c r="B607" i="8" s="1"/>
  <c r="D606" i="8"/>
  <c r="C606" i="8"/>
  <c r="F612" i="3"/>
  <c r="A614" i="3"/>
  <c r="I613" i="3"/>
  <c r="H613" i="3" s="1"/>
  <c r="G613" i="3" s="1"/>
  <c r="A609" i="11"/>
  <c r="B608" i="11"/>
  <c r="C608" i="11" s="1"/>
  <c r="A608" i="8" l="1"/>
  <c r="B608" i="8" s="1"/>
  <c r="D607" i="8"/>
  <c r="C607" i="8"/>
  <c r="F613" i="3"/>
  <c r="A610" i="11"/>
  <c r="B609" i="11"/>
  <c r="C609" i="11" s="1"/>
  <c r="A615" i="3"/>
  <c r="I614" i="3"/>
  <c r="H614" i="3" s="1"/>
  <c r="G614" i="3" s="1"/>
  <c r="A609" i="8" l="1"/>
  <c r="B609" i="8" s="1"/>
  <c r="D608" i="8"/>
  <c r="C608" i="8"/>
  <c r="F614" i="3"/>
  <c r="I615" i="3"/>
  <c r="H615" i="3" s="1"/>
  <c r="G615" i="3" s="1"/>
  <c r="A616" i="3"/>
  <c r="A611" i="11"/>
  <c r="B610" i="11"/>
  <c r="C610" i="11" s="1"/>
  <c r="A610" i="8" l="1"/>
  <c r="B610" i="8" s="1"/>
  <c r="D609" i="8"/>
  <c r="C609" i="8"/>
  <c r="F615" i="3"/>
  <c r="A612" i="11"/>
  <c r="B611" i="11"/>
  <c r="C611" i="11" s="1"/>
  <c r="I616" i="3"/>
  <c r="H616" i="3" s="1"/>
  <c r="G616" i="3" s="1"/>
  <c r="A617" i="3"/>
  <c r="A611" i="8" l="1"/>
  <c r="B611" i="8" s="1"/>
  <c r="D610" i="8"/>
  <c r="C610" i="8"/>
  <c r="F616" i="3"/>
  <c r="A618" i="3"/>
  <c r="I617" i="3"/>
  <c r="H617" i="3" s="1"/>
  <c r="G617" i="3" s="1"/>
  <c r="A613" i="11"/>
  <c r="B612" i="11"/>
  <c r="C612" i="11" s="1"/>
  <c r="A612" i="8" l="1"/>
  <c r="B612" i="8" s="1"/>
  <c r="D611" i="8"/>
  <c r="C611" i="8"/>
  <c r="F617" i="3"/>
  <c r="A614" i="11"/>
  <c r="B613" i="11"/>
  <c r="C613" i="11" s="1"/>
  <c r="A619" i="3"/>
  <c r="I618" i="3"/>
  <c r="H618" i="3" s="1"/>
  <c r="G618" i="3" s="1"/>
  <c r="A613" i="8" l="1"/>
  <c r="B613" i="8" s="1"/>
  <c r="D612" i="8"/>
  <c r="C612" i="8"/>
  <c r="F618" i="3"/>
  <c r="I619" i="3"/>
  <c r="H619" i="3" s="1"/>
  <c r="G619" i="3" s="1"/>
  <c r="A620" i="3"/>
  <c r="A615" i="11"/>
  <c r="B614" i="11"/>
  <c r="C614" i="11" s="1"/>
  <c r="A614" i="8" l="1"/>
  <c r="B614" i="8" s="1"/>
  <c r="D613" i="8"/>
  <c r="C613" i="8"/>
  <c r="F619" i="3"/>
  <c r="A616" i="11"/>
  <c r="B615" i="11"/>
  <c r="C615" i="11" s="1"/>
  <c r="I620" i="3"/>
  <c r="H620" i="3" s="1"/>
  <c r="G620" i="3" s="1"/>
  <c r="A621" i="3"/>
  <c r="A615" i="8" l="1"/>
  <c r="B615" i="8" s="1"/>
  <c r="D614" i="8"/>
  <c r="C614" i="8"/>
  <c r="F620" i="3"/>
  <c r="A622" i="3"/>
  <c r="I621" i="3"/>
  <c r="H621" i="3" s="1"/>
  <c r="G621" i="3" s="1"/>
  <c r="A617" i="11"/>
  <c r="B616" i="11"/>
  <c r="C616" i="11" s="1"/>
  <c r="A616" i="8" l="1"/>
  <c r="B616" i="8" s="1"/>
  <c r="D615" i="8"/>
  <c r="C615" i="8"/>
  <c r="F621" i="3"/>
  <c r="A618" i="11"/>
  <c r="B617" i="11"/>
  <c r="C617" i="11" s="1"/>
  <c r="A623" i="3"/>
  <c r="I622" i="3"/>
  <c r="H622" i="3" s="1"/>
  <c r="G622" i="3" s="1"/>
  <c r="A617" i="8" l="1"/>
  <c r="B617" i="8" s="1"/>
  <c r="D616" i="8"/>
  <c r="C616" i="8"/>
  <c r="F622" i="3"/>
  <c r="I623" i="3"/>
  <c r="H623" i="3" s="1"/>
  <c r="G623" i="3" s="1"/>
  <c r="A624" i="3"/>
  <c r="A619" i="11"/>
  <c r="B618" i="11"/>
  <c r="C618" i="11" s="1"/>
  <c r="A618" i="8" l="1"/>
  <c r="B618" i="8" s="1"/>
  <c r="D617" i="8"/>
  <c r="C617" i="8"/>
  <c r="F623" i="3"/>
  <c r="A620" i="11"/>
  <c r="B619" i="11"/>
  <c r="C619" i="11" s="1"/>
  <c r="I624" i="3"/>
  <c r="H624" i="3" s="1"/>
  <c r="G624" i="3" s="1"/>
  <c r="A625" i="3"/>
  <c r="A619" i="8" l="1"/>
  <c r="B619" i="8" s="1"/>
  <c r="D618" i="8"/>
  <c r="C618" i="8"/>
  <c r="F624" i="3"/>
  <c r="A626" i="3"/>
  <c r="I625" i="3"/>
  <c r="H625" i="3" s="1"/>
  <c r="G625" i="3" s="1"/>
  <c r="A621" i="11"/>
  <c r="B620" i="11"/>
  <c r="C620" i="11" s="1"/>
  <c r="A620" i="8" l="1"/>
  <c r="B620" i="8" s="1"/>
  <c r="D619" i="8"/>
  <c r="C619" i="8"/>
  <c r="F625" i="3"/>
  <c r="A622" i="11"/>
  <c r="B621" i="11"/>
  <c r="C621" i="11" s="1"/>
  <c r="A627" i="3"/>
  <c r="I626" i="3"/>
  <c r="H626" i="3" s="1"/>
  <c r="G626" i="3" s="1"/>
  <c r="A621" i="8" l="1"/>
  <c r="B621" i="8" s="1"/>
  <c r="D620" i="8"/>
  <c r="C620" i="8"/>
  <c r="F626" i="3"/>
  <c r="I627" i="3"/>
  <c r="H627" i="3" s="1"/>
  <c r="G627" i="3" s="1"/>
  <c r="A628" i="3"/>
  <c r="A623" i="11"/>
  <c r="B622" i="11"/>
  <c r="C622" i="11" s="1"/>
  <c r="A622" i="8" l="1"/>
  <c r="B622" i="8" s="1"/>
  <c r="D621" i="8"/>
  <c r="C621" i="8"/>
  <c r="F627" i="3"/>
  <c r="A624" i="11"/>
  <c r="B623" i="11"/>
  <c r="C623" i="11" s="1"/>
  <c r="I628" i="3"/>
  <c r="H628" i="3" s="1"/>
  <c r="G628" i="3" s="1"/>
  <c r="A629" i="3"/>
  <c r="A623" i="8" l="1"/>
  <c r="B623" i="8" s="1"/>
  <c r="D622" i="8"/>
  <c r="C622" i="8"/>
  <c r="F628" i="3"/>
  <c r="A630" i="3"/>
  <c r="I629" i="3"/>
  <c r="H629" i="3" s="1"/>
  <c r="G629" i="3" s="1"/>
  <c r="A625" i="11"/>
  <c r="B624" i="11"/>
  <c r="C624" i="11" s="1"/>
  <c r="A624" i="8" l="1"/>
  <c r="B624" i="8" s="1"/>
  <c r="D623" i="8"/>
  <c r="C623" i="8"/>
  <c r="F629" i="3"/>
  <c r="A626" i="11"/>
  <c r="B625" i="11"/>
  <c r="C625" i="11" s="1"/>
  <c r="A631" i="3"/>
  <c r="I630" i="3"/>
  <c r="H630" i="3" s="1"/>
  <c r="G630" i="3" s="1"/>
  <c r="A625" i="8" l="1"/>
  <c r="B625" i="8" s="1"/>
  <c r="D624" i="8"/>
  <c r="C624" i="8"/>
  <c r="F630" i="3"/>
  <c r="I631" i="3"/>
  <c r="H631" i="3" s="1"/>
  <c r="G631" i="3" s="1"/>
  <c r="A632" i="3"/>
  <c r="A627" i="11"/>
  <c r="B626" i="11"/>
  <c r="C626" i="11" s="1"/>
  <c r="A626" i="8" l="1"/>
  <c r="B626" i="8" s="1"/>
  <c r="D625" i="8"/>
  <c r="C625" i="8"/>
  <c r="F631" i="3"/>
  <c r="A628" i="11"/>
  <c r="B627" i="11"/>
  <c r="C627" i="11" s="1"/>
  <c r="I632" i="3"/>
  <c r="H632" i="3" s="1"/>
  <c r="G632" i="3" s="1"/>
  <c r="A633" i="3"/>
  <c r="A627" i="8" l="1"/>
  <c r="B627" i="8" s="1"/>
  <c r="D626" i="8"/>
  <c r="C626" i="8"/>
  <c r="F632" i="3"/>
  <c r="A634" i="3"/>
  <c r="I633" i="3"/>
  <c r="H633" i="3" s="1"/>
  <c r="G633" i="3" s="1"/>
  <c r="A629" i="11"/>
  <c r="B628" i="11"/>
  <c r="C628" i="11" s="1"/>
  <c r="A628" i="8" l="1"/>
  <c r="B628" i="8" s="1"/>
  <c r="D627" i="8"/>
  <c r="C627" i="8"/>
  <c r="F633" i="3"/>
  <c r="A630" i="11"/>
  <c r="B629" i="11"/>
  <c r="C629" i="11" s="1"/>
  <c r="A635" i="3"/>
  <c r="I634" i="3"/>
  <c r="H634" i="3" s="1"/>
  <c r="G634" i="3" s="1"/>
  <c r="A629" i="8" l="1"/>
  <c r="B629" i="8" s="1"/>
  <c r="D628" i="8"/>
  <c r="C628" i="8"/>
  <c r="F634" i="3"/>
  <c r="I635" i="3"/>
  <c r="H635" i="3" s="1"/>
  <c r="G635" i="3" s="1"/>
  <c r="A636" i="3"/>
  <c r="A631" i="11"/>
  <c r="B630" i="11"/>
  <c r="C630" i="11" s="1"/>
  <c r="A630" i="8" l="1"/>
  <c r="B630" i="8" s="1"/>
  <c r="D629" i="8"/>
  <c r="C629" i="8"/>
  <c r="F635" i="3"/>
  <c r="A632" i="11"/>
  <c r="B631" i="11"/>
  <c r="C631" i="11" s="1"/>
  <c r="I636" i="3"/>
  <c r="H636" i="3" s="1"/>
  <c r="G636" i="3" s="1"/>
  <c r="A637" i="3"/>
  <c r="A631" i="8" l="1"/>
  <c r="B631" i="8" s="1"/>
  <c r="D630" i="8"/>
  <c r="C630" i="8"/>
  <c r="F636" i="3"/>
  <c r="A638" i="3"/>
  <c r="I637" i="3"/>
  <c r="H637" i="3" s="1"/>
  <c r="G637" i="3" s="1"/>
  <c r="A633" i="11"/>
  <c r="B632" i="11"/>
  <c r="C632" i="11" s="1"/>
  <c r="A632" i="8" l="1"/>
  <c r="B632" i="8" s="1"/>
  <c r="D631" i="8"/>
  <c r="C631" i="8"/>
  <c r="F637" i="3"/>
  <c r="A634" i="11"/>
  <c r="B633" i="11"/>
  <c r="C633" i="11" s="1"/>
  <c r="A639" i="3"/>
  <c r="I638" i="3"/>
  <c r="H638" i="3" s="1"/>
  <c r="G638" i="3" s="1"/>
  <c r="A633" i="8" l="1"/>
  <c r="B633" i="8" s="1"/>
  <c r="D632" i="8"/>
  <c r="C632" i="8"/>
  <c r="F638" i="3"/>
  <c r="I639" i="3"/>
  <c r="H639" i="3" s="1"/>
  <c r="G639" i="3" s="1"/>
  <c r="A640" i="3"/>
  <c r="A635" i="11"/>
  <c r="B634" i="11"/>
  <c r="C634" i="11" s="1"/>
  <c r="A634" i="8" l="1"/>
  <c r="B634" i="8" s="1"/>
  <c r="D633" i="8"/>
  <c r="C633" i="8"/>
  <c r="F639" i="3"/>
  <c r="A636" i="11"/>
  <c r="B635" i="11"/>
  <c r="C635" i="11" s="1"/>
  <c r="I640" i="3"/>
  <c r="H640" i="3" s="1"/>
  <c r="G640" i="3" s="1"/>
  <c r="A641" i="3"/>
  <c r="A635" i="8" l="1"/>
  <c r="B635" i="8" s="1"/>
  <c r="D634" i="8"/>
  <c r="C634" i="8"/>
  <c r="F640" i="3"/>
  <c r="A642" i="3"/>
  <c r="I641" i="3"/>
  <c r="H641" i="3" s="1"/>
  <c r="G641" i="3" s="1"/>
  <c r="A637" i="11"/>
  <c r="B636" i="11"/>
  <c r="C636" i="11" s="1"/>
  <c r="A636" i="8" l="1"/>
  <c r="B636" i="8" s="1"/>
  <c r="D635" i="8"/>
  <c r="C635" i="8"/>
  <c r="F641" i="3"/>
  <c r="A638" i="11"/>
  <c r="B637" i="11"/>
  <c r="C637" i="11" s="1"/>
  <c r="A643" i="3"/>
  <c r="I642" i="3"/>
  <c r="H642" i="3" s="1"/>
  <c r="G642" i="3" s="1"/>
  <c r="A637" i="8" l="1"/>
  <c r="B637" i="8" s="1"/>
  <c r="D636" i="8"/>
  <c r="C636" i="8"/>
  <c r="F642" i="3"/>
  <c r="A639" i="11"/>
  <c r="B638" i="11"/>
  <c r="C638" i="11" s="1"/>
  <c r="I643" i="3"/>
  <c r="H643" i="3" s="1"/>
  <c r="G643" i="3" s="1"/>
  <c r="A644" i="3"/>
  <c r="A638" i="8" l="1"/>
  <c r="B638" i="8" s="1"/>
  <c r="D637" i="8"/>
  <c r="C637" i="8"/>
  <c r="F643" i="3"/>
  <c r="I644" i="3"/>
  <c r="H644" i="3" s="1"/>
  <c r="G644" i="3" s="1"/>
  <c r="A645" i="3"/>
  <c r="A640" i="11"/>
  <c r="B639" i="11"/>
  <c r="C639" i="11" s="1"/>
  <c r="A639" i="8" l="1"/>
  <c r="B639" i="8" s="1"/>
  <c r="D638" i="8"/>
  <c r="C638" i="8"/>
  <c r="F644" i="3"/>
  <c r="A641" i="11"/>
  <c r="B640" i="11"/>
  <c r="C640" i="11" s="1"/>
  <c r="A646" i="3"/>
  <c r="I645" i="3"/>
  <c r="H645" i="3" s="1"/>
  <c r="G645" i="3" s="1"/>
  <c r="A640" i="8" l="1"/>
  <c r="B640" i="8" s="1"/>
  <c r="D639" i="8"/>
  <c r="C639" i="8"/>
  <c r="F645" i="3"/>
  <c r="A647" i="3"/>
  <c r="I646" i="3"/>
  <c r="H646" i="3" s="1"/>
  <c r="G646" i="3" s="1"/>
  <c r="A642" i="11"/>
  <c r="B641" i="11"/>
  <c r="C641" i="11" s="1"/>
  <c r="A641" i="8" l="1"/>
  <c r="B641" i="8" s="1"/>
  <c r="D640" i="8"/>
  <c r="C640" i="8"/>
  <c r="F646" i="3"/>
  <c r="I647" i="3"/>
  <c r="H647" i="3" s="1"/>
  <c r="G647" i="3" s="1"/>
  <c r="A648" i="3"/>
  <c r="B642" i="11"/>
  <c r="C642" i="11" s="1"/>
  <c r="A643" i="11"/>
  <c r="A642" i="8" l="1"/>
  <c r="B642" i="8" s="1"/>
  <c r="D641" i="8"/>
  <c r="C641" i="8"/>
  <c r="F647" i="3"/>
  <c r="A644" i="11"/>
  <c r="B643" i="11"/>
  <c r="C643" i="11" s="1"/>
  <c r="I648" i="3"/>
  <c r="H648" i="3" s="1"/>
  <c r="G648" i="3" s="1"/>
  <c r="A649" i="3"/>
  <c r="A643" i="8" l="1"/>
  <c r="B643" i="8" s="1"/>
  <c r="D642" i="8"/>
  <c r="C642" i="8"/>
  <c r="F648" i="3"/>
  <c r="A645" i="11"/>
  <c r="B644" i="11"/>
  <c r="C644" i="11" s="1"/>
  <c r="A650" i="3"/>
  <c r="I649" i="3"/>
  <c r="H649" i="3" s="1"/>
  <c r="G649" i="3" s="1"/>
  <c r="A644" i="8" l="1"/>
  <c r="B644" i="8" s="1"/>
  <c r="D643" i="8"/>
  <c r="C643" i="8"/>
  <c r="F649" i="3"/>
  <c r="A651" i="3"/>
  <c r="I650" i="3"/>
  <c r="H650" i="3" s="1"/>
  <c r="G650" i="3" s="1"/>
  <c r="A646" i="11"/>
  <c r="B645" i="11"/>
  <c r="C645" i="11" s="1"/>
  <c r="A645" i="8" l="1"/>
  <c r="B645" i="8" s="1"/>
  <c r="D644" i="8"/>
  <c r="C644" i="8"/>
  <c r="F650" i="3"/>
  <c r="B646" i="11"/>
  <c r="C646" i="11" s="1"/>
  <c r="A647" i="11"/>
  <c r="I651" i="3"/>
  <c r="H651" i="3" s="1"/>
  <c r="G651" i="3" s="1"/>
  <c r="A652" i="3"/>
  <c r="A646" i="8" l="1"/>
  <c r="B646" i="8" s="1"/>
  <c r="D645" i="8"/>
  <c r="C645" i="8"/>
  <c r="F651" i="3"/>
  <c r="I652" i="3"/>
  <c r="H652" i="3" s="1"/>
  <c r="G652" i="3" s="1"/>
  <c r="A653" i="3"/>
  <c r="A648" i="11"/>
  <c r="B647" i="11"/>
  <c r="C647" i="11" s="1"/>
  <c r="A647" i="8" l="1"/>
  <c r="B647" i="8" s="1"/>
  <c r="D646" i="8"/>
  <c r="C646" i="8"/>
  <c r="F652" i="3"/>
  <c r="A649" i="11"/>
  <c r="B648" i="11"/>
  <c r="C648" i="11" s="1"/>
  <c r="A654" i="3"/>
  <c r="I653" i="3"/>
  <c r="H653" i="3" s="1"/>
  <c r="G653" i="3" s="1"/>
  <c r="A648" i="8" l="1"/>
  <c r="B648" i="8" s="1"/>
  <c r="D647" i="8"/>
  <c r="C647" i="8"/>
  <c r="F653" i="3"/>
  <c r="A655" i="3"/>
  <c r="I654" i="3"/>
  <c r="H654" i="3" s="1"/>
  <c r="G654" i="3" s="1"/>
  <c r="A650" i="11"/>
  <c r="B649" i="11"/>
  <c r="C649" i="11" s="1"/>
  <c r="A649" i="8" l="1"/>
  <c r="B649" i="8" s="1"/>
  <c r="D648" i="8"/>
  <c r="C648" i="8"/>
  <c r="F654" i="3"/>
  <c r="B650" i="11"/>
  <c r="C650" i="11" s="1"/>
  <c r="A651" i="11"/>
  <c r="I655" i="3"/>
  <c r="H655" i="3" s="1"/>
  <c r="G655" i="3" s="1"/>
  <c r="A656" i="3"/>
  <c r="A650" i="8" l="1"/>
  <c r="B650" i="8" s="1"/>
  <c r="D649" i="8"/>
  <c r="C649" i="8"/>
  <c r="F655" i="3"/>
  <c r="I656" i="3"/>
  <c r="H656" i="3" s="1"/>
  <c r="G656" i="3" s="1"/>
  <c r="A657" i="3"/>
  <c r="A652" i="11"/>
  <c r="B651" i="11"/>
  <c r="C651" i="11" s="1"/>
  <c r="A651" i="8" l="1"/>
  <c r="B651" i="8" s="1"/>
  <c r="D650" i="8"/>
  <c r="C650" i="8"/>
  <c r="F656" i="3"/>
  <c r="A653" i="11"/>
  <c r="B652" i="11"/>
  <c r="C652" i="11" s="1"/>
  <c r="A658" i="3"/>
  <c r="I657" i="3"/>
  <c r="H657" i="3" s="1"/>
  <c r="G657" i="3" s="1"/>
  <c r="A652" i="8" l="1"/>
  <c r="B652" i="8" s="1"/>
  <c r="D651" i="8"/>
  <c r="C651" i="8"/>
  <c r="F657" i="3"/>
  <c r="A659" i="3"/>
  <c r="I658" i="3"/>
  <c r="H658" i="3" s="1"/>
  <c r="G658" i="3" s="1"/>
  <c r="A654" i="11"/>
  <c r="B653" i="11"/>
  <c r="C653" i="11" s="1"/>
  <c r="A653" i="8" l="1"/>
  <c r="B653" i="8" s="1"/>
  <c r="D652" i="8"/>
  <c r="C652" i="8"/>
  <c r="F658" i="3"/>
  <c r="B654" i="11"/>
  <c r="C654" i="11" s="1"/>
  <c r="A655" i="11"/>
  <c r="I659" i="3"/>
  <c r="H659" i="3" s="1"/>
  <c r="G659" i="3" s="1"/>
  <c r="A660" i="3"/>
  <c r="A654" i="8" l="1"/>
  <c r="B654" i="8" s="1"/>
  <c r="D653" i="8"/>
  <c r="C653" i="8"/>
  <c r="F659" i="3"/>
  <c r="I660" i="3"/>
  <c r="H660" i="3" s="1"/>
  <c r="G660" i="3" s="1"/>
  <c r="A661" i="3"/>
  <c r="A656" i="11"/>
  <c r="B655" i="11"/>
  <c r="C655" i="11" s="1"/>
  <c r="A655" i="8" l="1"/>
  <c r="B655" i="8" s="1"/>
  <c r="D654" i="8"/>
  <c r="C654" i="8"/>
  <c r="F660" i="3"/>
  <c r="A657" i="11"/>
  <c r="B656" i="11"/>
  <c r="C656" i="11" s="1"/>
  <c r="A662" i="3"/>
  <c r="I661" i="3"/>
  <c r="H661" i="3" s="1"/>
  <c r="G661" i="3" s="1"/>
  <c r="A656" i="8" l="1"/>
  <c r="B656" i="8" s="1"/>
  <c r="D655" i="8"/>
  <c r="C655" i="8"/>
  <c r="F661" i="3"/>
  <c r="A663" i="3"/>
  <c r="I662" i="3"/>
  <c r="H662" i="3" s="1"/>
  <c r="G662" i="3" s="1"/>
  <c r="A658" i="11"/>
  <c r="B657" i="11"/>
  <c r="C657" i="11" s="1"/>
  <c r="A657" i="8" l="1"/>
  <c r="B657" i="8" s="1"/>
  <c r="D656" i="8"/>
  <c r="C656" i="8"/>
  <c r="F662" i="3"/>
  <c r="B658" i="11"/>
  <c r="C658" i="11" s="1"/>
  <c r="A659" i="11"/>
  <c r="I663" i="3"/>
  <c r="H663" i="3" s="1"/>
  <c r="G663" i="3" s="1"/>
  <c r="A664" i="3"/>
  <c r="A658" i="8" l="1"/>
  <c r="B658" i="8" s="1"/>
  <c r="D657" i="8"/>
  <c r="C657" i="8"/>
  <c r="F663" i="3"/>
  <c r="I664" i="3"/>
  <c r="H664" i="3" s="1"/>
  <c r="G664" i="3" s="1"/>
  <c r="A665" i="3"/>
  <c r="A660" i="11"/>
  <c r="B659" i="11"/>
  <c r="C659" i="11" s="1"/>
  <c r="A659" i="8" l="1"/>
  <c r="B659" i="8" s="1"/>
  <c r="D658" i="8"/>
  <c r="C658" i="8"/>
  <c r="F664" i="3"/>
  <c r="A661" i="11"/>
  <c r="B660" i="11"/>
  <c r="C660" i="11" s="1"/>
  <c r="A666" i="3"/>
  <c r="I665" i="3"/>
  <c r="H665" i="3" s="1"/>
  <c r="G665" i="3" s="1"/>
  <c r="A660" i="8" l="1"/>
  <c r="B660" i="8" s="1"/>
  <c r="D659" i="8"/>
  <c r="C659" i="8"/>
  <c r="F665" i="3"/>
  <c r="A667" i="3"/>
  <c r="I666" i="3"/>
  <c r="H666" i="3" s="1"/>
  <c r="G666" i="3" s="1"/>
  <c r="B661" i="11"/>
  <c r="C661" i="11" s="1"/>
  <c r="A662" i="11"/>
  <c r="A661" i="8" l="1"/>
  <c r="B661" i="8" s="1"/>
  <c r="D660" i="8"/>
  <c r="C660" i="8"/>
  <c r="F666" i="3"/>
  <c r="B662" i="11"/>
  <c r="C662" i="11" s="1"/>
  <c r="A663" i="11"/>
  <c r="I667" i="3"/>
  <c r="H667" i="3" s="1"/>
  <c r="G667" i="3" s="1"/>
  <c r="A668" i="3"/>
  <c r="A662" i="8" l="1"/>
  <c r="B662" i="8" s="1"/>
  <c r="D661" i="8"/>
  <c r="C661" i="8"/>
  <c r="F667" i="3"/>
  <c r="I668" i="3"/>
  <c r="H668" i="3" s="1"/>
  <c r="G668" i="3" s="1"/>
  <c r="A669" i="3"/>
  <c r="A664" i="11"/>
  <c r="B663" i="11"/>
  <c r="C663" i="11" s="1"/>
  <c r="A663" i="8" l="1"/>
  <c r="B663" i="8" s="1"/>
  <c r="D662" i="8"/>
  <c r="C662" i="8"/>
  <c r="F668" i="3"/>
  <c r="A665" i="11"/>
  <c r="B664" i="11"/>
  <c r="C664" i="11" s="1"/>
  <c r="A670" i="3"/>
  <c r="I669" i="3"/>
  <c r="H669" i="3" s="1"/>
  <c r="G669" i="3" s="1"/>
  <c r="A664" i="8" l="1"/>
  <c r="B664" i="8" s="1"/>
  <c r="D663" i="8"/>
  <c r="C663" i="8"/>
  <c r="F669" i="3"/>
  <c r="A671" i="3"/>
  <c r="I670" i="3"/>
  <c r="H670" i="3" s="1"/>
  <c r="G670" i="3" s="1"/>
  <c r="B665" i="11"/>
  <c r="C665" i="11" s="1"/>
  <c r="A666" i="11"/>
  <c r="A665" i="8" l="1"/>
  <c r="B665" i="8" s="1"/>
  <c r="D664" i="8"/>
  <c r="C664" i="8"/>
  <c r="F670" i="3"/>
  <c r="B666" i="11"/>
  <c r="C666" i="11" s="1"/>
  <c r="A667" i="11"/>
  <c r="I671" i="3"/>
  <c r="H671" i="3" s="1"/>
  <c r="G671" i="3" s="1"/>
  <c r="A672" i="3"/>
  <c r="A666" i="8" l="1"/>
  <c r="B666" i="8" s="1"/>
  <c r="D665" i="8"/>
  <c r="C665" i="8"/>
  <c r="F671" i="3"/>
  <c r="A668" i="11"/>
  <c r="B667" i="11"/>
  <c r="C667" i="11" s="1"/>
  <c r="I672" i="3"/>
  <c r="H672" i="3" s="1"/>
  <c r="G672" i="3" s="1"/>
  <c r="A673" i="3"/>
  <c r="A667" i="8" l="1"/>
  <c r="B667" i="8" s="1"/>
  <c r="D666" i="8"/>
  <c r="C666" i="8"/>
  <c r="F672" i="3"/>
  <c r="A674" i="3"/>
  <c r="I673" i="3"/>
  <c r="H673" i="3" s="1"/>
  <c r="G673" i="3" s="1"/>
  <c r="A669" i="11"/>
  <c r="B668" i="11"/>
  <c r="C668" i="11" s="1"/>
  <c r="A668" i="8" l="1"/>
  <c r="B668" i="8" s="1"/>
  <c r="D667" i="8"/>
  <c r="C667" i="8"/>
  <c r="F673" i="3"/>
  <c r="B669" i="11"/>
  <c r="C669" i="11" s="1"/>
  <c r="A670" i="11"/>
  <c r="A675" i="3"/>
  <c r="I674" i="3"/>
  <c r="H674" i="3" s="1"/>
  <c r="G674" i="3" s="1"/>
  <c r="A669" i="8" l="1"/>
  <c r="B669" i="8" s="1"/>
  <c r="D668" i="8"/>
  <c r="C668" i="8"/>
  <c r="F674" i="3"/>
  <c r="I675" i="3"/>
  <c r="H675" i="3" s="1"/>
  <c r="G675" i="3" s="1"/>
  <c r="A676" i="3"/>
  <c r="B670" i="11"/>
  <c r="C670" i="11" s="1"/>
  <c r="A671" i="11"/>
  <c r="A670" i="8" l="1"/>
  <c r="B670" i="8" s="1"/>
  <c r="D669" i="8"/>
  <c r="C669" i="8"/>
  <c r="F675" i="3"/>
  <c r="A672" i="11"/>
  <c r="B671" i="11"/>
  <c r="C671" i="11" s="1"/>
  <c r="I676" i="3"/>
  <c r="H676" i="3" s="1"/>
  <c r="G676" i="3" s="1"/>
  <c r="A677" i="3"/>
  <c r="A671" i="8" l="1"/>
  <c r="B671" i="8" s="1"/>
  <c r="D670" i="8"/>
  <c r="C670" i="8"/>
  <c r="F676" i="3"/>
  <c r="A678" i="3"/>
  <c r="I677" i="3"/>
  <c r="H677" i="3" s="1"/>
  <c r="G677" i="3" s="1"/>
  <c r="A673" i="11"/>
  <c r="B672" i="11"/>
  <c r="C672" i="11" s="1"/>
  <c r="A672" i="8" l="1"/>
  <c r="B672" i="8" s="1"/>
  <c r="D671" i="8"/>
  <c r="C671" i="8"/>
  <c r="F677" i="3"/>
  <c r="B673" i="11"/>
  <c r="C673" i="11" s="1"/>
  <c r="A674" i="11"/>
  <c r="A679" i="3"/>
  <c r="I678" i="3"/>
  <c r="H678" i="3" s="1"/>
  <c r="G678" i="3" s="1"/>
  <c r="A673" i="8" l="1"/>
  <c r="B673" i="8" s="1"/>
  <c r="D672" i="8"/>
  <c r="C672" i="8"/>
  <c r="F678" i="3"/>
  <c r="I679" i="3"/>
  <c r="H679" i="3" s="1"/>
  <c r="G679" i="3" s="1"/>
  <c r="A680" i="3"/>
  <c r="B674" i="11"/>
  <c r="C674" i="11" s="1"/>
  <c r="A675" i="11"/>
  <c r="A674" i="8" l="1"/>
  <c r="B674" i="8" s="1"/>
  <c r="D673" i="8"/>
  <c r="C673" i="8"/>
  <c r="F679" i="3"/>
  <c r="A676" i="11"/>
  <c r="B675" i="11"/>
  <c r="C675" i="11" s="1"/>
  <c r="I680" i="3"/>
  <c r="H680" i="3" s="1"/>
  <c r="G680" i="3" s="1"/>
  <c r="A681" i="3"/>
  <c r="A675" i="8" l="1"/>
  <c r="B675" i="8" s="1"/>
  <c r="D674" i="8"/>
  <c r="C674" i="8"/>
  <c r="F680" i="3"/>
  <c r="A682" i="3"/>
  <c r="I681" i="3"/>
  <c r="H681" i="3" s="1"/>
  <c r="G681" i="3" s="1"/>
  <c r="A677" i="11"/>
  <c r="B676" i="11"/>
  <c r="C676" i="11" s="1"/>
  <c r="A676" i="8" l="1"/>
  <c r="B676" i="8" s="1"/>
  <c r="D675" i="8"/>
  <c r="C675" i="8"/>
  <c r="F681" i="3"/>
  <c r="B677" i="11"/>
  <c r="C677" i="11" s="1"/>
  <c r="A678" i="11"/>
  <c r="A683" i="3"/>
  <c r="I682" i="3"/>
  <c r="H682" i="3" s="1"/>
  <c r="G682" i="3" s="1"/>
  <c r="A677" i="8" l="1"/>
  <c r="B677" i="8" s="1"/>
  <c r="D676" i="8"/>
  <c r="C676" i="8"/>
  <c r="F682" i="3"/>
  <c r="I683" i="3"/>
  <c r="H683" i="3" s="1"/>
  <c r="G683" i="3" s="1"/>
  <c r="A684" i="3"/>
  <c r="B678" i="11"/>
  <c r="C678" i="11" s="1"/>
  <c r="A679" i="11"/>
  <c r="A678" i="8" l="1"/>
  <c r="B678" i="8" s="1"/>
  <c r="D677" i="8"/>
  <c r="C677" i="8"/>
  <c r="F683" i="3"/>
  <c r="I684" i="3"/>
  <c r="H684" i="3" s="1"/>
  <c r="G684" i="3" s="1"/>
  <c r="A685" i="3"/>
  <c r="A680" i="11"/>
  <c r="B679" i="11"/>
  <c r="C679" i="11" s="1"/>
  <c r="A679" i="8" l="1"/>
  <c r="B679" i="8" s="1"/>
  <c r="D678" i="8"/>
  <c r="C678" i="8"/>
  <c r="F684" i="3"/>
  <c r="A681" i="11"/>
  <c r="B680" i="11"/>
  <c r="C680" i="11" s="1"/>
  <c r="A686" i="3"/>
  <c r="I685" i="3"/>
  <c r="H685" i="3" s="1"/>
  <c r="G685" i="3" s="1"/>
  <c r="A680" i="8" l="1"/>
  <c r="B680" i="8" s="1"/>
  <c r="D679" i="8"/>
  <c r="C679" i="8"/>
  <c r="F685" i="3"/>
  <c r="A687" i="3"/>
  <c r="I686" i="3"/>
  <c r="H686" i="3" s="1"/>
  <c r="G686" i="3" s="1"/>
  <c r="B681" i="11"/>
  <c r="C681" i="11" s="1"/>
  <c r="A682" i="11"/>
  <c r="A681" i="8" l="1"/>
  <c r="B681" i="8" s="1"/>
  <c r="D680" i="8"/>
  <c r="C680" i="8"/>
  <c r="F686" i="3"/>
  <c r="B682" i="11"/>
  <c r="C682" i="11" s="1"/>
  <c r="A683" i="11"/>
  <c r="I687" i="3"/>
  <c r="H687" i="3" s="1"/>
  <c r="G687" i="3" s="1"/>
  <c r="A688" i="3"/>
  <c r="A682" i="8" l="1"/>
  <c r="B682" i="8" s="1"/>
  <c r="D681" i="8"/>
  <c r="C681" i="8"/>
  <c r="F687" i="3"/>
  <c r="I688" i="3"/>
  <c r="H688" i="3" s="1"/>
  <c r="G688" i="3" s="1"/>
  <c r="A689" i="3"/>
  <c r="A684" i="11"/>
  <c r="B683" i="11"/>
  <c r="C683" i="11" s="1"/>
  <c r="A683" i="8" l="1"/>
  <c r="B683" i="8" s="1"/>
  <c r="D682" i="8"/>
  <c r="C682" i="8"/>
  <c r="F688" i="3"/>
  <c r="A685" i="11"/>
  <c r="B684" i="11"/>
  <c r="C684" i="11" s="1"/>
  <c r="A690" i="3"/>
  <c r="I689" i="3"/>
  <c r="H689" i="3" s="1"/>
  <c r="G689" i="3" s="1"/>
  <c r="A684" i="8" l="1"/>
  <c r="B684" i="8" s="1"/>
  <c r="D683" i="8"/>
  <c r="C683" i="8"/>
  <c r="F689" i="3"/>
  <c r="A691" i="3"/>
  <c r="I690" i="3"/>
  <c r="H690" i="3" s="1"/>
  <c r="G690" i="3" s="1"/>
  <c r="B685" i="11"/>
  <c r="C685" i="11" s="1"/>
  <c r="A686" i="11"/>
  <c r="A685" i="8" l="1"/>
  <c r="B685" i="8" s="1"/>
  <c r="D684" i="8"/>
  <c r="C684" i="8"/>
  <c r="F690" i="3"/>
  <c r="B686" i="11"/>
  <c r="C686" i="11" s="1"/>
  <c r="A687" i="11"/>
  <c r="I691" i="3"/>
  <c r="H691" i="3" s="1"/>
  <c r="G691" i="3" s="1"/>
  <c r="A692" i="3"/>
  <c r="A686" i="8" l="1"/>
  <c r="B686" i="8" s="1"/>
  <c r="D685" i="8"/>
  <c r="C685" i="8"/>
  <c r="F691" i="3"/>
  <c r="A688" i="11"/>
  <c r="B687" i="11"/>
  <c r="C687" i="11" s="1"/>
  <c r="I692" i="3"/>
  <c r="H692" i="3" s="1"/>
  <c r="G692" i="3" s="1"/>
  <c r="A693" i="3"/>
  <c r="A687" i="8" l="1"/>
  <c r="B687" i="8" s="1"/>
  <c r="D686" i="8"/>
  <c r="C686" i="8"/>
  <c r="F692" i="3"/>
  <c r="A694" i="3"/>
  <c r="I693" i="3"/>
  <c r="H693" i="3" s="1"/>
  <c r="G693" i="3" s="1"/>
  <c r="A689" i="11"/>
  <c r="B688" i="11"/>
  <c r="C688" i="11" s="1"/>
  <c r="A688" i="8" l="1"/>
  <c r="B688" i="8" s="1"/>
  <c r="D687" i="8"/>
  <c r="C687" i="8"/>
  <c r="F693" i="3"/>
  <c r="B689" i="11"/>
  <c r="C689" i="11" s="1"/>
  <c r="A690" i="11"/>
  <c r="A695" i="3"/>
  <c r="I694" i="3"/>
  <c r="H694" i="3" s="1"/>
  <c r="G694" i="3" s="1"/>
  <c r="A689" i="8" l="1"/>
  <c r="B689" i="8" s="1"/>
  <c r="D688" i="8"/>
  <c r="C688" i="8"/>
  <c r="F694" i="3"/>
  <c r="I695" i="3"/>
  <c r="H695" i="3" s="1"/>
  <c r="G695" i="3" s="1"/>
  <c r="A696" i="3"/>
  <c r="B690" i="11"/>
  <c r="C690" i="11" s="1"/>
  <c r="A691" i="11"/>
  <c r="A690" i="8" l="1"/>
  <c r="B690" i="8" s="1"/>
  <c r="D689" i="8"/>
  <c r="C689" i="8"/>
  <c r="F695" i="3"/>
  <c r="A692" i="11"/>
  <c r="B691" i="11"/>
  <c r="C691" i="11" s="1"/>
  <c r="I696" i="3"/>
  <c r="H696" i="3" s="1"/>
  <c r="G696" i="3" s="1"/>
  <c r="A697" i="3"/>
  <c r="A691" i="8" l="1"/>
  <c r="B691" i="8" s="1"/>
  <c r="D690" i="8"/>
  <c r="C690" i="8"/>
  <c r="F696" i="3"/>
  <c r="A698" i="3"/>
  <c r="I697" i="3"/>
  <c r="H697" i="3" s="1"/>
  <c r="G697" i="3" s="1"/>
  <c r="A693" i="11"/>
  <c r="B692" i="11"/>
  <c r="C692" i="11" s="1"/>
  <c r="A692" i="8" l="1"/>
  <c r="B692" i="8" s="1"/>
  <c r="D691" i="8"/>
  <c r="C691" i="8"/>
  <c r="F697" i="3"/>
  <c r="B693" i="11"/>
  <c r="C693" i="11" s="1"/>
  <c r="A694" i="11"/>
  <c r="A699" i="3"/>
  <c r="I698" i="3"/>
  <c r="H698" i="3" s="1"/>
  <c r="G698" i="3" s="1"/>
  <c r="A693" i="8" l="1"/>
  <c r="B693" i="8" s="1"/>
  <c r="D692" i="8"/>
  <c r="C692" i="8"/>
  <c r="F698" i="3"/>
  <c r="I699" i="3"/>
  <c r="H699" i="3" s="1"/>
  <c r="G699" i="3" s="1"/>
  <c r="A700" i="3"/>
  <c r="B694" i="11"/>
  <c r="C694" i="11" s="1"/>
  <c r="A695" i="11"/>
  <c r="A694" i="8" l="1"/>
  <c r="B694" i="8" s="1"/>
  <c r="D693" i="8"/>
  <c r="C693" i="8"/>
  <c r="F699" i="3"/>
  <c r="I700" i="3"/>
  <c r="H700" i="3" s="1"/>
  <c r="G700" i="3" s="1"/>
  <c r="A701" i="3"/>
  <c r="A696" i="11"/>
  <c r="B695" i="11"/>
  <c r="C695" i="11" s="1"/>
  <c r="A695" i="8" l="1"/>
  <c r="B695" i="8" s="1"/>
  <c r="D694" i="8"/>
  <c r="C694" i="8"/>
  <c r="F700" i="3"/>
  <c r="A697" i="11"/>
  <c r="B696" i="11"/>
  <c r="C696" i="11" s="1"/>
  <c r="A702" i="3"/>
  <c r="I701" i="3"/>
  <c r="H701" i="3" s="1"/>
  <c r="G701" i="3" s="1"/>
  <c r="A696" i="8" l="1"/>
  <c r="B696" i="8" s="1"/>
  <c r="D695" i="8"/>
  <c r="C695" i="8"/>
  <c r="F701" i="3"/>
  <c r="A703" i="3"/>
  <c r="I702" i="3"/>
  <c r="H702" i="3" s="1"/>
  <c r="G702" i="3" s="1"/>
  <c r="B697" i="11"/>
  <c r="C697" i="11" s="1"/>
  <c r="A698" i="11"/>
  <c r="A697" i="8" l="1"/>
  <c r="B697" i="8" s="1"/>
  <c r="D696" i="8"/>
  <c r="C696" i="8"/>
  <c r="F702" i="3"/>
  <c r="B698" i="11"/>
  <c r="C698" i="11" s="1"/>
  <c r="A699" i="11"/>
  <c r="I703" i="3"/>
  <c r="H703" i="3" s="1"/>
  <c r="G703" i="3" s="1"/>
  <c r="A704" i="3"/>
  <c r="A698" i="8" l="1"/>
  <c r="B698" i="8" s="1"/>
  <c r="D697" i="8"/>
  <c r="C697" i="8"/>
  <c r="F703" i="3"/>
  <c r="I704" i="3"/>
  <c r="H704" i="3" s="1"/>
  <c r="G704" i="3" s="1"/>
  <c r="A705" i="3"/>
  <c r="A700" i="11"/>
  <c r="B699" i="11"/>
  <c r="C699" i="11" s="1"/>
  <c r="A699" i="8" l="1"/>
  <c r="B699" i="8" s="1"/>
  <c r="D698" i="8"/>
  <c r="C698" i="8"/>
  <c r="F704" i="3"/>
  <c r="A701" i="11"/>
  <c r="B700" i="11"/>
  <c r="C700" i="11" s="1"/>
  <c r="A706" i="3"/>
  <c r="I705" i="3"/>
  <c r="H705" i="3" s="1"/>
  <c r="G705" i="3" s="1"/>
  <c r="A700" i="8" l="1"/>
  <c r="B700" i="8" s="1"/>
  <c r="D699" i="8"/>
  <c r="C699" i="8"/>
  <c r="F705" i="3"/>
  <c r="A707" i="3"/>
  <c r="I706" i="3"/>
  <c r="H706" i="3" s="1"/>
  <c r="G706" i="3" s="1"/>
  <c r="B701" i="11"/>
  <c r="C701" i="11" s="1"/>
  <c r="A702" i="11"/>
  <c r="A701" i="8" l="1"/>
  <c r="B701" i="8" s="1"/>
  <c r="D700" i="8"/>
  <c r="C700" i="8"/>
  <c r="F706" i="3"/>
  <c r="B702" i="11"/>
  <c r="C702" i="11" s="1"/>
  <c r="A703" i="11"/>
  <c r="I707" i="3"/>
  <c r="H707" i="3" s="1"/>
  <c r="G707" i="3" s="1"/>
  <c r="A708" i="3"/>
  <c r="A702" i="8" l="1"/>
  <c r="B702" i="8" s="1"/>
  <c r="D701" i="8"/>
  <c r="C701" i="8"/>
  <c r="F707" i="3"/>
  <c r="I708" i="3"/>
  <c r="H708" i="3" s="1"/>
  <c r="G708" i="3" s="1"/>
  <c r="A709" i="3"/>
  <c r="A704" i="11"/>
  <c r="B703" i="11"/>
  <c r="C703" i="11" s="1"/>
  <c r="A703" i="8" l="1"/>
  <c r="B703" i="8" s="1"/>
  <c r="D702" i="8"/>
  <c r="C702" i="8"/>
  <c r="F708" i="3"/>
  <c r="A705" i="11"/>
  <c r="B704" i="11"/>
  <c r="C704" i="11" s="1"/>
  <c r="A710" i="3"/>
  <c r="I709" i="3"/>
  <c r="H709" i="3" s="1"/>
  <c r="G709" i="3" s="1"/>
  <c r="A704" i="8" l="1"/>
  <c r="B704" i="8" s="1"/>
  <c r="D703" i="8"/>
  <c r="C703" i="8"/>
  <c r="F709" i="3"/>
  <c r="A711" i="3"/>
  <c r="I710" i="3"/>
  <c r="H710" i="3" s="1"/>
  <c r="G710" i="3" s="1"/>
  <c r="B705" i="11"/>
  <c r="C705" i="11" s="1"/>
  <c r="A706" i="11"/>
  <c r="A705" i="8" l="1"/>
  <c r="B705" i="8" s="1"/>
  <c r="D704" i="8"/>
  <c r="C704" i="8"/>
  <c r="F710" i="3"/>
  <c r="B706" i="11"/>
  <c r="C706" i="11" s="1"/>
  <c r="A707" i="11"/>
  <c r="I711" i="3"/>
  <c r="H711" i="3" s="1"/>
  <c r="G711" i="3" s="1"/>
  <c r="A712" i="3"/>
  <c r="A706" i="8" l="1"/>
  <c r="B706" i="8" s="1"/>
  <c r="D705" i="8"/>
  <c r="C705" i="8"/>
  <c r="F711" i="3"/>
  <c r="A708" i="11"/>
  <c r="B707" i="11"/>
  <c r="C707" i="11" s="1"/>
  <c r="I712" i="3"/>
  <c r="H712" i="3" s="1"/>
  <c r="G712" i="3" s="1"/>
  <c r="A713" i="3"/>
  <c r="A707" i="8" l="1"/>
  <c r="B707" i="8" s="1"/>
  <c r="D706" i="8"/>
  <c r="C706" i="8"/>
  <c r="F712" i="3"/>
  <c r="A714" i="3"/>
  <c r="I713" i="3"/>
  <c r="H713" i="3" s="1"/>
  <c r="G713" i="3" s="1"/>
  <c r="A709" i="11"/>
  <c r="B708" i="11"/>
  <c r="C708" i="11" s="1"/>
  <c r="A708" i="8" l="1"/>
  <c r="B708" i="8" s="1"/>
  <c r="D707" i="8"/>
  <c r="C707" i="8"/>
  <c r="F713" i="3"/>
  <c r="B709" i="11"/>
  <c r="C709" i="11" s="1"/>
  <c r="A710" i="11"/>
  <c r="A715" i="3"/>
  <c r="I714" i="3"/>
  <c r="H714" i="3" s="1"/>
  <c r="G714" i="3" s="1"/>
  <c r="A709" i="8" l="1"/>
  <c r="B709" i="8" s="1"/>
  <c r="D708" i="8"/>
  <c r="C708" i="8"/>
  <c r="F714" i="3"/>
  <c r="I715" i="3"/>
  <c r="H715" i="3" s="1"/>
  <c r="G715" i="3" s="1"/>
  <c r="A716" i="3"/>
  <c r="B710" i="11"/>
  <c r="C710" i="11" s="1"/>
  <c r="A711" i="11"/>
  <c r="A710" i="8" l="1"/>
  <c r="B710" i="8" s="1"/>
  <c r="D709" i="8"/>
  <c r="C709" i="8"/>
  <c r="F715" i="3"/>
  <c r="A712" i="11"/>
  <c r="B711" i="11"/>
  <c r="C711" i="11" s="1"/>
  <c r="I716" i="3"/>
  <c r="H716" i="3" s="1"/>
  <c r="G716" i="3" s="1"/>
  <c r="A717" i="3"/>
  <c r="A711" i="8" l="1"/>
  <c r="B711" i="8" s="1"/>
  <c r="D710" i="8"/>
  <c r="C710" i="8"/>
  <c r="F716" i="3"/>
  <c r="A713" i="11"/>
  <c r="B712" i="11"/>
  <c r="C712" i="11" s="1"/>
  <c r="A718" i="3"/>
  <c r="I717" i="3"/>
  <c r="H717" i="3" s="1"/>
  <c r="G717" i="3" s="1"/>
  <c r="A712" i="8" l="1"/>
  <c r="B712" i="8" s="1"/>
  <c r="D711" i="8"/>
  <c r="C711" i="8"/>
  <c r="F717" i="3"/>
  <c r="A719" i="3"/>
  <c r="I718" i="3"/>
  <c r="H718" i="3" s="1"/>
  <c r="G718" i="3" s="1"/>
  <c r="B713" i="11"/>
  <c r="C713" i="11" s="1"/>
  <c r="A714" i="11"/>
  <c r="A713" i="8" l="1"/>
  <c r="B713" i="8" s="1"/>
  <c r="D712" i="8"/>
  <c r="C712" i="8"/>
  <c r="F718" i="3"/>
  <c r="B714" i="11"/>
  <c r="C714" i="11" s="1"/>
  <c r="A715" i="11"/>
  <c r="I719" i="3"/>
  <c r="H719" i="3" s="1"/>
  <c r="G719" i="3" s="1"/>
  <c r="A720" i="3"/>
  <c r="A714" i="8" l="1"/>
  <c r="B714" i="8" s="1"/>
  <c r="D713" i="8"/>
  <c r="C713" i="8"/>
  <c r="F719" i="3"/>
  <c r="I720" i="3"/>
  <c r="H720" i="3" s="1"/>
  <c r="G720" i="3" s="1"/>
  <c r="A721" i="3"/>
  <c r="A716" i="11"/>
  <c r="B715" i="11"/>
  <c r="C715" i="11" s="1"/>
  <c r="A715" i="8" l="1"/>
  <c r="B715" i="8" s="1"/>
  <c r="D714" i="8"/>
  <c r="C714" i="8"/>
  <c r="F720" i="3"/>
  <c r="A722" i="3"/>
  <c r="I721" i="3"/>
  <c r="H721" i="3" s="1"/>
  <c r="G721" i="3" s="1"/>
  <c r="A717" i="11"/>
  <c r="B716" i="11"/>
  <c r="C716" i="11" s="1"/>
  <c r="A716" i="8" l="1"/>
  <c r="B716" i="8" s="1"/>
  <c r="D715" i="8"/>
  <c r="C715" i="8"/>
  <c r="F721" i="3"/>
  <c r="B717" i="11"/>
  <c r="C717" i="11" s="1"/>
  <c r="A718" i="11"/>
  <c r="A723" i="3"/>
  <c r="I722" i="3"/>
  <c r="H722" i="3" s="1"/>
  <c r="G722" i="3" s="1"/>
  <c r="A717" i="8" l="1"/>
  <c r="B717" i="8" s="1"/>
  <c r="D716" i="8"/>
  <c r="C716" i="8"/>
  <c r="F722" i="3"/>
  <c r="I723" i="3"/>
  <c r="H723" i="3" s="1"/>
  <c r="G723" i="3" s="1"/>
  <c r="A724" i="3"/>
  <c r="B718" i="11"/>
  <c r="C718" i="11" s="1"/>
  <c r="A719" i="11"/>
  <c r="A718" i="8" l="1"/>
  <c r="B718" i="8" s="1"/>
  <c r="D717" i="8"/>
  <c r="C717" i="8"/>
  <c r="F723" i="3"/>
  <c r="A720" i="11"/>
  <c r="B719" i="11"/>
  <c r="C719" i="11" s="1"/>
  <c r="I724" i="3"/>
  <c r="H724" i="3" s="1"/>
  <c r="G724" i="3" s="1"/>
  <c r="A725" i="3"/>
  <c r="A719" i="8" l="1"/>
  <c r="B719" i="8" s="1"/>
  <c r="D718" i="8"/>
  <c r="C718" i="8"/>
  <c r="F724" i="3"/>
  <c r="A726" i="3"/>
  <c r="I725" i="3"/>
  <c r="H725" i="3" s="1"/>
  <c r="G725" i="3" s="1"/>
  <c r="A721" i="11"/>
  <c r="B720" i="11"/>
  <c r="C720" i="11" s="1"/>
  <c r="A720" i="8" l="1"/>
  <c r="B720" i="8" s="1"/>
  <c r="D719" i="8"/>
  <c r="C719" i="8"/>
  <c r="F725" i="3"/>
  <c r="B721" i="11"/>
  <c r="C721" i="11" s="1"/>
  <c r="A722" i="11"/>
  <c r="A727" i="3"/>
  <c r="I726" i="3"/>
  <c r="H726" i="3" s="1"/>
  <c r="G726" i="3" s="1"/>
  <c r="A721" i="8" l="1"/>
  <c r="B721" i="8" s="1"/>
  <c r="D720" i="8"/>
  <c r="C720" i="8"/>
  <c r="F726" i="3"/>
  <c r="I727" i="3"/>
  <c r="H727" i="3" s="1"/>
  <c r="G727" i="3" s="1"/>
  <c r="A728" i="3"/>
  <c r="B722" i="11"/>
  <c r="C722" i="11" s="1"/>
  <c r="A723" i="11"/>
  <c r="A722" i="8" l="1"/>
  <c r="B722" i="8" s="1"/>
  <c r="D721" i="8"/>
  <c r="C721" i="8"/>
  <c r="F727" i="3"/>
  <c r="I728" i="3"/>
  <c r="H728" i="3" s="1"/>
  <c r="G728" i="3" s="1"/>
  <c r="A729" i="3"/>
  <c r="A724" i="11"/>
  <c r="B723" i="11"/>
  <c r="C723" i="11" s="1"/>
  <c r="A723" i="8" l="1"/>
  <c r="B723" i="8" s="1"/>
  <c r="D722" i="8"/>
  <c r="C722" i="8"/>
  <c r="F728" i="3"/>
  <c r="A730" i="3"/>
  <c r="I729" i="3"/>
  <c r="H729" i="3" s="1"/>
  <c r="G729" i="3" s="1"/>
  <c r="A725" i="11"/>
  <c r="B724" i="11"/>
  <c r="C724" i="11" s="1"/>
  <c r="A724" i="8" l="1"/>
  <c r="B724" i="8" s="1"/>
  <c r="D723" i="8"/>
  <c r="C723" i="8"/>
  <c r="F729" i="3"/>
  <c r="B725" i="11"/>
  <c r="C725" i="11" s="1"/>
  <c r="A726" i="11"/>
  <c r="A731" i="3"/>
  <c r="I730" i="3"/>
  <c r="H730" i="3" s="1"/>
  <c r="G730" i="3" s="1"/>
  <c r="A725" i="8" l="1"/>
  <c r="B725" i="8" s="1"/>
  <c r="D724" i="8"/>
  <c r="C724" i="8"/>
  <c r="F730" i="3"/>
  <c r="I731" i="3"/>
  <c r="H731" i="3" s="1"/>
  <c r="G731" i="3" s="1"/>
  <c r="A732" i="3"/>
  <c r="B726" i="11"/>
  <c r="C726" i="11" s="1"/>
  <c r="A727" i="11"/>
  <c r="A726" i="8" l="1"/>
  <c r="B726" i="8" s="1"/>
  <c r="D725" i="8"/>
  <c r="C725" i="8"/>
  <c r="F731" i="3"/>
  <c r="A728" i="11"/>
  <c r="B727" i="11"/>
  <c r="C727" i="11" s="1"/>
  <c r="I732" i="3"/>
  <c r="H732" i="3" s="1"/>
  <c r="G732" i="3" s="1"/>
  <c r="A733" i="3"/>
  <c r="A727" i="8" l="1"/>
  <c r="B727" i="8" s="1"/>
  <c r="D726" i="8"/>
  <c r="C726" i="8"/>
  <c r="F732" i="3"/>
  <c r="A734" i="3"/>
  <c r="I733" i="3"/>
  <c r="H733" i="3" s="1"/>
  <c r="G733" i="3" s="1"/>
  <c r="A729" i="11"/>
  <c r="B728" i="11"/>
  <c r="C728" i="11" s="1"/>
  <c r="A728" i="8" l="1"/>
  <c r="B728" i="8" s="1"/>
  <c r="D727" i="8"/>
  <c r="C727" i="8"/>
  <c r="F733" i="3"/>
  <c r="A730" i="11"/>
  <c r="B729" i="11"/>
  <c r="C729" i="11" s="1"/>
  <c r="A735" i="3"/>
  <c r="I734" i="3"/>
  <c r="H734" i="3" s="1"/>
  <c r="G734" i="3" s="1"/>
  <c r="A729" i="8" l="1"/>
  <c r="B729" i="8" s="1"/>
  <c r="D728" i="8"/>
  <c r="C728" i="8"/>
  <c r="F734" i="3"/>
  <c r="I735" i="3"/>
  <c r="H735" i="3" s="1"/>
  <c r="G735" i="3" s="1"/>
  <c r="A736" i="3"/>
  <c r="A731" i="11"/>
  <c r="B730" i="11"/>
  <c r="C730" i="11" s="1"/>
  <c r="A730" i="8" l="1"/>
  <c r="B730" i="8" s="1"/>
  <c r="D729" i="8"/>
  <c r="C729" i="8"/>
  <c r="F735" i="3"/>
  <c r="A732" i="11"/>
  <c r="B731" i="11"/>
  <c r="C731" i="11" s="1"/>
  <c r="I736" i="3"/>
  <c r="H736" i="3" s="1"/>
  <c r="G736" i="3" s="1"/>
  <c r="A737" i="3"/>
  <c r="A731" i="8" l="1"/>
  <c r="B731" i="8" s="1"/>
  <c r="D730" i="8"/>
  <c r="C730" i="8"/>
  <c r="F736" i="3"/>
  <c r="A738" i="3"/>
  <c r="I737" i="3"/>
  <c r="H737" i="3" s="1"/>
  <c r="G737" i="3" s="1"/>
  <c r="A733" i="11"/>
  <c r="B732" i="11"/>
  <c r="C732" i="11" s="1"/>
  <c r="A732" i="8" l="1"/>
  <c r="B732" i="8" s="1"/>
  <c r="D731" i="8"/>
  <c r="C731" i="8"/>
  <c r="F737" i="3"/>
  <c r="A734" i="11"/>
  <c r="B733" i="11"/>
  <c r="C733" i="11" s="1"/>
  <c r="A739" i="3"/>
  <c r="I738" i="3"/>
  <c r="H738" i="3" s="1"/>
  <c r="G738" i="3" s="1"/>
  <c r="A733" i="8" l="1"/>
  <c r="B733" i="8" s="1"/>
  <c r="D732" i="8"/>
  <c r="C732" i="8"/>
  <c r="F738" i="3"/>
  <c r="I739" i="3"/>
  <c r="H739" i="3" s="1"/>
  <c r="G739" i="3" s="1"/>
  <c r="A740" i="3"/>
  <c r="A735" i="11"/>
  <c r="B734" i="11"/>
  <c r="C734" i="11" s="1"/>
  <c r="A734" i="8" l="1"/>
  <c r="B734" i="8" s="1"/>
  <c r="D733" i="8"/>
  <c r="C733" i="8"/>
  <c r="F739" i="3"/>
  <c r="A736" i="11"/>
  <c r="B735" i="11"/>
  <c r="C735" i="11" s="1"/>
  <c r="I740" i="3"/>
  <c r="H740" i="3" s="1"/>
  <c r="G740" i="3" s="1"/>
  <c r="A741" i="3"/>
  <c r="A735" i="8" l="1"/>
  <c r="B735" i="8" s="1"/>
  <c r="D734" i="8"/>
  <c r="C734" i="8"/>
  <c r="F740" i="3"/>
  <c r="A742" i="3"/>
  <c r="I741" i="3"/>
  <c r="H741" i="3" s="1"/>
  <c r="G741" i="3" s="1"/>
  <c r="A737" i="11"/>
  <c r="B736" i="11"/>
  <c r="C736" i="11" s="1"/>
  <c r="A736" i="8" l="1"/>
  <c r="B736" i="8" s="1"/>
  <c r="D735" i="8"/>
  <c r="C735" i="8"/>
  <c r="F741" i="3"/>
  <c r="A738" i="11"/>
  <c r="B737" i="11"/>
  <c r="C737" i="11" s="1"/>
  <c r="A743" i="3"/>
  <c r="I742" i="3"/>
  <c r="H742" i="3" s="1"/>
  <c r="G742" i="3" s="1"/>
  <c r="A737" i="8" l="1"/>
  <c r="B737" i="8" s="1"/>
  <c r="D736" i="8"/>
  <c r="C736" i="8"/>
  <c r="F742" i="3"/>
  <c r="I743" i="3"/>
  <c r="H743" i="3" s="1"/>
  <c r="G743" i="3" s="1"/>
  <c r="A744" i="3"/>
  <c r="A739" i="11"/>
  <c r="B738" i="11"/>
  <c r="C738" i="11" s="1"/>
  <c r="A738" i="8" l="1"/>
  <c r="B738" i="8" s="1"/>
  <c r="D737" i="8"/>
  <c r="C737" i="8"/>
  <c r="F743" i="3"/>
  <c r="I744" i="3"/>
  <c r="H744" i="3" s="1"/>
  <c r="G744" i="3" s="1"/>
  <c r="A745" i="3"/>
  <c r="A740" i="11"/>
  <c r="B739" i="11"/>
  <c r="C739" i="11" s="1"/>
  <c r="A739" i="8" l="1"/>
  <c r="B739" i="8" s="1"/>
  <c r="D738" i="8"/>
  <c r="C738" i="8"/>
  <c r="F744" i="3"/>
  <c r="A741" i="11"/>
  <c r="B740" i="11"/>
  <c r="C740" i="11" s="1"/>
  <c r="A746" i="3"/>
  <c r="I745" i="3"/>
  <c r="H745" i="3" s="1"/>
  <c r="G745" i="3" s="1"/>
  <c r="A740" i="8" l="1"/>
  <c r="B740" i="8" s="1"/>
  <c r="D739" i="8"/>
  <c r="C739" i="8"/>
  <c r="F745" i="3"/>
  <c r="A747" i="3"/>
  <c r="I746" i="3"/>
  <c r="H746" i="3" s="1"/>
  <c r="G746" i="3" s="1"/>
  <c r="A742" i="11"/>
  <c r="B741" i="11"/>
  <c r="C741" i="11" s="1"/>
  <c r="A741" i="8" l="1"/>
  <c r="B741" i="8" s="1"/>
  <c r="D740" i="8"/>
  <c r="C740" i="8"/>
  <c r="F746" i="3"/>
  <c r="A743" i="11"/>
  <c r="B742" i="11"/>
  <c r="C742" i="11" s="1"/>
  <c r="I747" i="3"/>
  <c r="H747" i="3" s="1"/>
  <c r="G747" i="3" s="1"/>
  <c r="A748" i="3"/>
  <c r="A742" i="8" l="1"/>
  <c r="B742" i="8" s="1"/>
  <c r="D741" i="8"/>
  <c r="C741" i="8"/>
  <c r="F747" i="3"/>
  <c r="A744" i="11"/>
  <c r="B743" i="11"/>
  <c r="C743" i="11" s="1"/>
  <c r="I748" i="3"/>
  <c r="H748" i="3" s="1"/>
  <c r="G748" i="3" s="1"/>
  <c r="A749" i="3"/>
  <c r="A743" i="8" l="1"/>
  <c r="B743" i="8" s="1"/>
  <c r="D742" i="8"/>
  <c r="C742" i="8"/>
  <c r="F748" i="3"/>
  <c r="A750" i="3"/>
  <c r="I749" i="3"/>
  <c r="H749" i="3" s="1"/>
  <c r="G749" i="3" s="1"/>
  <c r="A745" i="11"/>
  <c r="B744" i="11"/>
  <c r="C744" i="11" s="1"/>
  <c r="A744" i="8" l="1"/>
  <c r="B744" i="8" s="1"/>
  <c r="D743" i="8"/>
  <c r="C743" i="8"/>
  <c r="F749" i="3"/>
  <c r="A746" i="11"/>
  <c r="B745" i="11"/>
  <c r="C745" i="11" s="1"/>
  <c r="A751" i="3"/>
  <c r="I750" i="3"/>
  <c r="H750" i="3" s="1"/>
  <c r="G750" i="3" s="1"/>
  <c r="A745" i="8" l="1"/>
  <c r="B745" i="8" s="1"/>
  <c r="D744" i="8"/>
  <c r="C744" i="8"/>
  <c r="F750" i="3"/>
  <c r="I751" i="3"/>
  <c r="H751" i="3" s="1"/>
  <c r="G751" i="3" s="1"/>
  <c r="A752" i="3"/>
  <c r="B746" i="11"/>
  <c r="C746" i="11" s="1"/>
  <c r="A747" i="11"/>
  <c r="A746" i="8" l="1"/>
  <c r="B746" i="8" s="1"/>
  <c r="D745" i="8"/>
  <c r="C745" i="8"/>
  <c r="F751" i="3"/>
  <c r="I752" i="3"/>
  <c r="H752" i="3" s="1"/>
  <c r="G752" i="3" s="1"/>
  <c r="A753" i="3"/>
  <c r="A748" i="11"/>
  <c r="B747" i="11"/>
  <c r="C747" i="11" s="1"/>
  <c r="A747" i="8" l="1"/>
  <c r="B747" i="8" s="1"/>
  <c r="D746" i="8"/>
  <c r="C746" i="8"/>
  <c r="F752" i="3"/>
  <c r="A749" i="11"/>
  <c r="B748" i="11"/>
  <c r="C748" i="11" s="1"/>
  <c r="A754" i="3"/>
  <c r="I753" i="3"/>
  <c r="H753" i="3" s="1"/>
  <c r="G753" i="3" s="1"/>
  <c r="A748" i="8" l="1"/>
  <c r="B748" i="8" s="1"/>
  <c r="D747" i="8"/>
  <c r="C747" i="8"/>
  <c r="F753" i="3"/>
  <c r="A755" i="3"/>
  <c r="I754" i="3"/>
  <c r="H754" i="3" s="1"/>
  <c r="G754" i="3" s="1"/>
  <c r="A750" i="11"/>
  <c r="B749" i="11"/>
  <c r="C749" i="11" s="1"/>
  <c r="A749" i="8" l="1"/>
  <c r="B749" i="8" s="1"/>
  <c r="D748" i="8"/>
  <c r="C748" i="8"/>
  <c r="F754" i="3"/>
  <c r="B750" i="11"/>
  <c r="C750" i="11" s="1"/>
  <c r="A751" i="11"/>
  <c r="I755" i="3"/>
  <c r="H755" i="3" s="1"/>
  <c r="G755" i="3" s="1"/>
  <c r="A756" i="3"/>
  <c r="A750" i="8" l="1"/>
  <c r="B750" i="8" s="1"/>
  <c r="D749" i="8"/>
  <c r="C749" i="8"/>
  <c r="F755" i="3"/>
  <c r="I756" i="3"/>
  <c r="H756" i="3" s="1"/>
  <c r="G756" i="3" s="1"/>
  <c r="A757" i="3"/>
  <c r="A752" i="11"/>
  <c r="B751" i="11"/>
  <c r="C751" i="11" s="1"/>
  <c r="A751" i="8" l="1"/>
  <c r="B751" i="8" s="1"/>
  <c r="D750" i="8"/>
  <c r="C750" i="8"/>
  <c r="F756" i="3"/>
  <c r="A753" i="11"/>
  <c r="B752" i="11"/>
  <c r="C752" i="11" s="1"/>
  <c r="A758" i="3"/>
  <c r="I757" i="3"/>
  <c r="H757" i="3" s="1"/>
  <c r="G757" i="3" s="1"/>
  <c r="A752" i="8" l="1"/>
  <c r="B752" i="8" s="1"/>
  <c r="D751" i="8"/>
  <c r="C751" i="8"/>
  <c r="F757" i="3"/>
  <c r="A759" i="3"/>
  <c r="I758" i="3"/>
  <c r="H758" i="3" s="1"/>
  <c r="G758" i="3" s="1"/>
  <c r="B753" i="11"/>
  <c r="C753" i="11" s="1"/>
  <c r="A754" i="11"/>
  <c r="A753" i="8" l="1"/>
  <c r="B753" i="8" s="1"/>
  <c r="D752" i="8"/>
  <c r="C752" i="8"/>
  <c r="F758" i="3"/>
  <c r="I759" i="3"/>
  <c r="H759" i="3" s="1"/>
  <c r="G759" i="3" s="1"/>
  <c r="A760" i="3"/>
  <c r="B754" i="11"/>
  <c r="C754" i="11" s="1"/>
  <c r="A755" i="11"/>
  <c r="A754" i="8" l="1"/>
  <c r="B754" i="8" s="1"/>
  <c r="D753" i="8"/>
  <c r="C753" i="8"/>
  <c r="F759" i="3"/>
  <c r="A756" i="11"/>
  <c r="B755" i="11"/>
  <c r="C755" i="11" s="1"/>
  <c r="I760" i="3"/>
  <c r="H760" i="3" s="1"/>
  <c r="G760" i="3" s="1"/>
  <c r="A761" i="3"/>
  <c r="A755" i="8" l="1"/>
  <c r="B755" i="8" s="1"/>
  <c r="D754" i="8"/>
  <c r="C754" i="8"/>
  <c r="F760" i="3"/>
  <c r="A757" i="11"/>
  <c r="B756" i="11"/>
  <c r="C756" i="11" s="1"/>
  <c r="A762" i="3"/>
  <c r="I761" i="3"/>
  <c r="H761" i="3" s="1"/>
  <c r="G761" i="3" s="1"/>
  <c r="A756" i="8" l="1"/>
  <c r="B756" i="8" s="1"/>
  <c r="D755" i="8"/>
  <c r="C755" i="8"/>
  <c r="F761" i="3"/>
  <c r="A763" i="3"/>
  <c r="I762" i="3"/>
  <c r="H762" i="3" s="1"/>
  <c r="G762" i="3" s="1"/>
  <c r="B757" i="11"/>
  <c r="C757" i="11" s="1"/>
  <c r="A758" i="11"/>
  <c r="A757" i="8" l="1"/>
  <c r="B757" i="8" s="1"/>
  <c r="D756" i="8"/>
  <c r="C756" i="8"/>
  <c r="F762" i="3"/>
  <c r="B758" i="11"/>
  <c r="C758" i="11" s="1"/>
  <c r="A759" i="11"/>
  <c r="I763" i="3"/>
  <c r="H763" i="3" s="1"/>
  <c r="G763" i="3" s="1"/>
  <c r="A764" i="3"/>
  <c r="A758" i="8" l="1"/>
  <c r="B758" i="8" s="1"/>
  <c r="D757" i="8"/>
  <c r="C757" i="8"/>
  <c r="F763" i="3"/>
  <c r="I764" i="3"/>
  <c r="H764" i="3" s="1"/>
  <c r="G764" i="3" s="1"/>
  <c r="A765" i="3"/>
  <c r="A760" i="11"/>
  <c r="B759" i="11"/>
  <c r="C759" i="11" s="1"/>
  <c r="A759" i="8" l="1"/>
  <c r="B759" i="8" s="1"/>
  <c r="D758" i="8"/>
  <c r="C758" i="8"/>
  <c r="F764" i="3"/>
  <c r="A761" i="11"/>
  <c r="B760" i="11"/>
  <c r="C760" i="11" s="1"/>
  <c r="A766" i="3"/>
  <c r="I765" i="3"/>
  <c r="H765" i="3" s="1"/>
  <c r="G765" i="3" s="1"/>
  <c r="A760" i="8" l="1"/>
  <c r="B760" i="8" s="1"/>
  <c r="D759" i="8"/>
  <c r="C759" i="8"/>
  <c r="F765" i="3"/>
  <c r="A767" i="3"/>
  <c r="I766" i="3"/>
  <c r="H766" i="3" s="1"/>
  <c r="G766" i="3" s="1"/>
  <c r="B761" i="11"/>
  <c r="C761" i="11" s="1"/>
  <c r="A762" i="11"/>
  <c r="A761" i="8" l="1"/>
  <c r="B761" i="8" s="1"/>
  <c r="D760" i="8"/>
  <c r="C760" i="8"/>
  <c r="F766" i="3"/>
  <c r="B762" i="11"/>
  <c r="C762" i="11" s="1"/>
  <c r="A763" i="11"/>
  <c r="I767" i="3"/>
  <c r="H767" i="3" s="1"/>
  <c r="G767" i="3" s="1"/>
  <c r="A768" i="3"/>
  <c r="A762" i="8" l="1"/>
  <c r="B762" i="8" s="1"/>
  <c r="D761" i="8"/>
  <c r="C761" i="8"/>
  <c r="F767" i="3"/>
  <c r="I768" i="3"/>
  <c r="H768" i="3" s="1"/>
  <c r="G768" i="3" s="1"/>
  <c r="A769" i="3"/>
  <c r="A764" i="11"/>
  <c r="B763" i="11"/>
  <c r="C763" i="11" s="1"/>
  <c r="A763" i="8" l="1"/>
  <c r="B763" i="8" s="1"/>
  <c r="D762" i="8"/>
  <c r="C762" i="8"/>
  <c r="F768" i="3"/>
  <c r="A765" i="11"/>
  <c r="B764" i="11"/>
  <c r="C764" i="11" s="1"/>
  <c r="A770" i="3"/>
  <c r="I769" i="3"/>
  <c r="H769" i="3" s="1"/>
  <c r="G769" i="3" s="1"/>
  <c r="A764" i="8" l="1"/>
  <c r="B764" i="8" s="1"/>
  <c r="D763" i="8"/>
  <c r="C763" i="8"/>
  <c r="F769" i="3"/>
  <c r="A771" i="3"/>
  <c r="I770" i="3"/>
  <c r="H770" i="3" s="1"/>
  <c r="G770" i="3" s="1"/>
  <c r="B765" i="11"/>
  <c r="C765" i="11" s="1"/>
  <c r="A766" i="11"/>
  <c r="A765" i="8" l="1"/>
  <c r="B765" i="8" s="1"/>
  <c r="D764" i="8"/>
  <c r="C764" i="8"/>
  <c r="F770" i="3"/>
  <c r="B766" i="11"/>
  <c r="C766" i="11" s="1"/>
  <c r="A767" i="11"/>
  <c r="I771" i="3"/>
  <c r="H771" i="3" s="1"/>
  <c r="G771" i="3" s="1"/>
  <c r="A772" i="3"/>
  <c r="A766" i="8" l="1"/>
  <c r="B766" i="8" s="1"/>
  <c r="D765" i="8"/>
  <c r="C765" i="8"/>
  <c r="F771" i="3"/>
  <c r="I772" i="3"/>
  <c r="H772" i="3" s="1"/>
  <c r="G772" i="3" s="1"/>
  <c r="A773" i="3"/>
  <c r="A768" i="11"/>
  <c r="B767" i="11"/>
  <c r="C767" i="11" s="1"/>
  <c r="A767" i="8" l="1"/>
  <c r="B767" i="8" s="1"/>
  <c r="D766" i="8"/>
  <c r="C766" i="8"/>
  <c r="F772" i="3"/>
  <c r="A769" i="11"/>
  <c r="B768" i="11"/>
  <c r="C768" i="11" s="1"/>
  <c r="A774" i="3"/>
  <c r="I773" i="3"/>
  <c r="H773" i="3" s="1"/>
  <c r="G773" i="3" s="1"/>
  <c r="A768" i="8" l="1"/>
  <c r="B768" i="8" s="1"/>
  <c r="D767" i="8"/>
  <c r="C767" i="8"/>
  <c r="F773" i="3"/>
  <c r="A775" i="3"/>
  <c r="I774" i="3"/>
  <c r="H774" i="3" s="1"/>
  <c r="G774" i="3" s="1"/>
  <c r="B769" i="11"/>
  <c r="C769" i="11" s="1"/>
  <c r="A770" i="11"/>
  <c r="A769" i="8" l="1"/>
  <c r="B769" i="8" s="1"/>
  <c r="D768" i="8"/>
  <c r="C768" i="8"/>
  <c r="F774" i="3"/>
  <c r="I775" i="3"/>
  <c r="H775" i="3" s="1"/>
  <c r="G775" i="3" s="1"/>
  <c r="A776" i="3"/>
  <c r="B770" i="11"/>
  <c r="C770" i="11" s="1"/>
  <c r="A771" i="11"/>
  <c r="A770" i="8" l="1"/>
  <c r="B770" i="8" s="1"/>
  <c r="D769" i="8"/>
  <c r="C769" i="8"/>
  <c r="F775" i="3"/>
  <c r="A772" i="11"/>
  <c r="B771" i="11"/>
  <c r="C771" i="11" s="1"/>
  <c r="I776" i="3"/>
  <c r="H776" i="3" s="1"/>
  <c r="G776" i="3" s="1"/>
  <c r="A777" i="3"/>
  <c r="A771" i="8" l="1"/>
  <c r="B771" i="8" s="1"/>
  <c r="D770" i="8"/>
  <c r="C770" i="8"/>
  <c r="F776" i="3"/>
  <c r="A773" i="11"/>
  <c r="B772" i="11"/>
  <c r="C772" i="11" s="1"/>
  <c r="A778" i="3"/>
  <c r="I777" i="3"/>
  <c r="H777" i="3" s="1"/>
  <c r="G777" i="3" s="1"/>
  <c r="A772" i="8" l="1"/>
  <c r="B772" i="8" s="1"/>
  <c r="D771" i="8"/>
  <c r="C771" i="8"/>
  <c r="F777" i="3"/>
  <c r="A779" i="3"/>
  <c r="I778" i="3"/>
  <c r="H778" i="3" s="1"/>
  <c r="G778" i="3" s="1"/>
  <c r="B773" i="11"/>
  <c r="C773" i="11" s="1"/>
  <c r="A774" i="11"/>
  <c r="A773" i="8" l="1"/>
  <c r="B773" i="8" s="1"/>
  <c r="D772" i="8"/>
  <c r="C772" i="8"/>
  <c r="F778" i="3"/>
  <c r="B774" i="11"/>
  <c r="C774" i="11" s="1"/>
  <c r="A775" i="11"/>
  <c r="I779" i="3"/>
  <c r="H779" i="3" s="1"/>
  <c r="G779" i="3" s="1"/>
  <c r="A780" i="3"/>
  <c r="A774" i="8" l="1"/>
  <c r="B774" i="8" s="1"/>
  <c r="D773" i="8"/>
  <c r="C773" i="8"/>
  <c r="F779" i="3"/>
  <c r="I780" i="3"/>
  <c r="H780" i="3" s="1"/>
  <c r="G780" i="3" s="1"/>
  <c r="A781" i="3"/>
  <c r="A776" i="11"/>
  <c r="B775" i="11"/>
  <c r="C775" i="11" s="1"/>
  <c r="A775" i="8" l="1"/>
  <c r="B775" i="8" s="1"/>
  <c r="D774" i="8"/>
  <c r="C774" i="8"/>
  <c r="F780" i="3"/>
  <c r="A777" i="11"/>
  <c r="B776" i="11"/>
  <c r="C776" i="11" s="1"/>
  <c r="A782" i="3"/>
  <c r="I781" i="3"/>
  <c r="H781" i="3" s="1"/>
  <c r="G781" i="3" s="1"/>
  <c r="A776" i="8" l="1"/>
  <c r="B776" i="8" s="1"/>
  <c r="D775" i="8"/>
  <c r="C775" i="8"/>
  <c r="F781" i="3"/>
  <c r="A783" i="3"/>
  <c r="I782" i="3"/>
  <c r="H782" i="3" s="1"/>
  <c r="G782" i="3" s="1"/>
  <c r="B777" i="11"/>
  <c r="C777" i="11" s="1"/>
  <c r="A778" i="11"/>
  <c r="A777" i="8" l="1"/>
  <c r="B777" i="8" s="1"/>
  <c r="D776" i="8"/>
  <c r="C776" i="8"/>
  <c r="F782" i="3"/>
  <c r="B778" i="11"/>
  <c r="C778" i="11" s="1"/>
  <c r="A779" i="11"/>
  <c r="I783" i="3"/>
  <c r="H783" i="3" s="1"/>
  <c r="G783" i="3" s="1"/>
  <c r="A784" i="3"/>
  <c r="A778" i="8" l="1"/>
  <c r="B778" i="8" s="1"/>
  <c r="D777" i="8"/>
  <c r="C777" i="8"/>
  <c r="F783" i="3"/>
  <c r="A780" i="11"/>
  <c r="B779" i="11"/>
  <c r="C779" i="11" s="1"/>
  <c r="I784" i="3"/>
  <c r="H784" i="3" s="1"/>
  <c r="G784" i="3" s="1"/>
  <c r="A785" i="3"/>
  <c r="A779" i="8" l="1"/>
  <c r="B779" i="8" s="1"/>
  <c r="D778" i="8"/>
  <c r="C778" i="8"/>
  <c r="F784" i="3"/>
  <c r="A786" i="3"/>
  <c r="I785" i="3"/>
  <c r="H785" i="3" s="1"/>
  <c r="G785" i="3" s="1"/>
  <c r="A781" i="11"/>
  <c r="B780" i="11"/>
  <c r="C780" i="11" s="1"/>
  <c r="A780" i="8" l="1"/>
  <c r="B780" i="8" s="1"/>
  <c r="D779" i="8"/>
  <c r="C779" i="8"/>
  <c r="F785" i="3"/>
  <c r="B781" i="11"/>
  <c r="C781" i="11" s="1"/>
  <c r="A782" i="11"/>
  <c r="A787" i="3"/>
  <c r="I786" i="3"/>
  <c r="H786" i="3" s="1"/>
  <c r="G786" i="3" s="1"/>
  <c r="A781" i="8" l="1"/>
  <c r="B781" i="8" s="1"/>
  <c r="D780" i="8"/>
  <c r="C780" i="8"/>
  <c r="F786" i="3"/>
  <c r="I787" i="3"/>
  <c r="H787" i="3" s="1"/>
  <c r="G787" i="3" s="1"/>
  <c r="A788" i="3"/>
  <c r="B782" i="11"/>
  <c r="C782" i="11" s="1"/>
  <c r="A783" i="11"/>
  <c r="A782" i="8" l="1"/>
  <c r="B782" i="8" s="1"/>
  <c r="D781" i="8"/>
  <c r="C781" i="8"/>
  <c r="F787" i="3"/>
  <c r="I788" i="3"/>
  <c r="H788" i="3" s="1"/>
  <c r="G788" i="3" s="1"/>
  <c r="A789" i="3"/>
  <c r="A784" i="11"/>
  <c r="B783" i="11"/>
  <c r="C783" i="11" s="1"/>
  <c r="A783" i="8" l="1"/>
  <c r="B783" i="8" s="1"/>
  <c r="D782" i="8"/>
  <c r="C782" i="8"/>
  <c r="F788" i="3"/>
  <c r="A790" i="3"/>
  <c r="I789" i="3"/>
  <c r="H789" i="3" s="1"/>
  <c r="G789" i="3" s="1"/>
  <c r="A785" i="11"/>
  <c r="B784" i="11"/>
  <c r="C784" i="11" s="1"/>
  <c r="A784" i="8" l="1"/>
  <c r="B784" i="8" s="1"/>
  <c r="D783" i="8"/>
  <c r="C783" i="8"/>
  <c r="F789" i="3"/>
  <c r="B785" i="11"/>
  <c r="C785" i="11" s="1"/>
  <c r="A786" i="11"/>
  <c r="A791" i="3"/>
  <c r="I790" i="3"/>
  <c r="H790" i="3" s="1"/>
  <c r="G790" i="3" s="1"/>
  <c r="A785" i="8" l="1"/>
  <c r="B785" i="8" s="1"/>
  <c r="D784" i="8"/>
  <c r="C784" i="8"/>
  <c r="F790" i="3"/>
  <c r="I791" i="3"/>
  <c r="H791" i="3" s="1"/>
  <c r="G791" i="3" s="1"/>
  <c r="A792" i="3"/>
  <c r="B786" i="11"/>
  <c r="C786" i="11" s="1"/>
  <c r="A787" i="11"/>
  <c r="A786" i="8" l="1"/>
  <c r="B786" i="8" s="1"/>
  <c r="D785" i="8"/>
  <c r="C785" i="8"/>
  <c r="F791" i="3"/>
  <c r="A788" i="11"/>
  <c r="B787" i="11"/>
  <c r="C787" i="11" s="1"/>
  <c r="I792" i="3"/>
  <c r="H792" i="3" s="1"/>
  <c r="G792" i="3" s="1"/>
  <c r="A793" i="3"/>
  <c r="A787" i="8" l="1"/>
  <c r="B787" i="8" s="1"/>
  <c r="D786" i="8"/>
  <c r="C786" i="8"/>
  <c r="F792" i="3"/>
  <c r="A794" i="3"/>
  <c r="I793" i="3"/>
  <c r="H793" i="3" s="1"/>
  <c r="G793" i="3" s="1"/>
  <c r="A789" i="11"/>
  <c r="B788" i="11"/>
  <c r="C788" i="11" s="1"/>
  <c r="A788" i="8" l="1"/>
  <c r="B788" i="8" s="1"/>
  <c r="D787" i="8"/>
  <c r="C787" i="8"/>
  <c r="F793" i="3"/>
  <c r="B789" i="11"/>
  <c r="C789" i="11" s="1"/>
  <c r="A790" i="11"/>
  <c r="A795" i="3"/>
  <c r="I794" i="3"/>
  <c r="H794" i="3" s="1"/>
  <c r="G794" i="3" s="1"/>
  <c r="A789" i="8" l="1"/>
  <c r="B789" i="8" s="1"/>
  <c r="D788" i="8"/>
  <c r="C788" i="8"/>
  <c r="F794" i="3"/>
  <c r="I795" i="3"/>
  <c r="H795" i="3" s="1"/>
  <c r="G795" i="3" s="1"/>
  <c r="A796" i="3"/>
  <c r="B790" i="11"/>
  <c r="C790" i="11" s="1"/>
  <c r="A791" i="11"/>
  <c r="A790" i="8" l="1"/>
  <c r="B790" i="8" s="1"/>
  <c r="D789" i="8"/>
  <c r="C789" i="8"/>
  <c r="F795" i="3"/>
  <c r="I796" i="3"/>
  <c r="H796" i="3" s="1"/>
  <c r="G796" i="3" s="1"/>
  <c r="A797" i="3"/>
  <c r="A792" i="11"/>
  <c r="B791" i="11"/>
  <c r="C791" i="11" s="1"/>
  <c r="A791" i="8" l="1"/>
  <c r="B791" i="8" s="1"/>
  <c r="D790" i="8"/>
  <c r="C790" i="8"/>
  <c r="F796" i="3"/>
  <c r="A793" i="11"/>
  <c r="B792" i="11"/>
  <c r="C792" i="11" s="1"/>
  <c r="A798" i="3"/>
  <c r="I797" i="3"/>
  <c r="H797" i="3" s="1"/>
  <c r="G797" i="3" s="1"/>
  <c r="A792" i="8" l="1"/>
  <c r="B792" i="8" s="1"/>
  <c r="D791" i="8"/>
  <c r="C791" i="8"/>
  <c r="F797" i="3"/>
  <c r="A799" i="3"/>
  <c r="I798" i="3"/>
  <c r="H798" i="3" s="1"/>
  <c r="G798" i="3" s="1"/>
  <c r="B793" i="11"/>
  <c r="C793" i="11" s="1"/>
  <c r="A794" i="11"/>
  <c r="A793" i="8" l="1"/>
  <c r="B793" i="8" s="1"/>
  <c r="D792" i="8"/>
  <c r="C792" i="8"/>
  <c r="F798" i="3"/>
  <c r="B794" i="11"/>
  <c r="C794" i="11" s="1"/>
  <c r="A795" i="11"/>
  <c r="I799" i="3"/>
  <c r="H799" i="3" s="1"/>
  <c r="G799" i="3" s="1"/>
  <c r="A800" i="3"/>
  <c r="A794" i="8" l="1"/>
  <c r="B794" i="8" s="1"/>
  <c r="D793" i="8"/>
  <c r="C793" i="8"/>
  <c r="F799" i="3"/>
  <c r="A796" i="11"/>
  <c r="B795" i="11"/>
  <c r="C795" i="11" s="1"/>
  <c r="I800" i="3"/>
  <c r="H800" i="3" s="1"/>
  <c r="G800" i="3" s="1"/>
  <c r="A801" i="3"/>
  <c r="A795" i="8" l="1"/>
  <c r="B795" i="8" s="1"/>
  <c r="D794" i="8"/>
  <c r="C794" i="8"/>
  <c r="F800" i="3"/>
  <c r="A802" i="3"/>
  <c r="I801" i="3"/>
  <c r="H801" i="3" s="1"/>
  <c r="G801" i="3" s="1"/>
  <c r="A797" i="11"/>
  <c r="B796" i="11"/>
  <c r="C796" i="11" s="1"/>
  <c r="A796" i="8" l="1"/>
  <c r="B796" i="8" s="1"/>
  <c r="D795" i="8"/>
  <c r="C795" i="8"/>
  <c r="F801" i="3"/>
  <c r="B797" i="11"/>
  <c r="C797" i="11" s="1"/>
  <c r="A798" i="11"/>
  <c r="A803" i="3"/>
  <c r="I802" i="3"/>
  <c r="H802" i="3" s="1"/>
  <c r="G802" i="3" s="1"/>
  <c r="A797" i="8" l="1"/>
  <c r="B797" i="8" s="1"/>
  <c r="D796" i="8"/>
  <c r="C796" i="8"/>
  <c r="F802" i="3"/>
  <c r="I803" i="3"/>
  <c r="H803" i="3" s="1"/>
  <c r="G803" i="3" s="1"/>
  <c r="A804" i="3"/>
  <c r="B798" i="11"/>
  <c r="C798" i="11" s="1"/>
  <c r="A799" i="11"/>
  <c r="A798" i="8" l="1"/>
  <c r="B798" i="8" s="1"/>
  <c r="D797" i="8"/>
  <c r="C797" i="8"/>
  <c r="F803" i="3"/>
  <c r="A800" i="11"/>
  <c r="B799" i="11"/>
  <c r="C799" i="11" s="1"/>
  <c r="I804" i="3"/>
  <c r="H804" i="3" s="1"/>
  <c r="G804" i="3" s="1"/>
  <c r="A805" i="3"/>
  <c r="A799" i="8" l="1"/>
  <c r="B799" i="8" s="1"/>
  <c r="D798" i="8"/>
  <c r="C798" i="8"/>
  <c r="F804" i="3"/>
  <c r="A806" i="3"/>
  <c r="I805" i="3"/>
  <c r="H805" i="3" s="1"/>
  <c r="G805" i="3" s="1"/>
  <c r="A801" i="11"/>
  <c r="B800" i="11"/>
  <c r="C800" i="11" s="1"/>
  <c r="A800" i="8" l="1"/>
  <c r="B800" i="8" s="1"/>
  <c r="D799" i="8"/>
  <c r="C799" i="8"/>
  <c r="F805" i="3"/>
  <c r="B801" i="11"/>
  <c r="C801" i="11" s="1"/>
  <c r="A802" i="11"/>
  <c r="A807" i="3"/>
  <c r="I806" i="3"/>
  <c r="H806" i="3" s="1"/>
  <c r="G806" i="3" s="1"/>
  <c r="A801" i="8" l="1"/>
  <c r="B801" i="8" s="1"/>
  <c r="D800" i="8"/>
  <c r="C800" i="8"/>
  <c r="F806" i="3"/>
  <c r="I807" i="3"/>
  <c r="H807" i="3" s="1"/>
  <c r="G807" i="3" s="1"/>
  <c r="A808" i="3"/>
  <c r="B802" i="11"/>
  <c r="C802" i="11" s="1"/>
  <c r="A803" i="11"/>
  <c r="A802" i="8" l="1"/>
  <c r="B802" i="8" s="1"/>
  <c r="D801" i="8"/>
  <c r="C801" i="8"/>
  <c r="F807" i="3"/>
  <c r="I808" i="3"/>
  <c r="H808" i="3" s="1"/>
  <c r="G808" i="3" s="1"/>
  <c r="A809" i="3"/>
  <c r="A804" i="11"/>
  <c r="B803" i="11"/>
  <c r="C803" i="11" s="1"/>
  <c r="A803" i="8" l="1"/>
  <c r="B803" i="8" s="1"/>
  <c r="D802" i="8"/>
  <c r="C802" i="8"/>
  <c r="F808" i="3"/>
  <c r="A805" i="11"/>
  <c r="B804" i="11"/>
  <c r="C804" i="11" s="1"/>
  <c r="A810" i="3"/>
  <c r="I809" i="3"/>
  <c r="H809" i="3" s="1"/>
  <c r="G809" i="3" s="1"/>
  <c r="A804" i="8" l="1"/>
  <c r="B804" i="8" s="1"/>
  <c r="D803" i="8"/>
  <c r="C803" i="8"/>
  <c r="F809" i="3"/>
  <c r="A811" i="3"/>
  <c r="I810" i="3"/>
  <c r="H810" i="3" s="1"/>
  <c r="G810" i="3" s="1"/>
  <c r="B805" i="11"/>
  <c r="C805" i="11" s="1"/>
  <c r="A806" i="11"/>
  <c r="A805" i="8" l="1"/>
  <c r="B805" i="8" s="1"/>
  <c r="D804" i="8"/>
  <c r="C804" i="8"/>
  <c r="F810" i="3"/>
  <c r="B806" i="11"/>
  <c r="C806" i="11" s="1"/>
  <c r="A807" i="11"/>
  <c r="I811" i="3"/>
  <c r="H811" i="3" s="1"/>
  <c r="G811" i="3" s="1"/>
  <c r="A812" i="3"/>
  <c r="A806" i="8" l="1"/>
  <c r="B806" i="8" s="1"/>
  <c r="D805" i="8"/>
  <c r="C805" i="8"/>
  <c r="F811" i="3"/>
  <c r="I812" i="3"/>
  <c r="H812" i="3" s="1"/>
  <c r="G812" i="3" s="1"/>
  <c r="A813" i="3"/>
  <c r="A808" i="11"/>
  <c r="B807" i="11"/>
  <c r="C807" i="11" s="1"/>
  <c r="A807" i="8" l="1"/>
  <c r="B807" i="8" s="1"/>
  <c r="D806" i="8"/>
  <c r="C806" i="8"/>
  <c r="F812" i="3"/>
  <c r="A809" i="11"/>
  <c r="B808" i="11"/>
  <c r="C808" i="11" s="1"/>
  <c r="A814" i="3"/>
  <c r="I813" i="3"/>
  <c r="H813" i="3" s="1"/>
  <c r="G813" i="3" s="1"/>
  <c r="A808" i="8" l="1"/>
  <c r="B808" i="8" s="1"/>
  <c r="D807" i="8"/>
  <c r="C807" i="8"/>
  <c r="F813" i="3"/>
  <c r="A815" i="3"/>
  <c r="I814" i="3"/>
  <c r="H814" i="3" s="1"/>
  <c r="G814" i="3" s="1"/>
  <c r="B809" i="11"/>
  <c r="C809" i="11" s="1"/>
  <c r="A810" i="11"/>
  <c r="A809" i="8" l="1"/>
  <c r="B809" i="8" s="1"/>
  <c r="D808" i="8"/>
  <c r="C808" i="8"/>
  <c r="F814" i="3"/>
  <c r="I815" i="3"/>
  <c r="H815" i="3" s="1"/>
  <c r="G815" i="3" s="1"/>
  <c r="A816" i="3"/>
  <c r="B810" i="11"/>
  <c r="C810" i="11" s="1"/>
  <c r="A811" i="11"/>
  <c r="A810" i="8" l="1"/>
  <c r="B810" i="8" s="1"/>
  <c r="D809" i="8"/>
  <c r="C809" i="8"/>
  <c r="F815" i="3"/>
  <c r="A812" i="11"/>
  <c r="B811" i="11"/>
  <c r="C811" i="11" s="1"/>
  <c r="I816" i="3"/>
  <c r="H816" i="3" s="1"/>
  <c r="G816" i="3" s="1"/>
  <c r="A817" i="3"/>
  <c r="A811" i="8" l="1"/>
  <c r="B811" i="8" s="1"/>
  <c r="D810" i="8"/>
  <c r="C810" i="8"/>
  <c r="F816" i="3"/>
  <c r="A818" i="3"/>
  <c r="I817" i="3"/>
  <c r="H817" i="3" s="1"/>
  <c r="G817" i="3" s="1"/>
  <c r="A813" i="11"/>
  <c r="B812" i="11"/>
  <c r="C812" i="11" s="1"/>
  <c r="A812" i="8" l="1"/>
  <c r="B812" i="8" s="1"/>
  <c r="D811" i="8"/>
  <c r="C811" i="8"/>
  <c r="F817" i="3"/>
  <c r="B813" i="11"/>
  <c r="C813" i="11" s="1"/>
  <c r="A814" i="11"/>
  <c r="A819" i="3"/>
  <c r="I818" i="3"/>
  <c r="H818" i="3" s="1"/>
  <c r="G818" i="3" s="1"/>
  <c r="A813" i="8" l="1"/>
  <c r="B813" i="8" s="1"/>
  <c r="D812" i="8"/>
  <c r="C812" i="8"/>
  <c r="F818" i="3"/>
  <c r="I819" i="3"/>
  <c r="H819" i="3" s="1"/>
  <c r="G819" i="3" s="1"/>
  <c r="A820" i="3"/>
  <c r="B814" i="11"/>
  <c r="C814" i="11" s="1"/>
  <c r="A815" i="11"/>
  <c r="A814" i="8" l="1"/>
  <c r="B814" i="8" s="1"/>
  <c r="D813" i="8"/>
  <c r="C813" i="8"/>
  <c r="F819" i="3"/>
  <c r="A816" i="11"/>
  <c r="B815" i="11"/>
  <c r="C815" i="11" s="1"/>
  <c r="I820" i="3"/>
  <c r="H820" i="3" s="1"/>
  <c r="G820" i="3" s="1"/>
  <c r="A821" i="3"/>
  <c r="A815" i="8" l="1"/>
  <c r="B815" i="8" s="1"/>
  <c r="D814" i="8"/>
  <c r="C814" i="8"/>
  <c r="F820" i="3"/>
  <c r="A817" i="11"/>
  <c r="B816" i="11"/>
  <c r="C816" i="11" s="1"/>
  <c r="A822" i="3"/>
  <c r="I821" i="3"/>
  <c r="H821" i="3" s="1"/>
  <c r="G821" i="3" s="1"/>
  <c r="A816" i="8" l="1"/>
  <c r="B816" i="8" s="1"/>
  <c r="D815" i="8"/>
  <c r="C815" i="8"/>
  <c r="F821" i="3"/>
  <c r="A823" i="3"/>
  <c r="I822" i="3"/>
  <c r="H822" i="3" s="1"/>
  <c r="G822" i="3" s="1"/>
  <c r="B817" i="11"/>
  <c r="C817" i="11" s="1"/>
  <c r="A818" i="11"/>
  <c r="A817" i="8" l="1"/>
  <c r="B817" i="8" s="1"/>
  <c r="D816" i="8"/>
  <c r="C816" i="8"/>
  <c r="F822" i="3"/>
  <c r="B818" i="11"/>
  <c r="C818" i="11" s="1"/>
  <c r="A819" i="11"/>
  <c r="I823" i="3"/>
  <c r="H823" i="3" s="1"/>
  <c r="G823" i="3" s="1"/>
  <c r="A824" i="3"/>
  <c r="A818" i="8" l="1"/>
  <c r="B818" i="8" s="1"/>
  <c r="D817" i="8"/>
  <c r="C817" i="8"/>
  <c r="F823" i="3"/>
  <c r="I824" i="3"/>
  <c r="H824" i="3" s="1"/>
  <c r="G824" i="3" s="1"/>
  <c r="A825" i="3"/>
  <c r="A820" i="11"/>
  <c r="B819" i="11"/>
  <c r="C819" i="11" s="1"/>
  <c r="A819" i="8" l="1"/>
  <c r="B819" i="8" s="1"/>
  <c r="D818" i="8"/>
  <c r="C818" i="8"/>
  <c r="F824" i="3"/>
  <c r="A826" i="3"/>
  <c r="I825" i="3"/>
  <c r="H825" i="3" s="1"/>
  <c r="G825" i="3" s="1"/>
  <c r="A821" i="11"/>
  <c r="B820" i="11"/>
  <c r="C820" i="11" s="1"/>
  <c r="A820" i="8" l="1"/>
  <c r="B820" i="8" s="1"/>
  <c r="D819" i="8"/>
  <c r="C819" i="8"/>
  <c r="F825" i="3"/>
  <c r="B821" i="11"/>
  <c r="C821" i="11" s="1"/>
  <c r="A822" i="11"/>
  <c r="A827" i="3"/>
  <c r="I826" i="3"/>
  <c r="H826" i="3" s="1"/>
  <c r="G826" i="3" s="1"/>
  <c r="A821" i="8" l="1"/>
  <c r="B821" i="8" s="1"/>
  <c r="D820" i="8"/>
  <c r="C820" i="8"/>
  <c r="F826" i="3"/>
  <c r="I827" i="3"/>
  <c r="H827" i="3" s="1"/>
  <c r="G827" i="3" s="1"/>
  <c r="A828" i="3"/>
  <c r="B822" i="11"/>
  <c r="C822" i="11" s="1"/>
  <c r="A823" i="11"/>
  <c r="A822" i="8" l="1"/>
  <c r="B822" i="8" s="1"/>
  <c r="D821" i="8"/>
  <c r="C821" i="8"/>
  <c r="F827" i="3"/>
  <c r="A824" i="11"/>
  <c r="B823" i="11"/>
  <c r="C823" i="11" s="1"/>
  <c r="I828" i="3"/>
  <c r="H828" i="3" s="1"/>
  <c r="G828" i="3" s="1"/>
  <c r="A829" i="3"/>
  <c r="A823" i="8" l="1"/>
  <c r="B823" i="8" s="1"/>
  <c r="D822" i="8"/>
  <c r="C822" i="8"/>
  <c r="F828" i="3"/>
  <c r="A830" i="3"/>
  <c r="I829" i="3"/>
  <c r="H829" i="3" s="1"/>
  <c r="G829" i="3" s="1"/>
  <c r="A825" i="11"/>
  <c r="B824" i="11"/>
  <c r="C824" i="11" s="1"/>
  <c r="A824" i="8" l="1"/>
  <c r="B824" i="8" s="1"/>
  <c r="D823" i="8"/>
  <c r="C823" i="8"/>
  <c r="F829" i="3"/>
  <c r="B825" i="11"/>
  <c r="C825" i="11" s="1"/>
  <c r="A826" i="11"/>
  <c r="A831" i="3"/>
  <c r="I830" i="3"/>
  <c r="H830" i="3" s="1"/>
  <c r="G830" i="3" s="1"/>
  <c r="A825" i="8" l="1"/>
  <c r="B825" i="8" s="1"/>
  <c r="D824" i="8"/>
  <c r="C824" i="8"/>
  <c r="F830" i="3"/>
  <c r="I831" i="3"/>
  <c r="H831" i="3" s="1"/>
  <c r="G831" i="3" s="1"/>
  <c r="A832" i="3"/>
  <c r="B826" i="11"/>
  <c r="C826" i="11" s="1"/>
  <c r="A827" i="11"/>
  <c r="A826" i="8" l="1"/>
  <c r="B826" i="8" s="1"/>
  <c r="D825" i="8"/>
  <c r="C825" i="8"/>
  <c r="F831" i="3"/>
  <c r="I832" i="3"/>
  <c r="H832" i="3" s="1"/>
  <c r="G832" i="3" s="1"/>
  <c r="A833" i="3"/>
  <c r="A828" i="11"/>
  <c r="B827" i="11"/>
  <c r="C827" i="11" s="1"/>
  <c r="A827" i="8" l="1"/>
  <c r="B827" i="8" s="1"/>
  <c r="D826" i="8"/>
  <c r="C826" i="8"/>
  <c r="F832" i="3"/>
  <c r="A834" i="3"/>
  <c r="I833" i="3"/>
  <c r="H833" i="3" s="1"/>
  <c r="G833" i="3" s="1"/>
  <c r="A829" i="11"/>
  <c r="B828" i="11"/>
  <c r="C828" i="11" s="1"/>
  <c r="A828" i="8" l="1"/>
  <c r="B828" i="8" s="1"/>
  <c r="D827" i="8"/>
  <c r="C827" i="8"/>
  <c r="F833" i="3"/>
  <c r="B829" i="11"/>
  <c r="C829" i="11" s="1"/>
  <c r="A830" i="11"/>
  <c r="A835" i="3"/>
  <c r="I834" i="3"/>
  <c r="H834" i="3" s="1"/>
  <c r="G834" i="3" s="1"/>
  <c r="A829" i="8" l="1"/>
  <c r="B829" i="8" s="1"/>
  <c r="D828" i="8"/>
  <c r="C828" i="8"/>
  <c r="F834" i="3"/>
  <c r="I835" i="3"/>
  <c r="H835" i="3" s="1"/>
  <c r="G835" i="3" s="1"/>
  <c r="A836" i="3"/>
  <c r="B830" i="11"/>
  <c r="C830" i="11" s="1"/>
  <c r="A831" i="11"/>
  <c r="A830" i="8" l="1"/>
  <c r="B830" i="8" s="1"/>
  <c r="D829" i="8"/>
  <c r="C829" i="8"/>
  <c r="F835" i="3"/>
  <c r="A832" i="11"/>
  <c r="B831" i="11"/>
  <c r="C831" i="11" s="1"/>
  <c r="I836" i="3"/>
  <c r="H836" i="3" s="1"/>
  <c r="G836" i="3" s="1"/>
  <c r="A837" i="3"/>
  <c r="A831" i="8" l="1"/>
  <c r="B831" i="8" s="1"/>
  <c r="D830" i="8"/>
  <c r="C830" i="8"/>
  <c r="F836" i="3"/>
  <c r="A838" i="3"/>
  <c r="I837" i="3"/>
  <c r="H837" i="3" s="1"/>
  <c r="G837" i="3" s="1"/>
  <c r="A833" i="11"/>
  <c r="B832" i="11"/>
  <c r="C832" i="11" s="1"/>
  <c r="A832" i="8" l="1"/>
  <c r="B832" i="8" s="1"/>
  <c r="D831" i="8"/>
  <c r="C831" i="8"/>
  <c r="F837" i="3"/>
  <c r="B833" i="11"/>
  <c r="C833" i="11" s="1"/>
  <c r="A834" i="11"/>
  <c r="A839" i="3"/>
  <c r="I838" i="3"/>
  <c r="H838" i="3" s="1"/>
  <c r="G838" i="3" s="1"/>
  <c r="A833" i="8" l="1"/>
  <c r="B833" i="8" s="1"/>
  <c r="D832" i="8"/>
  <c r="C832" i="8"/>
  <c r="F838" i="3"/>
  <c r="I839" i="3"/>
  <c r="H839" i="3" s="1"/>
  <c r="G839" i="3" s="1"/>
  <c r="A840" i="3"/>
  <c r="B834" i="11"/>
  <c r="C834" i="11" s="1"/>
  <c r="A835" i="11"/>
  <c r="A834" i="8" l="1"/>
  <c r="B834" i="8" s="1"/>
  <c r="D833" i="8"/>
  <c r="C833" i="8"/>
  <c r="F839" i="3"/>
  <c r="I840" i="3"/>
  <c r="H840" i="3" s="1"/>
  <c r="G840" i="3" s="1"/>
  <c r="A841" i="3"/>
  <c r="A836" i="11"/>
  <c r="B835" i="11"/>
  <c r="C835" i="11" s="1"/>
  <c r="A835" i="8" l="1"/>
  <c r="B835" i="8" s="1"/>
  <c r="D834" i="8"/>
  <c r="C834" i="8"/>
  <c r="F840" i="3"/>
  <c r="A837" i="11"/>
  <c r="B836" i="11"/>
  <c r="C836" i="11" s="1"/>
  <c r="A842" i="3"/>
  <c r="I841" i="3"/>
  <c r="H841" i="3" s="1"/>
  <c r="G841" i="3" s="1"/>
  <c r="A836" i="8" l="1"/>
  <c r="B836" i="8" s="1"/>
  <c r="D835" i="8"/>
  <c r="C835" i="8"/>
  <c r="F841" i="3"/>
  <c r="A843" i="3"/>
  <c r="I842" i="3"/>
  <c r="H842" i="3" s="1"/>
  <c r="G842" i="3" s="1"/>
  <c r="B837" i="11"/>
  <c r="C837" i="11" s="1"/>
  <c r="A838" i="11"/>
  <c r="A837" i="8" l="1"/>
  <c r="B837" i="8" s="1"/>
  <c r="D836" i="8"/>
  <c r="C836" i="8"/>
  <c r="F842" i="3"/>
  <c r="B838" i="11"/>
  <c r="C838" i="11" s="1"/>
  <c r="A839" i="11"/>
  <c r="I843" i="3"/>
  <c r="H843" i="3" s="1"/>
  <c r="G843" i="3" s="1"/>
  <c r="A844" i="3"/>
  <c r="A838" i="8" l="1"/>
  <c r="B838" i="8" s="1"/>
  <c r="D837" i="8"/>
  <c r="C837" i="8"/>
  <c r="F843" i="3"/>
  <c r="I844" i="3"/>
  <c r="H844" i="3" s="1"/>
  <c r="G844" i="3" s="1"/>
  <c r="A845" i="3"/>
  <c r="A840" i="11"/>
  <c r="B839" i="11"/>
  <c r="C839" i="11" s="1"/>
  <c r="A839" i="8" l="1"/>
  <c r="B839" i="8" s="1"/>
  <c r="D838" i="8"/>
  <c r="C838" i="8"/>
  <c r="F844" i="3"/>
  <c r="A841" i="11"/>
  <c r="B840" i="11"/>
  <c r="C840" i="11" s="1"/>
  <c r="A846" i="3"/>
  <c r="I845" i="3"/>
  <c r="H845" i="3" s="1"/>
  <c r="G845" i="3" s="1"/>
  <c r="A840" i="8" l="1"/>
  <c r="B840" i="8" s="1"/>
  <c r="D839" i="8"/>
  <c r="C839" i="8"/>
  <c r="F845" i="3"/>
  <c r="A847" i="3"/>
  <c r="I846" i="3"/>
  <c r="H846" i="3" s="1"/>
  <c r="G846" i="3" s="1"/>
  <c r="B841" i="11"/>
  <c r="C841" i="11" s="1"/>
  <c r="A842" i="11"/>
  <c r="A841" i="8" l="1"/>
  <c r="B841" i="8" s="1"/>
  <c r="D840" i="8"/>
  <c r="C840" i="8"/>
  <c r="F846" i="3"/>
  <c r="I847" i="3"/>
  <c r="H847" i="3" s="1"/>
  <c r="G847" i="3" s="1"/>
  <c r="A848" i="3"/>
  <c r="B842" i="11"/>
  <c r="C842" i="11" s="1"/>
  <c r="A843" i="11"/>
  <c r="A842" i="8" l="1"/>
  <c r="B842" i="8" s="1"/>
  <c r="D841" i="8"/>
  <c r="C841" i="8"/>
  <c r="F847" i="3"/>
  <c r="A844" i="11"/>
  <c r="B843" i="11"/>
  <c r="C843" i="11" s="1"/>
  <c r="I848" i="3"/>
  <c r="H848" i="3" s="1"/>
  <c r="G848" i="3" s="1"/>
  <c r="A849" i="3"/>
  <c r="A843" i="8" l="1"/>
  <c r="B843" i="8" s="1"/>
  <c r="D842" i="8"/>
  <c r="C842" i="8"/>
  <c r="F848" i="3"/>
  <c r="A845" i="11"/>
  <c r="B844" i="11"/>
  <c r="C844" i="11" s="1"/>
  <c r="A850" i="3"/>
  <c r="I849" i="3"/>
  <c r="H849" i="3" s="1"/>
  <c r="G849" i="3" s="1"/>
  <c r="A844" i="8" l="1"/>
  <c r="B844" i="8" s="1"/>
  <c r="D843" i="8"/>
  <c r="C843" i="8"/>
  <c r="F849" i="3"/>
  <c r="B845" i="11"/>
  <c r="C845" i="11" s="1"/>
  <c r="A846" i="11"/>
  <c r="A851" i="3"/>
  <c r="I850" i="3"/>
  <c r="H850" i="3" s="1"/>
  <c r="G850" i="3" s="1"/>
  <c r="A845" i="8" l="1"/>
  <c r="B845" i="8" s="1"/>
  <c r="D844" i="8"/>
  <c r="C844" i="8"/>
  <c r="F850" i="3"/>
  <c r="B846" i="11"/>
  <c r="C846" i="11" s="1"/>
  <c r="A847" i="11"/>
  <c r="I851" i="3"/>
  <c r="H851" i="3" s="1"/>
  <c r="G851" i="3" s="1"/>
  <c r="A852" i="3"/>
  <c r="A846" i="8" l="1"/>
  <c r="B846" i="8" s="1"/>
  <c r="D845" i="8"/>
  <c r="C845" i="8"/>
  <c r="F851" i="3"/>
  <c r="I852" i="3"/>
  <c r="H852" i="3" s="1"/>
  <c r="G852" i="3" s="1"/>
  <c r="A853" i="3"/>
  <c r="A848" i="11"/>
  <c r="B847" i="11"/>
  <c r="C847" i="11" s="1"/>
  <c r="A847" i="8" l="1"/>
  <c r="B847" i="8" s="1"/>
  <c r="D846" i="8"/>
  <c r="C846" i="8"/>
  <c r="F852" i="3"/>
  <c r="A849" i="11"/>
  <c r="B848" i="11"/>
  <c r="C848" i="11" s="1"/>
  <c r="A854" i="3"/>
  <c r="I853" i="3"/>
  <c r="H853" i="3" s="1"/>
  <c r="G853" i="3" s="1"/>
  <c r="A848" i="8" l="1"/>
  <c r="B848" i="8" s="1"/>
  <c r="D847" i="8"/>
  <c r="C847" i="8"/>
  <c r="F853" i="3"/>
  <c r="A855" i="3"/>
  <c r="I854" i="3"/>
  <c r="H854" i="3" s="1"/>
  <c r="G854" i="3" s="1"/>
  <c r="B849" i="11"/>
  <c r="C849" i="11" s="1"/>
  <c r="A850" i="11"/>
  <c r="A849" i="8" l="1"/>
  <c r="B849" i="8" s="1"/>
  <c r="D848" i="8"/>
  <c r="C848" i="8"/>
  <c r="F854" i="3"/>
  <c r="I855" i="3"/>
  <c r="H855" i="3" s="1"/>
  <c r="G855" i="3" s="1"/>
  <c r="A856" i="3"/>
  <c r="B850" i="11"/>
  <c r="C850" i="11" s="1"/>
  <c r="A851" i="11"/>
  <c r="A850" i="8" l="1"/>
  <c r="B850" i="8" s="1"/>
  <c r="D849" i="8"/>
  <c r="C849" i="8"/>
  <c r="F855" i="3"/>
  <c r="I856" i="3"/>
  <c r="H856" i="3" s="1"/>
  <c r="G856" i="3" s="1"/>
  <c r="A857" i="3"/>
  <c r="A852" i="11"/>
  <c r="B851" i="11"/>
  <c r="C851" i="11" s="1"/>
  <c r="A851" i="8" l="1"/>
  <c r="B851" i="8" s="1"/>
  <c r="D850" i="8"/>
  <c r="C850" i="8"/>
  <c r="F856" i="3"/>
  <c r="A853" i="11"/>
  <c r="B852" i="11"/>
  <c r="C852" i="11" s="1"/>
  <c r="A858" i="3"/>
  <c r="I857" i="3"/>
  <c r="H857" i="3" s="1"/>
  <c r="G857" i="3" s="1"/>
  <c r="A852" i="8" l="1"/>
  <c r="B852" i="8" s="1"/>
  <c r="D851" i="8"/>
  <c r="C851" i="8"/>
  <c r="F857" i="3"/>
  <c r="B853" i="11"/>
  <c r="C853" i="11" s="1"/>
  <c r="A854" i="11"/>
  <c r="A859" i="3"/>
  <c r="I858" i="3"/>
  <c r="H858" i="3" s="1"/>
  <c r="G858" i="3" s="1"/>
  <c r="A853" i="8" l="1"/>
  <c r="B853" i="8" s="1"/>
  <c r="D852" i="8"/>
  <c r="C852" i="8"/>
  <c r="F858" i="3"/>
  <c r="B854" i="11"/>
  <c r="C854" i="11" s="1"/>
  <c r="A855" i="11"/>
  <c r="I859" i="3"/>
  <c r="H859" i="3" s="1"/>
  <c r="G859" i="3" s="1"/>
  <c r="A860" i="3"/>
  <c r="A854" i="8" l="1"/>
  <c r="B854" i="8" s="1"/>
  <c r="D853" i="8"/>
  <c r="C853" i="8"/>
  <c r="F859" i="3"/>
  <c r="I860" i="3"/>
  <c r="H860" i="3" s="1"/>
  <c r="G860" i="3" s="1"/>
  <c r="A861" i="3"/>
  <c r="A856" i="11"/>
  <c r="B855" i="11"/>
  <c r="C855" i="11" s="1"/>
  <c r="A855" i="8" l="1"/>
  <c r="B855" i="8" s="1"/>
  <c r="D854" i="8"/>
  <c r="C854" i="8"/>
  <c r="F860" i="3"/>
  <c r="A857" i="11"/>
  <c r="B856" i="11"/>
  <c r="C856" i="11" s="1"/>
  <c r="A862" i="3"/>
  <c r="I861" i="3"/>
  <c r="H861" i="3" s="1"/>
  <c r="G861" i="3" s="1"/>
  <c r="A856" i="8" l="1"/>
  <c r="B856" i="8" s="1"/>
  <c r="D855" i="8"/>
  <c r="C855" i="8"/>
  <c r="F861" i="3"/>
  <c r="B857" i="11"/>
  <c r="C857" i="11" s="1"/>
  <c r="A858" i="11"/>
  <c r="A863" i="3"/>
  <c r="I862" i="3"/>
  <c r="H862" i="3" s="1"/>
  <c r="G862" i="3" s="1"/>
  <c r="A857" i="8" l="1"/>
  <c r="B857" i="8" s="1"/>
  <c r="D856" i="8"/>
  <c r="C856" i="8"/>
  <c r="F862" i="3"/>
  <c r="B858" i="11"/>
  <c r="C858" i="11" s="1"/>
  <c r="A859" i="11"/>
  <c r="I863" i="3"/>
  <c r="H863" i="3" s="1"/>
  <c r="G863" i="3" s="1"/>
  <c r="A864" i="3"/>
  <c r="A858" i="8" l="1"/>
  <c r="B858" i="8" s="1"/>
  <c r="D857" i="8"/>
  <c r="C857" i="8"/>
  <c r="F863" i="3"/>
  <c r="I864" i="3"/>
  <c r="H864" i="3" s="1"/>
  <c r="G864" i="3" s="1"/>
  <c r="A865" i="3"/>
  <c r="A860" i="11"/>
  <c r="B859" i="11"/>
  <c r="C859" i="11" s="1"/>
  <c r="A859" i="8" l="1"/>
  <c r="B859" i="8" s="1"/>
  <c r="D858" i="8"/>
  <c r="C858" i="8"/>
  <c r="F864" i="3"/>
  <c r="A861" i="11"/>
  <c r="B860" i="11"/>
  <c r="C860" i="11" s="1"/>
  <c r="A866" i="3"/>
  <c r="I865" i="3"/>
  <c r="H865" i="3" s="1"/>
  <c r="G865" i="3" s="1"/>
  <c r="A860" i="8" l="1"/>
  <c r="B860" i="8" s="1"/>
  <c r="D859" i="8"/>
  <c r="C859" i="8"/>
  <c r="F865" i="3"/>
  <c r="A867" i="3"/>
  <c r="I866" i="3"/>
  <c r="H866" i="3" s="1"/>
  <c r="G866" i="3" s="1"/>
  <c r="B861" i="11"/>
  <c r="C861" i="11" s="1"/>
  <c r="A862" i="11"/>
  <c r="A861" i="8" l="1"/>
  <c r="B861" i="8" s="1"/>
  <c r="D860" i="8"/>
  <c r="C860" i="8"/>
  <c r="F866" i="3"/>
  <c r="I867" i="3"/>
  <c r="H867" i="3" s="1"/>
  <c r="G867" i="3" s="1"/>
  <c r="A868" i="3"/>
  <c r="B862" i="11"/>
  <c r="C862" i="11" s="1"/>
  <c r="A863" i="11"/>
  <c r="A862" i="8" l="1"/>
  <c r="B862" i="8" s="1"/>
  <c r="D861" i="8"/>
  <c r="C861" i="8"/>
  <c r="F867" i="3"/>
  <c r="A864" i="11"/>
  <c r="B863" i="11"/>
  <c r="C863" i="11" s="1"/>
  <c r="I868" i="3"/>
  <c r="H868" i="3" s="1"/>
  <c r="G868" i="3" s="1"/>
  <c r="A869" i="3"/>
  <c r="A863" i="8" l="1"/>
  <c r="B863" i="8" s="1"/>
  <c r="D862" i="8"/>
  <c r="C862" i="8"/>
  <c r="F868" i="3"/>
  <c r="A870" i="3"/>
  <c r="I869" i="3"/>
  <c r="H869" i="3" s="1"/>
  <c r="G869" i="3" s="1"/>
  <c r="B864" i="11"/>
  <c r="C864" i="11" s="1"/>
  <c r="A865" i="11"/>
  <c r="A864" i="8" l="1"/>
  <c r="B864" i="8" s="1"/>
  <c r="D863" i="8"/>
  <c r="C863" i="8"/>
  <c r="F869" i="3"/>
  <c r="B865" i="11"/>
  <c r="C865" i="11" s="1"/>
  <c r="A866" i="11"/>
  <c r="A871" i="3"/>
  <c r="I870" i="3"/>
  <c r="H870" i="3" s="1"/>
  <c r="G870" i="3" s="1"/>
  <c r="A865" i="8" l="1"/>
  <c r="B865" i="8" s="1"/>
  <c r="D864" i="8"/>
  <c r="C864" i="8"/>
  <c r="F870" i="3"/>
  <c r="I871" i="3"/>
  <c r="H871" i="3" s="1"/>
  <c r="G871" i="3" s="1"/>
  <c r="A872" i="3"/>
  <c r="B866" i="11"/>
  <c r="C866" i="11" s="1"/>
  <c r="A867" i="11"/>
  <c r="A866" i="8" l="1"/>
  <c r="B866" i="8" s="1"/>
  <c r="D865" i="8"/>
  <c r="C865" i="8"/>
  <c r="F871" i="3"/>
  <c r="B867" i="11"/>
  <c r="C867" i="11" s="1"/>
  <c r="A868" i="11"/>
  <c r="I872" i="3"/>
  <c r="H872" i="3" s="1"/>
  <c r="G872" i="3" s="1"/>
  <c r="A873" i="3"/>
  <c r="A867" i="8" l="1"/>
  <c r="B867" i="8" s="1"/>
  <c r="D866" i="8"/>
  <c r="C866" i="8"/>
  <c r="F872" i="3"/>
  <c r="A874" i="3"/>
  <c r="I873" i="3"/>
  <c r="H873" i="3" s="1"/>
  <c r="G873" i="3" s="1"/>
  <c r="B868" i="11"/>
  <c r="C868" i="11" s="1"/>
  <c r="A869" i="11"/>
  <c r="A868" i="8" l="1"/>
  <c r="B868" i="8" s="1"/>
  <c r="D867" i="8"/>
  <c r="C867" i="8"/>
  <c r="F873" i="3"/>
  <c r="B869" i="11"/>
  <c r="C869" i="11" s="1"/>
  <c r="A870" i="11"/>
  <c r="A875" i="3"/>
  <c r="I874" i="3"/>
  <c r="H874" i="3" s="1"/>
  <c r="G874" i="3" s="1"/>
  <c r="A869" i="8" l="1"/>
  <c r="B869" i="8" s="1"/>
  <c r="D868" i="8"/>
  <c r="C868" i="8"/>
  <c r="F874" i="3"/>
  <c r="I875" i="3"/>
  <c r="H875" i="3" s="1"/>
  <c r="G875" i="3" s="1"/>
  <c r="A876" i="3"/>
  <c r="B870" i="11"/>
  <c r="C870" i="11" s="1"/>
  <c r="A871" i="11"/>
  <c r="A870" i="8" l="1"/>
  <c r="B870" i="8" s="1"/>
  <c r="D869" i="8"/>
  <c r="C869" i="8"/>
  <c r="F875" i="3"/>
  <c r="B871" i="11"/>
  <c r="C871" i="11" s="1"/>
  <c r="A872" i="11"/>
  <c r="I876" i="3"/>
  <c r="H876" i="3" s="1"/>
  <c r="G876" i="3" s="1"/>
  <c r="A877" i="3"/>
  <c r="A871" i="8" l="1"/>
  <c r="B871" i="8" s="1"/>
  <c r="D870" i="8"/>
  <c r="C870" i="8"/>
  <c r="F876" i="3"/>
  <c r="B872" i="11"/>
  <c r="C872" i="11" s="1"/>
  <c r="A873" i="11"/>
  <c r="A878" i="3"/>
  <c r="I877" i="3"/>
  <c r="H877" i="3" s="1"/>
  <c r="G877" i="3" s="1"/>
  <c r="A872" i="8" l="1"/>
  <c r="B872" i="8" s="1"/>
  <c r="D871" i="8"/>
  <c r="C871" i="8"/>
  <c r="F877" i="3"/>
  <c r="A879" i="3"/>
  <c r="I878" i="3"/>
  <c r="H878" i="3" s="1"/>
  <c r="G878" i="3" s="1"/>
  <c r="B873" i="11"/>
  <c r="C873" i="11" s="1"/>
  <c r="A874" i="11"/>
  <c r="A873" i="8" l="1"/>
  <c r="B873" i="8" s="1"/>
  <c r="D872" i="8"/>
  <c r="C872" i="8"/>
  <c r="F878" i="3"/>
  <c r="I879" i="3"/>
  <c r="H879" i="3" s="1"/>
  <c r="G879" i="3" s="1"/>
  <c r="A880" i="3"/>
  <c r="A875" i="11"/>
  <c r="B874" i="11"/>
  <c r="C874" i="11" s="1"/>
  <c r="A874" i="8" l="1"/>
  <c r="B874" i="8" s="1"/>
  <c r="D873" i="8"/>
  <c r="C873" i="8"/>
  <c r="F879" i="3"/>
  <c r="I880" i="3"/>
  <c r="H880" i="3" s="1"/>
  <c r="G880" i="3" s="1"/>
  <c r="A881" i="3"/>
  <c r="A876" i="11"/>
  <c r="B875" i="11"/>
  <c r="C875" i="11" s="1"/>
  <c r="A875" i="8" l="1"/>
  <c r="B875" i="8" s="1"/>
  <c r="D874" i="8"/>
  <c r="C874" i="8"/>
  <c r="F880" i="3"/>
  <c r="B876" i="11"/>
  <c r="C876" i="11" s="1"/>
  <c r="A877" i="11"/>
  <c r="A882" i="3"/>
  <c r="I881" i="3"/>
  <c r="H881" i="3" s="1"/>
  <c r="G881" i="3" s="1"/>
  <c r="A876" i="8" l="1"/>
  <c r="B876" i="8" s="1"/>
  <c r="D875" i="8"/>
  <c r="C875" i="8"/>
  <c r="F881" i="3"/>
  <c r="A883" i="3"/>
  <c r="I882" i="3"/>
  <c r="H882" i="3" s="1"/>
  <c r="G882" i="3" s="1"/>
  <c r="B877" i="11"/>
  <c r="C877" i="11" s="1"/>
  <c r="A878" i="11"/>
  <c r="A877" i="8" l="1"/>
  <c r="B877" i="8" s="1"/>
  <c r="D876" i="8"/>
  <c r="C876" i="8"/>
  <c r="F882" i="3"/>
  <c r="A879" i="11"/>
  <c r="B878" i="11"/>
  <c r="C878" i="11" s="1"/>
  <c r="I883" i="3"/>
  <c r="H883" i="3" s="1"/>
  <c r="G883" i="3" s="1"/>
  <c r="A884" i="3"/>
  <c r="A878" i="8" l="1"/>
  <c r="B878" i="8" s="1"/>
  <c r="D877" i="8"/>
  <c r="C877" i="8"/>
  <c r="F883" i="3"/>
  <c r="I884" i="3"/>
  <c r="H884" i="3" s="1"/>
  <c r="G884" i="3" s="1"/>
  <c r="A885" i="3"/>
  <c r="A880" i="11"/>
  <c r="B879" i="11"/>
  <c r="C879" i="11" s="1"/>
  <c r="A879" i="8" l="1"/>
  <c r="B879" i="8" s="1"/>
  <c r="D878" i="8"/>
  <c r="C878" i="8"/>
  <c r="F884" i="3"/>
  <c r="B880" i="11"/>
  <c r="C880" i="11" s="1"/>
  <c r="A881" i="11"/>
  <c r="A886" i="3"/>
  <c r="I885" i="3"/>
  <c r="H885" i="3" s="1"/>
  <c r="G885" i="3" s="1"/>
  <c r="A880" i="8" l="1"/>
  <c r="B880" i="8" s="1"/>
  <c r="D879" i="8"/>
  <c r="C879" i="8"/>
  <c r="F885" i="3"/>
  <c r="A887" i="3"/>
  <c r="I886" i="3"/>
  <c r="H886" i="3" s="1"/>
  <c r="G886" i="3" s="1"/>
  <c r="B881" i="11"/>
  <c r="C881" i="11" s="1"/>
  <c r="A882" i="11"/>
  <c r="A881" i="8" l="1"/>
  <c r="B881" i="8" s="1"/>
  <c r="D880" i="8"/>
  <c r="C880" i="8"/>
  <c r="F886" i="3"/>
  <c r="A883" i="11"/>
  <c r="B882" i="11"/>
  <c r="C882" i="11" s="1"/>
  <c r="I887" i="3"/>
  <c r="H887" i="3" s="1"/>
  <c r="G887" i="3" s="1"/>
  <c r="A888" i="3"/>
  <c r="A882" i="8" l="1"/>
  <c r="B882" i="8" s="1"/>
  <c r="D881" i="8"/>
  <c r="C881" i="8"/>
  <c r="F887" i="3"/>
  <c r="I888" i="3"/>
  <c r="H888" i="3" s="1"/>
  <c r="G888" i="3" s="1"/>
  <c r="A889" i="3"/>
  <c r="A884" i="11"/>
  <c r="B883" i="11"/>
  <c r="C883" i="11" s="1"/>
  <c r="A883" i="8" l="1"/>
  <c r="B883" i="8" s="1"/>
  <c r="D882" i="8"/>
  <c r="C882" i="8"/>
  <c r="F888" i="3"/>
  <c r="B884" i="11"/>
  <c r="C884" i="11" s="1"/>
  <c r="A885" i="11"/>
  <c r="A890" i="3"/>
  <c r="I889" i="3"/>
  <c r="H889" i="3" s="1"/>
  <c r="G889" i="3" s="1"/>
  <c r="A884" i="8" l="1"/>
  <c r="B884" i="8" s="1"/>
  <c r="D883" i="8"/>
  <c r="C883" i="8"/>
  <c r="F889" i="3"/>
  <c r="B885" i="11"/>
  <c r="C885" i="11" s="1"/>
  <c r="A886" i="11"/>
  <c r="A891" i="3"/>
  <c r="I890" i="3"/>
  <c r="H890" i="3" s="1"/>
  <c r="G890" i="3" s="1"/>
  <c r="A885" i="8" l="1"/>
  <c r="B885" i="8" s="1"/>
  <c r="D884" i="8"/>
  <c r="C884" i="8"/>
  <c r="F890" i="3"/>
  <c r="A887" i="11"/>
  <c r="B886" i="11"/>
  <c r="C886" i="11" s="1"/>
  <c r="I891" i="3"/>
  <c r="H891" i="3" s="1"/>
  <c r="G891" i="3" s="1"/>
  <c r="A892" i="3"/>
  <c r="A886" i="8" l="1"/>
  <c r="B886" i="8" s="1"/>
  <c r="D885" i="8"/>
  <c r="C885" i="8"/>
  <c r="F891" i="3"/>
  <c r="A888" i="11"/>
  <c r="B887" i="11"/>
  <c r="C887" i="11" s="1"/>
  <c r="I892" i="3"/>
  <c r="H892" i="3" s="1"/>
  <c r="G892" i="3" s="1"/>
  <c r="A893" i="3"/>
  <c r="A887" i="8" l="1"/>
  <c r="B887" i="8" s="1"/>
  <c r="D886" i="8"/>
  <c r="C886" i="8"/>
  <c r="F892" i="3"/>
  <c r="B888" i="11"/>
  <c r="C888" i="11" s="1"/>
  <c r="A889" i="11"/>
  <c r="A894" i="3"/>
  <c r="I893" i="3"/>
  <c r="H893" i="3" s="1"/>
  <c r="G893" i="3" s="1"/>
  <c r="A888" i="8" l="1"/>
  <c r="B888" i="8" s="1"/>
  <c r="D887" i="8"/>
  <c r="C887" i="8"/>
  <c r="F893" i="3"/>
  <c r="A895" i="3"/>
  <c r="I894" i="3"/>
  <c r="H894" i="3" s="1"/>
  <c r="G894" i="3" s="1"/>
  <c r="B889" i="11"/>
  <c r="C889" i="11" s="1"/>
  <c r="A890" i="11"/>
  <c r="A889" i="8" l="1"/>
  <c r="B889" i="8" s="1"/>
  <c r="D888" i="8"/>
  <c r="C888" i="8"/>
  <c r="F894" i="3"/>
  <c r="I895" i="3"/>
  <c r="H895" i="3" s="1"/>
  <c r="G895" i="3" s="1"/>
  <c r="A896" i="3"/>
  <c r="A891" i="11"/>
  <c r="B890" i="11"/>
  <c r="C890" i="11" s="1"/>
  <c r="A890" i="8" l="1"/>
  <c r="B890" i="8" s="1"/>
  <c r="D889" i="8"/>
  <c r="C889" i="8"/>
  <c r="F895" i="3"/>
  <c r="A892" i="11"/>
  <c r="B891" i="11"/>
  <c r="C891" i="11" s="1"/>
  <c r="I896" i="3"/>
  <c r="H896" i="3" s="1"/>
  <c r="G896" i="3" s="1"/>
  <c r="A897" i="3"/>
  <c r="A891" i="8" l="1"/>
  <c r="B891" i="8" s="1"/>
  <c r="D890" i="8"/>
  <c r="C890" i="8"/>
  <c r="F896" i="3"/>
  <c r="A898" i="3"/>
  <c r="I897" i="3"/>
  <c r="H897" i="3" s="1"/>
  <c r="G897" i="3" s="1"/>
  <c r="B892" i="11"/>
  <c r="C892" i="11" s="1"/>
  <c r="A893" i="11"/>
  <c r="A892" i="8" l="1"/>
  <c r="B892" i="8" s="1"/>
  <c r="D891" i="8"/>
  <c r="C891" i="8"/>
  <c r="F897" i="3"/>
  <c r="B893" i="11"/>
  <c r="C893" i="11" s="1"/>
  <c r="A894" i="11"/>
  <c r="A899" i="3"/>
  <c r="I898" i="3"/>
  <c r="H898" i="3" s="1"/>
  <c r="G898" i="3" s="1"/>
  <c r="A893" i="8" l="1"/>
  <c r="B893" i="8" s="1"/>
  <c r="D892" i="8"/>
  <c r="C892" i="8"/>
  <c r="F898" i="3"/>
  <c r="I899" i="3"/>
  <c r="H899" i="3" s="1"/>
  <c r="G899" i="3" s="1"/>
  <c r="A900" i="3"/>
  <c r="A895" i="11"/>
  <c r="B894" i="11"/>
  <c r="C894" i="11" s="1"/>
  <c r="A894" i="8" l="1"/>
  <c r="B894" i="8" s="1"/>
  <c r="D893" i="8"/>
  <c r="C893" i="8"/>
  <c r="F899" i="3"/>
  <c r="A896" i="11"/>
  <c r="B895" i="11"/>
  <c r="C895" i="11" s="1"/>
  <c r="I900" i="3"/>
  <c r="H900" i="3" s="1"/>
  <c r="G900" i="3" s="1"/>
  <c r="A901" i="3"/>
  <c r="A895" i="8" l="1"/>
  <c r="B895" i="8" s="1"/>
  <c r="D894" i="8"/>
  <c r="C894" i="8"/>
  <c r="F900" i="3"/>
  <c r="B896" i="11"/>
  <c r="C896" i="11" s="1"/>
  <c r="A897" i="11"/>
  <c r="A902" i="3"/>
  <c r="I901" i="3"/>
  <c r="H901" i="3" s="1"/>
  <c r="G901" i="3" s="1"/>
  <c r="A896" i="8" l="1"/>
  <c r="B896" i="8" s="1"/>
  <c r="D895" i="8"/>
  <c r="C895" i="8"/>
  <c r="F901" i="3"/>
  <c r="A903" i="3"/>
  <c r="I902" i="3"/>
  <c r="H902" i="3" s="1"/>
  <c r="G902" i="3" s="1"/>
  <c r="B897" i="11"/>
  <c r="C897" i="11" s="1"/>
  <c r="A898" i="11"/>
  <c r="A897" i="8" l="1"/>
  <c r="B897" i="8" s="1"/>
  <c r="D896" i="8"/>
  <c r="C896" i="8"/>
  <c r="F902" i="3"/>
  <c r="A899" i="11"/>
  <c r="B898" i="11"/>
  <c r="C898" i="11" s="1"/>
  <c r="I903" i="3"/>
  <c r="H903" i="3" s="1"/>
  <c r="G903" i="3" s="1"/>
  <c r="A904" i="3"/>
  <c r="A898" i="8" l="1"/>
  <c r="B898" i="8" s="1"/>
  <c r="D897" i="8"/>
  <c r="C897" i="8"/>
  <c r="F903" i="3"/>
  <c r="A900" i="11"/>
  <c r="B899" i="11"/>
  <c r="C899" i="11" s="1"/>
  <c r="I904" i="3"/>
  <c r="H904" i="3" s="1"/>
  <c r="G904" i="3" s="1"/>
  <c r="A905" i="3"/>
  <c r="A899" i="8" l="1"/>
  <c r="B899" i="8" s="1"/>
  <c r="D898" i="8"/>
  <c r="C898" i="8"/>
  <c r="F904" i="3"/>
  <c r="A906" i="3"/>
  <c r="I905" i="3"/>
  <c r="H905" i="3" s="1"/>
  <c r="G905" i="3" s="1"/>
  <c r="B900" i="11"/>
  <c r="C900" i="11" s="1"/>
  <c r="A901" i="11"/>
  <c r="A900" i="8" l="1"/>
  <c r="B900" i="8" s="1"/>
  <c r="D899" i="8"/>
  <c r="C899" i="8"/>
  <c r="F905" i="3"/>
  <c r="B901" i="11"/>
  <c r="C901" i="11" s="1"/>
  <c r="A902" i="11"/>
  <c r="A907" i="3"/>
  <c r="I906" i="3"/>
  <c r="H906" i="3" s="1"/>
  <c r="G906" i="3" s="1"/>
  <c r="A901" i="8" l="1"/>
  <c r="B901" i="8" s="1"/>
  <c r="D900" i="8"/>
  <c r="C900" i="8"/>
  <c r="F906" i="3"/>
  <c r="I907" i="3"/>
  <c r="H907" i="3" s="1"/>
  <c r="G907" i="3" s="1"/>
  <c r="A908" i="3"/>
  <c r="A903" i="11"/>
  <c r="B902" i="11"/>
  <c r="C902" i="11" s="1"/>
  <c r="A902" i="8" l="1"/>
  <c r="B902" i="8" s="1"/>
  <c r="D901" i="8"/>
  <c r="C901" i="8"/>
  <c r="F907" i="3"/>
  <c r="I908" i="3"/>
  <c r="H908" i="3" s="1"/>
  <c r="G908" i="3" s="1"/>
  <c r="A909" i="3"/>
  <c r="A904" i="11"/>
  <c r="B903" i="11"/>
  <c r="C903" i="11" s="1"/>
  <c r="A903" i="8" l="1"/>
  <c r="B903" i="8" s="1"/>
  <c r="D902" i="8"/>
  <c r="C902" i="8"/>
  <c r="F908" i="3"/>
  <c r="B904" i="11"/>
  <c r="C904" i="11" s="1"/>
  <c r="A905" i="11"/>
  <c r="A910" i="3"/>
  <c r="I909" i="3"/>
  <c r="H909" i="3" s="1"/>
  <c r="G909" i="3" s="1"/>
  <c r="A904" i="8" l="1"/>
  <c r="B904" i="8" s="1"/>
  <c r="D903" i="8"/>
  <c r="C903" i="8"/>
  <c r="F909" i="3"/>
  <c r="A911" i="3"/>
  <c r="I910" i="3"/>
  <c r="H910" i="3" s="1"/>
  <c r="G910" i="3" s="1"/>
  <c r="B905" i="11"/>
  <c r="C905" i="11" s="1"/>
  <c r="A906" i="11"/>
  <c r="A905" i="8" l="1"/>
  <c r="B905" i="8" s="1"/>
  <c r="D904" i="8"/>
  <c r="C904" i="8"/>
  <c r="F910" i="3"/>
  <c r="I911" i="3"/>
  <c r="H911" i="3" s="1"/>
  <c r="G911" i="3" s="1"/>
  <c r="A912" i="3"/>
  <c r="A907" i="11"/>
  <c r="B906" i="11"/>
  <c r="C906" i="11" s="1"/>
  <c r="A906" i="8" l="1"/>
  <c r="B906" i="8" s="1"/>
  <c r="D905" i="8"/>
  <c r="C905" i="8"/>
  <c r="F911" i="3"/>
  <c r="A908" i="11"/>
  <c r="B907" i="11"/>
  <c r="C907" i="11" s="1"/>
  <c r="I912" i="3"/>
  <c r="H912" i="3" s="1"/>
  <c r="G912" i="3" s="1"/>
  <c r="A913" i="3"/>
  <c r="A907" i="8" l="1"/>
  <c r="B907" i="8" s="1"/>
  <c r="D906" i="8"/>
  <c r="C906" i="8"/>
  <c r="F912" i="3"/>
  <c r="B908" i="11"/>
  <c r="C908" i="11" s="1"/>
  <c r="A909" i="11"/>
  <c r="A914" i="3"/>
  <c r="I913" i="3"/>
  <c r="H913" i="3" s="1"/>
  <c r="G913" i="3" s="1"/>
  <c r="A908" i="8" l="1"/>
  <c r="B908" i="8" s="1"/>
  <c r="D907" i="8"/>
  <c r="C907" i="8"/>
  <c r="F913" i="3"/>
  <c r="B909" i="11"/>
  <c r="C909" i="11" s="1"/>
  <c r="A910" i="11"/>
  <c r="A915" i="3"/>
  <c r="I914" i="3"/>
  <c r="H914" i="3" s="1"/>
  <c r="G914" i="3" s="1"/>
  <c r="A909" i="8" l="1"/>
  <c r="B909" i="8" s="1"/>
  <c r="D908" i="8"/>
  <c r="C908" i="8"/>
  <c r="F914" i="3"/>
  <c r="I915" i="3"/>
  <c r="H915" i="3" s="1"/>
  <c r="G915" i="3" s="1"/>
  <c r="A916" i="3"/>
  <c r="A911" i="11"/>
  <c r="B910" i="11"/>
  <c r="C910" i="11" s="1"/>
  <c r="A910" i="8" l="1"/>
  <c r="B910" i="8" s="1"/>
  <c r="D909" i="8"/>
  <c r="C909" i="8"/>
  <c r="F915" i="3"/>
  <c r="I916" i="3"/>
  <c r="H916" i="3" s="1"/>
  <c r="G916" i="3" s="1"/>
  <c r="A917" i="3"/>
  <c r="A912" i="11"/>
  <c r="B911" i="11"/>
  <c r="C911" i="11" s="1"/>
  <c r="A911" i="8" l="1"/>
  <c r="B911" i="8" s="1"/>
  <c r="D910" i="8"/>
  <c r="C910" i="8"/>
  <c r="F916" i="3"/>
  <c r="B912" i="11"/>
  <c r="C912" i="11" s="1"/>
  <c r="A913" i="11"/>
  <c r="A918" i="3"/>
  <c r="I917" i="3"/>
  <c r="H917" i="3" s="1"/>
  <c r="G917" i="3" s="1"/>
  <c r="A912" i="8" l="1"/>
  <c r="B912" i="8" s="1"/>
  <c r="D911" i="8"/>
  <c r="C911" i="8"/>
  <c r="F917" i="3"/>
  <c r="A919" i="3"/>
  <c r="I918" i="3"/>
  <c r="H918" i="3" s="1"/>
  <c r="G918" i="3" s="1"/>
  <c r="B913" i="11"/>
  <c r="C913" i="11" s="1"/>
  <c r="A914" i="11"/>
  <c r="A913" i="8" l="1"/>
  <c r="B913" i="8" s="1"/>
  <c r="D912" i="8"/>
  <c r="C912" i="8"/>
  <c r="F918" i="3"/>
  <c r="I919" i="3"/>
  <c r="H919" i="3" s="1"/>
  <c r="G919" i="3" s="1"/>
  <c r="A920" i="3"/>
  <c r="A915" i="11"/>
  <c r="B914" i="11"/>
  <c r="C914" i="11" s="1"/>
  <c r="A914" i="8" l="1"/>
  <c r="B914" i="8" s="1"/>
  <c r="D913" i="8"/>
  <c r="C913" i="8"/>
  <c r="F919" i="3"/>
  <c r="I920" i="3"/>
  <c r="H920" i="3" s="1"/>
  <c r="G920" i="3" s="1"/>
  <c r="A921" i="3"/>
  <c r="A916" i="11"/>
  <c r="B915" i="11"/>
  <c r="C915" i="11" s="1"/>
  <c r="A915" i="8" l="1"/>
  <c r="B915" i="8" s="1"/>
  <c r="D914" i="8"/>
  <c r="C914" i="8"/>
  <c r="F920" i="3"/>
  <c r="A917" i="11"/>
  <c r="B916" i="11"/>
  <c r="C916" i="11" s="1"/>
  <c r="A922" i="3"/>
  <c r="I921" i="3"/>
  <c r="H921" i="3" s="1"/>
  <c r="G921" i="3" s="1"/>
  <c r="A916" i="8" l="1"/>
  <c r="B916" i="8" s="1"/>
  <c r="D915" i="8"/>
  <c r="C915" i="8"/>
  <c r="F921" i="3"/>
  <c r="A918" i="11"/>
  <c r="B917" i="11"/>
  <c r="C917" i="11" s="1"/>
  <c r="A923" i="3"/>
  <c r="I922" i="3"/>
  <c r="H922" i="3" s="1"/>
  <c r="G922" i="3" s="1"/>
  <c r="A917" i="8" l="1"/>
  <c r="B917" i="8" s="1"/>
  <c r="D916" i="8"/>
  <c r="C916" i="8"/>
  <c r="F922" i="3"/>
  <c r="A919" i="11"/>
  <c r="B918" i="11"/>
  <c r="C918" i="11" s="1"/>
  <c r="I923" i="3"/>
  <c r="H923" i="3" s="1"/>
  <c r="G923" i="3" s="1"/>
  <c r="A924" i="3"/>
  <c r="A918" i="8" l="1"/>
  <c r="B918" i="8" s="1"/>
  <c r="D917" i="8"/>
  <c r="C917" i="8"/>
  <c r="F923" i="3"/>
  <c r="I924" i="3"/>
  <c r="H924" i="3" s="1"/>
  <c r="G924" i="3" s="1"/>
  <c r="A925" i="3"/>
  <c r="A920" i="11"/>
  <c r="B919" i="11"/>
  <c r="C919" i="11" s="1"/>
  <c r="A919" i="8" l="1"/>
  <c r="B919" i="8" s="1"/>
  <c r="D918" i="8"/>
  <c r="C918" i="8"/>
  <c r="F924" i="3"/>
  <c r="A921" i="11"/>
  <c r="B920" i="11"/>
  <c r="C920" i="11" s="1"/>
  <c r="A926" i="3"/>
  <c r="I925" i="3"/>
  <c r="H925" i="3" s="1"/>
  <c r="G925" i="3" s="1"/>
  <c r="A920" i="8" l="1"/>
  <c r="B920" i="8" s="1"/>
  <c r="D919" i="8"/>
  <c r="C919" i="8"/>
  <c r="F925" i="3"/>
  <c r="A922" i="11"/>
  <c r="B921" i="11"/>
  <c r="C921" i="11" s="1"/>
  <c r="A927" i="3"/>
  <c r="I926" i="3"/>
  <c r="H926" i="3" s="1"/>
  <c r="G926" i="3" s="1"/>
  <c r="A921" i="8" l="1"/>
  <c r="B921" i="8" s="1"/>
  <c r="D920" i="8"/>
  <c r="C920" i="8"/>
  <c r="F926" i="3"/>
  <c r="I927" i="3"/>
  <c r="H927" i="3" s="1"/>
  <c r="G927" i="3" s="1"/>
  <c r="A928" i="3"/>
  <c r="A923" i="11"/>
  <c r="B922" i="11"/>
  <c r="C922" i="11" s="1"/>
  <c r="A922" i="8" l="1"/>
  <c r="B922" i="8" s="1"/>
  <c r="D921" i="8"/>
  <c r="C921" i="8"/>
  <c r="F927" i="3"/>
  <c r="A924" i="11"/>
  <c r="B923" i="11"/>
  <c r="C923" i="11" s="1"/>
  <c r="I928" i="3"/>
  <c r="H928" i="3" s="1"/>
  <c r="G928" i="3" s="1"/>
  <c r="A929" i="3"/>
  <c r="A923" i="8" l="1"/>
  <c r="B923" i="8" s="1"/>
  <c r="D922" i="8"/>
  <c r="C922" i="8"/>
  <c r="F928" i="3"/>
  <c r="A930" i="3"/>
  <c r="I929" i="3"/>
  <c r="H929" i="3" s="1"/>
  <c r="G929" i="3" s="1"/>
  <c r="A925" i="11"/>
  <c r="B924" i="11"/>
  <c r="C924" i="11" s="1"/>
  <c r="A924" i="8" l="1"/>
  <c r="B924" i="8" s="1"/>
  <c r="D923" i="8"/>
  <c r="C923" i="8"/>
  <c r="F929" i="3"/>
  <c r="A926" i="11"/>
  <c r="B925" i="11"/>
  <c r="C925" i="11" s="1"/>
  <c r="A931" i="3"/>
  <c r="I930" i="3"/>
  <c r="H930" i="3" s="1"/>
  <c r="G930" i="3" s="1"/>
  <c r="A925" i="8" l="1"/>
  <c r="B925" i="8" s="1"/>
  <c r="D924" i="8"/>
  <c r="C924" i="8"/>
  <c r="F930" i="3"/>
  <c r="A927" i="11"/>
  <c r="B926" i="11"/>
  <c r="C926" i="11" s="1"/>
  <c r="I931" i="3"/>
  <c r="H931" i="3" s="1"/>
  <c r="G931" i="3" s="1"/>
  <c r="A932" i="3"/>
  <c r="A926" i="8" l="1"/>
  <c r="B926" i="8" s="1"/>
  <c r="D925" i="8"/>
  <c r="C925" i="8"/>
  <c r="F931" i="3"/>
  <c r="I932" i="3"/>
  <c r="H932" i="3" s="1"/>
  <c r="G932" i="3" s="1"/>
  <c r="A933" i="3"/>
  <c r="A928" i="11"/>
  <c r="B927" i="11"/>
  <c r="C927" i="11" s="1"/>
  <c r="A927" i="8" l="1"/>
  <c r="B927" i="8" s="1"/>
  <c r="D926" i="8"/>
  <c r="C926" i="8"/>
  <c r="F932" i="3"/>
  <c r="A929" i="11"/>
  <c r="B928" i="11"/>
  <c r="C928" i="11" s="1"/>
  <c r="A934" i="3"/>
  <c r="I933" i="3"/>
  <c r="H933" i="3" s="1"/>
  <c r="G933" i="3" s="1"/>
  <c r="A928" i="8" l="1"/>
  <c r="B928" i="8" s="1"/>
  <c r="D927" i="8"/>
  <c r="C927" i="8"/>
  <c r="F933" i="3"/>
  <c r="A935" i="3"/>
  <c r="I934" i="3"/>
  <c r="H934" i="3" s="1"/>
  <c r="G934" i="3" s="1"/>
  <c r="A930" i="11"/>
  <c r="B929" i="11"/>
  <c r="C929" i="11" s="1"/>
  <c r="A929" i="8" l="1"/>
  <c r="B929" i="8" s="1"/>
  <c r="D928" i="8"/>
  <c r="C928" i="8"/>
  <c r="F934" i="3"/>
  <c r="A931" i="11"/>
  <c r="B930" i="11"/>
  <c r="C930" i="11" s="1"/>
  <c r="I935" i="3"/>
  <c r="H935" i="3" s="1"/>
  <c r="G935" i="3" s="1"/>
  <c r="A936" i="3"/>
  <c r="A930" i="8" l="1"/>
  <c r="B930" i="8" s="1"/>
  <c r="D929" i="8"/>
  <c r="C929" i="8"/>
  <c r="F935" i="3"/>
  <c r="I936" i="3"/>
  <c r="H936" i="3" s="1"/>
  <c r="G936" i="3" s="1"/>
  <c r="A937" i="3"/>
  <c r="A932" i="11"/>
  <c r="B931" i="11"/>
  <c r="C931" i="11" s="1"/>
  <c r="A931" i="8" l="1"/>
  <c r="B931" i="8" s="1"/>
  <c r="D930" i="8"/>
  <c r="C930" i="8"/>
  <c r="F936" i="3"/>
  <c r="A933" i="11"/>
  <c r="B932" i="11"/>
  <c r="C932" i="11" s="1"/>
  <c r="A938" i="3"/>
  <c r="I937" i="3"/>
  <c r="H937" i="3" s="1"/>
  <c r="G937" i="3" s="1"/>
  <c r="A932" i="8" l="1"/>
  <c r="B932" i="8" s="1"/>
  <c r="D931" i="8"/>
  <c r="C931" i="8"/>
  <c r="F937" i="3"/>
  <c r="A939" i="3"/>
  <c r="I938" i="3"/>
  <c r="H938" i="3" s="1"/>
  <c r="G938" i="3" s="1"/>
  <c r="A934" i="11"/>
  <c r="B933" i="11"/>
  <c r="C933" i="11" s="1"/>
  <c r="A933" i="8" l="1"/>
  <c r="B933" i="8" s="1"/>
  <c r="D932" i="8"/>
  <c r="C932" i="8"/>
  <c r="F938" i="3"/>
  <c r="A935" i="11"/>
  <c r="B934" i="11"/>
  <c r="C934" i="11" s="1"/>
  <c r="I939" i="3"/>
  <c r="H939" i="3" s="1"/>
  <c r="G939" i="3" s="1"/>
  <c r="A940" i="3"/>
  <c r="A934" i="8" l="1"/>
  <c r="B934" i="8" s="1"/>
  <c r="D933" i="8"/>
  <c r="C933" i="8"/>
  <c r="F939" i="3"/>
  <c r="A936" i="11"/>
  <c r="B935" i="11"/>
  <c r="C935" i="11" s="1"/>
  <c r="I940" i="3"/>
  <c r="H940" i="3" s="1"/>
  <c r="G940" i="3" s="1"/>
  <c r="A941" i="3"/>
  <c r="A935" i="8" l="1"/>
  <c r="B935" i="8" s="1"/>
  <c r="D934" i="8"/>
  <c r="C934" i="8"/>
  <c r="F940" i="3"/>
  <c r="A942" i="3"/>
  <c r="I941" i="3"/>
  <c r="H941" i="3" s="1"/>
  <c r="G941" i="3" s="1"/>
  <c r="A937" i="11"/>
  <c r="B936" i="11"/>
  <c r="C936" i="11" s="1"/>
  <c r="A936" i="8" l="1"/>
  <c r="B936" i="8" s="1"/>
  <c r="D935" i="8"/>
  <c r="C935" i="8"/>
  <c r="F941" i="3"/>
  <c r="A938" i="11"/>
  <c r="B937" i="11"/>
  <c r="C937" i="11" s="1"/>
  <c r="A943" i="3"/>
  <c r="I942" i="3"/>
  <c r="H942" i="3" s="1"/>
  <c r="G942" i="3" s="1"/>
  <c r="A937" i="8" l="1"/>
  <c r="B937" i="8" s="1"/>
  <c r="D936" i="8"/>
  <c r="C936" i="8"/>
  <c r="F942" i="3"/>
  <c r="A939" i="11"/>
  <c r="B938" i="11"/>
  <c r="C938" i="11" s="1"/>
  <c r="I943" i="3"/>
  <c r="H943" i="3" s="1"/>
  <c r="G943" i="3" s="1"/>
  <c r="A944" i="3"/>
  <c r="A938" i="8" l="1"/>
  <c r="B938" i="8" s="1"/>
  <c r="D937" i="8"/>
  <c r="C937" i="8"/>
  <c r="F943" i="3"/>
  <c r="I944" i="3"/>
  <c r="H944" i="3" s="1"/>
  <c r="G944" i="3" s="1"/>
  <c r="A945" i="3"/>
  <c r="A940" i="11"/>
  <c r="B939" i="11"/>
  <c r="C939" i="11" s="1"/>
  <c r="A939" i="8" l="1"/>
  <c r="B939" i="8" s="1"/>
  <c r="D938" i="8"/>
  <c r="C938" i="8"/>
  <c r="F944" i="3"/>
  <c r="A941" i="11"/>
  <c r="B940" i="11"/>
  <c r="C940" i="11" s="1"/>
  <c r="A946" i="3"/>
  <c r="I945" i="3"/>
  <c r="H945" i="3" s="1"/>
  <c r="G945" i="3" s="1"/>
  <c r="A940" i="8" l="1"/>
  <c r="B940" i="8" s="1"/>
  <c r="D939" i="8"/>
  <c r="C939" i="8"/>
  <c r="F945" i="3"/>
  <c r="A947" i="3"/>
  <c r="I946" i="3"/>
  <c r="H946" i="3" s="1"/>
  <c r="G946" i="3" s="1"/>
  <c r="A942" i="11"/>
  <c r="B941" i="11"/>
  <c r="C941" i="11" s="1"/>
  <c r="A941" i="8" l="1"/>
  <c r="B941" i="8" s="1"/>
  <c r="D940" i="8"/>
  <c r="C940" i="8"/>
  <c r="F946" i="3"/>
  <c r="A943" i="11"/>
  <c r="B942" i="11"/>
  <c r="C942" i="11" s="1"/>
  <c r="I947" i="3"/>
  <c r="H947" i="3" s="1"/>
  <c r="G947" i="3" s="1"/>
  <c r="A948" i="3"/>
  <c r="A942" i="8" l="1"/>
  <c r="B942" i="8" s="1"/>
  <c r="D941" i="8"/>
  <c r="C941" i="8"/>
  <c r="F947" i="3"/>
  <c r="I948" i="3"/>
  <c r="H948" i="3" s="1"/>
  <c r="G948" i="3" s="1"/>
  <c r="A949" i="3"/>
  <c r="A944" i="11"/>
  <c r="B943" i="11"/>
  <c r="C943" i="11" s="1"/>
  <c r="A943" i="8" l="1"/>
  <c r="B943" i="8" s="1"/>
  <c r="D942" i="8"/>
  <c r="C942" i="8"/>
  <c r="F948" i="3"/>
  <c r="A945" i="11"/>
  <c r="B944" i="11"/>
  <c r="C944" i="11" s="1"/>
  <c r="A950" i="3"/>
  <c r="I949" i="3"/>
  <c r="H949" i="3" s="1"/>
  <c r="G949" i="3" s="1"/>
  <c r="A944" i="8" l="1"/>
  <c r="B944" i="8" s="1"/>
  <c r="D943" i="8"/>
  <c r="C943" i="8"/>
  <c r="F949" i="3"/>
  <c r="A951" i="3"/>
  <c r="I950" i="3"/>
  <c r="H950" i="3" s="1"/>
  <c r="G950" i="3" s="1"/>
  <c r="A946" i="11"/>
  <c r="B945" i="11"/>
  <c r="C945" i="11" s="1"/>
  <c r="A945" i="8" l="1"/>
  <c r="B945" i="8" s="1"/>
  <c r="D944" i="8"/>
  <c r="C944" i="8"/>
  <c r="F950" i="3"/>
  <c r="A947" i="11"/>
  <c r="B946" i="11"/>
  <c r="C946" i="11" s="1"/>
  <c r="I951" i="3"/>
  <c r="H951" i="3" s="1"/>
  <c r="G951" i="3" s="1"/>
  <c r="A952" i="3"/>
  <c r="A946" i="8" l="1"/>
  <c r="B946" i="8" s="1"/>
  <c r="D945" i="8"/>
  <c r="C945" i="8"/>
  <c r="F951" i="3"/>
  <c r="I952" i="3"/>
  <c r="H952" i="3" s="1"/>
  <c r="G952" i="3" s="1"/>
  <c r="A953" i="3"/>
  <c r="A948" i="11"/>
  <c r="B947" i="11"/>
  <c r="C947" i="11" s="1"/>
  <c r="A947" i="8" l="1"/>
  <c r="B947" i="8" s="1"/>
  <c r="D946" i="8"/>
  <c r="C946" i="8"/>
  <c r="F952" i="3"/>
  <c r="A949" i="11"/>
  <c r="B948" i="11"/>
  <c r="C948" i="11" s="1"/>
  <c r="A954" i="3"/>
  <c r="I953" i="3"/>
  <c r="H953" i="3" s="1"/>
  <c r="G953" i="3" s="1"/>
  <c r="A948" i="8" l="1"/>
  <c r="B948" i="8" s="1"/>
  <c r="D947" i="8"/>
  <c r="C947" i="8"/>
  <c r="F953" i="3"/>
  <c r="A955" i="3"/>
  <c r="I954" i="3"/>
  <c r="H954" i="3" s="1"/>
  <c r="G954" i="3" s="1"/>
  <c r="A950" i="11"/>
  <c r="B949" i="11"/>
  <c r="C949" i="11" s="1"/>
  <c r="A949" i="8" l="1"/>
  <c r="B949" i="8" s="1"/>
  <c r="D948" i="8"/>
  <c r="C948" i="8"/>
  <c r="F954" i="3"/>
  <c r="A951" i="11"/>
  <c r="B950" i="11"/>
  <c r="C950" i="11" s="1"/>
  <c r="I955" i="3"/>
  <c r="H955" i="3" s="1"/>
  <c r="G955" i="3" s="1"/>
  <c r="A956" i="3"/>
  <c r="A950" i="8" l="1"/>
  <c r="B950" i="8" s="1"/>
  <c r="D949" i="8"/>
  <c r="C949" i="8"/>
  <c r="F955" i="3"/>
  <c r="I956" i="3"/>
  <c r="H956" i="3" s="1"/>
  <c r="G956" i="3" s="1"/>
  <c r="A957" i="3"/>
  <c r="A952" i="11"/>
  <c r="B951" i="11"/>
  <c r="C951" i="11" s="1"/>
  <c r="A951" i="8" l="1"/>
  <c r="B951" i="8" s="1"/>
  <c r="D950" i="8"/>
  <c r="C950" i="8"/>
  <c r="F956" i="3"/>
  <c r="A953" i="11"/>
  <c r="B952" i="11"/>
  <c r="C952" i="11" s="1"/>
  <c r="A958" i="3"/>
  <c r="I957" i="3"/>
  <c r="H957" i="3" s="1"/>
  <c r="G957" i="3" s="1"/>
  <c r="A952" i="8" l="1"/>
  <c r="B952" i="8" s="1"/>
  <c r="D951" i="8"/>
  <c r="C951" i="8"/>
  <c r="F957" i="3"/>
  <c r="A959" i="3"/>
  <c r="I958" i="3"/>
  <c r="H958" i="3" s="1"/>
  <c r="G958" i="3" s="1"/>
  <c r="A954" i="11"/>
  <c r="B953" i="11"/>
  <c r="C953" i="11" s="1"/>
  <c r="A953" i="8" l="1"/>
  <c r="B953" i="8" s="1"/>
  <c r="D952" i="8"/>
  <c r="C952" i="8"/>
  <c r="F958" i="3"/>
  <c r="A955" i="11"/>
  <c r="B954" i="11"/>
  <c r="C954" i="11" s="1"/>
  <c r="I959" i="3"/>
  <c r="H959" i="3" s="1"/>
  <c r="G959" i="3" s="1"/>
  <c r="A960" i="3"/>
  <c r="A954" i="8" l="1"/>
  <c r="B954" i="8" s="1"/>
  <c r="D953" i="8"/>
  <c r="C953" i="8"/>
  <c r="F959" i="3"/>
  <c r="I960" i="3"/>
  <c r="H960" i="3" s="1"/>
  <c r="G960" i="3" s="1"/>
  <c r="A961" i="3"/>
  <c r="A956" i="11"/>
  <c r="B955" i="11"/>
  <c r="C955" i="11" s="1"/>
  <c r="A955" i="8" l="1"/>
  <c r="B955" i="8" s="1"/>
  <c r="D954" i="8"/>
  <c r="C954" i="8"/>
  <c r="F960" i="3"/>
  <c r="A957" i="11"/>
  <c r="B956" i="11"/>
  <c r="C956" i="11" s="1"/>
  <c r="A962" i="3"/>
  <c r="I961" i="3"/>
  <c r="H961" i="3" s="1"/>
  <c r="G961" i="3" s="1"/>
  <c r="A956" i="8" l="1"/>
  <c r="B956" i="8" s="1"/>
  <c r="D955" i="8"/>
  <c r="C955" i="8"/>
  <c r="F961" i="3"/>
  <c r="A963" i="3"/>
  <c r="I962" i="3"/>
  <c r="H962" i="3" s="1"/>
  <c r="G962" i="3" s="1"/>
  <c r="A958" i="11"/>
  <c r="B957" i="11"/>
  <c r="C957" i="11" s="1"/>
  <c r="A957" i="8" l="1"/>
  <c r="B957" i="8" s="1"/>
  <c r="D956" i="8"/>
  <c r="C956" i="8"/>
  <c r="F962" i="3"/>
  <c r="A959" i="11"/>
  <c r="B958" i="11"/>
  <c r="C958" i="11" s="1"/>
  <c r="I963" i="3"/>
  <c r="H963" i="3" s="1"/>
  <c r="G963" i="3" s="1"/>
  <c r="A964" i="3"/>
  <c r="A958" i="8" l="1"/>
  <c r="B958" i="8" s="1"/>
  <c r="D957" i="8"/>
  <c r="C957" i="8"/>
  <c r="F963" i="3"/>
  <c r="I964" i="3"/>
  <c r="H964" i="3" s="1"/>
  <c r="G964" i="3" s="1"/>
  <c r="A965" i="3"/>
  <c r="A960" i="11"/>
  <c r="B959" i="11"/>
  <c r="C959" i="11" s="1"/>
  <c r="A959" i="8" l="1"/>
  <c r="B959" i="8" s="1"/>
  <c r="D958" i="8"/>
  <c r="C958" i="8"/>
  <c r="F964" i="3"/>
  <c r="A961" i="11"/>
  <c r="B960" i="11"/>
  <c r="C960" i="11" s="1"/>
  <c r="A966" i="3"/>
  <c r="I965" i="3"/>
  <c r="H965" i="3" s="1"/>
  <c r="G965" i="3" s="1"/>
  <c r="A960" i="8" l="1"/>
  <c r="B960" i="8" s="1"/>
  <c r="D959" i="8"/>
  <c r="C959" i="8"/>
  <c r="F965" i="3"/>
  <c r="A967" i="3"/>
  <c r="I966" i="3"/>
  <c r="H966" i="3" s="1"/>
  <c r="G966" i="3" s="1"/>
  <c r="A962" i="11"/>
  <c r="B961" i="11"/>
  <c r="C961" i="11" s="1"/>
  <c r="A961" i="8" l="1"/>
  <c r="B961" i="8" s="1"/>
  <c r="D960" i="8"/>
  <c r="C960" i="8"/>
  <c r="F966" i="3"/>
  <c r="A963" i="11"/>
  <c r="B962" i="11"/>
  <c r="C962" i="11" s="1"/>
  <c r="I967" i="3"/>
  <c r="H967" i="3" s="1"/>
  <c r="G967" i="3" s="1"/>
  <c r="A968" i="3"/>
  <c r="A962" i="8" l="1"/>
  <c r="B962" i="8" s="1"/>
  <c r="D961" i="8"/>
  <c r="C961" i="8"/>
  <c r="F967" i="3"/>
  <c r="I968" i="3"/>
  <c r="H968" i="3" s="1"/>
  <c r="G968" i="3" s="1"/>
  <c r="A969" i="3"/>
  <c r="A964" i="11"/>
  <c r="B963" i="11"/>
  <c r="C963" i="11" s="1"/>
  <c r="A963" i="8" l="1"/>
  <c r="B963" i="8" s="1"/>
  <c r="D962" i="8"/>
  <c r="C962" i="8"/>
  <c r="F968" i="3"/>
  <c r="A965" i="11"/>
  <c r="B964" i="11"/>
  <c r="C964" i="11" s="1"/>
  <c r="A970" i="3"/>
  <c r="I969" i="3"/>
  <c r="H969" i="3" s="1"/>
  <c r="G969" i="3" s="1"/>
  <c r="A964" i="8" l="1"/>
  <c r="B964" i="8" s="1"/>
  <c r="D963" i="8"/>
  <c r="C963" i="8"/>
  <c r="F969" i="3"/>
  <c r="A971" i="3"/>
  <c r="I970" i="3"/>
  <c r="H970" i="3" s="1"/>
  <c r="G970" i="3" s="1"/>
  <c r="A966" i="11"/>
  <c r="B965" i="11"/>
  <c r="C965" i="11" s="1"/>
  <c r="A965" i="8" l="1"/>
  <c r="B965" i="8" s="1"/>
  <c r="D964" i="8"/>
  <c r="C964" i="8"/>
  <c r="F970" i="3"/>
  <c r="A967" i="11"/>
  <c r="B966" i="11"/>
  <c r="C966" i="11" s="1"/>
  <c r="I971" i="3"/>
  <c r="H971" i="3" s="1"/>
  <c r="G971" i="3" s="1"/>
  <c r="A972" i="3"/>
  <c r="A966" i="8" l="1"/>
  <c r="B966" i="8" s="1"/>
  <c r="D965" i="8"/>
  <c r="C965" i="8"/>
  <c r="F971" i="3"/>
  <c r="I972" i="3"/>
  <c r="H972" i="3" s="1"/>
  <c r="G972" i="3" s="1"/>
  <c r="A973" i="3"/>
  <c r="A968" i="11"/>
  <c r="B967" i="11"/>
  <c r="C967" i="11" s="1"/>
  <c r="A967" i="8" l="1"/>
  <c r="B967" i="8" s="1"/>
  <c r="D966" i="8"/>
  <c r="C966" i="8"/>
  <c r="F972" i="3"/>
  <c r="A969" i="11"/>
  <c r="B968" i="11"/>
  <c r="C968" i="11" s="1"/>
  <c r="A974" i="3"/>
  <c r="I973" i="3"/>
  <c r="H973" i="3" s="1"/>
  <c r="G973" i="3" s="1"/>
  <c r="A968" i="8" l="1"/>
  <c r="B968" i="8" s="1"/>
  <c r="D967" i="8"/>
  <c r="C967" i="8"/>
  <c r="F973" i="3"/>
  <c r="A975" i="3"/>
  <c r="I974" i="3"/>
  <c r="H974" i="3" s="1"/>
  <c r="G974" i="3" s="1"/>
  <c r="A970" i="11"/>
  <c r="B969" i="11"/>
  <c r="C969" i="11" s="1"/>
  <c r="A969" i="8" l="1"/>
  <c r="B969" i="8" s="1"/>
  <c r="D968" i="8"/>
  <c r="C968" i="8"/>
  <c r="F974" i="3"/>
  <c r="A971" i="11"/>
  <c r="B970" i="11"/>
  <c r="C970" i="11" s="1"/>
  <c r="I975" i="3"/>
  <c r="H975" i="3" s="1"/>
  <c r="G975" i="3" s="1"/>
  <c r="A976" i="3"/>
  <c r="A970" i="8" l="1"/>
  <c r="B970" i="8" s="1"/>
  <c r="D969" i="8"/>
  <c r="C969" i="8"/>
  <c r="F975" i="3"/>
  <c r="A972" i="11"/>
  <c r="B971" i="11"/>
  <c r="C971" i="11" s="1"/>
  <c r="I976" i="3"/>
  <c r="H976" i="3" s="1"/>
  <c r="G976" i="3" s="1"/>
  <c r="A977" i="3"/>
  <c r="A971" i="8" l="1"/>
  <c r="B971" i="8" s="1"/>
  <c r="D970" i="8"/>
  <c r="C970" i="8"/>
  <c r="F976" i="3"/>
  <c r="A978" i="3"/>
  <c r="I977" i="3"/>
  <c r="H977" i="3" s="1"/>
  <c r="G977" i="3" s="1"/>
  <c r="A973" i="11"/>
  <c r="B972" i="11"/>
  <c r="C972" i="11" s="1"/>
  <c r="A972" i="8" l="1"/>
  <c r="B972" i="8" s="1"/>
  <c r="D971" i="8"/>
  <c r="C971" i="8"/>
  <c r="F977" i="3"/>
  <c r="A974" i="11"/>
  <c r="B973" i="11"/>
  <c r="C973" i="11" s="1"/>
  <c r="A979" i="3"/>
  <c r="I978" i="3"/>
  <c r="H978" i="3" s="1"/>
  <c r="G978" i="3" s="1"/>
  <c r="A973" i="8" l="1"/>
  <c r="B973" i="8" s="1"/>
  <c r="D972" i="8"/>
  <c r="C972" i="8"/>
  <c r="F978" i="3"/>
  <c r="I979" i="3"/>
  <c r="H979" i="3" s="1"/>
  <c r="G979" i="3" s="1"/>
  <c r="A980" i="3"/>
  <c r="A975" i="11"/>
  <c r="B974" i="11"/>
  <c r="C974" i="11" s="1"/>
  <c r="A974" i="8" l="1"/>
  <c r="B974" i="8" s="1"/>
  <c r="D973" i="8"/>
  <c r="C973" i="8"/>
  <c r="F979" i="3"/>
  <c r="A976" i="11"/>
  <c r="B975" i="11"/>
  <c r="C975" i="11" s="1"/>
  <c r="I980" i="3"/>
  <c r="H980" i="3" s="1"/>
  <c r="G980" i="3" s="1"/>
  <c r="A981" i="3"/>
  <c r="A975" i="8" l="1"/>
  <c r="B975" i="8" s="1"/>
  <c r="D974" i="8"/>
  <c r="C974" i="8"/>
  <c r="F980" i="3"/>
  <c r="A982" i="3"/>
  <c r="I981" i="3"/>
  <c r="H981" i="3" s="1"/>
  <c r="G981" i="3" s="1"/>
  <c r="A977" i="11"/>
  <c r="B976" i="11"/>
  <c r="C976" i="11" s="1"/>
  <c r="A976" i="8" l="1"/>
  <c r="B976" i="8" s="1"/>
  <c r="D975" i="8"/>
  <c r="C975" i="8"/>
  <c r="F981" i="3"/>
  <c r="A978" i="11"/>
  <c r="B977" i="11"/>
  <c r="C977" i="11" s="1"/>
  <c r="A983" i="3"/>
  <c r="I982" i="3"/>
  <c r="H982" i="3" s="1"/>
  <c r="G982" i="3" s="1"/>
  <c r="A977" i="8" l="1"/>
  <c r="B977" i="8" s="1"/>
  <c r="D976" i="8"/>
  <c r="C976" i="8"/>
  <c r="F982" i="3"/>
  <c r="A979" i="11"/>
  <c r="B978" i="11"/>
  <c r="C978" i="11" s="1"/>
  <c r="I983" i="3"/>
  <c r="H983" i="3" s="1"/>
  <c r="G983" i="3" s="1"/>
  <c r="A984" i="3"/>
  <c r="A978" i="8" l="1"/>
  <c r="B978" i="8" s="1"/>
  <c r="D977" i="8"/>
  <c r="C977" i="8"/>
  <c r="F983" i="3"/>
  <c r="I984" i="3"/>
  <c r="H984" i="3" s="1"/>
  <c r="G984" i="3" s="1"/>
  <c r="A985" i="3"/>
  <c r="A980" i="11"/>
  <c r="B979" i="11"/>
  <c r="C979" i="11" s="1"/>
  <c r="A979" i="8" l="1"/>
  <c r="B979" i="8" s="1"/>
  <c r="D978" i="8"/>
  <c r="C978" i="8"/>
  <c r="F984" i="3"/>
  <c r="A981" i="11"/>
  <c r="B980" i="11"/>
  <c r="C980" i="11" s="1"/>
  <c r="A986" i="3"/>
  <c r="I985" i="3"/>
  <c r="H985" i="3" s="1"/>
  <c r="G985" i="3" s="1"/>
  <c r="A980" i="8" l="1"/>
  <c r="B980" i="8" s="1"/>
  <c r="D979" i="8"/>
  <c r="C979" i="8"/>
  <c r="F985" i="3"/>
  <c r="A987" i="3"/>
  <c r="I986" i="3"/>
  <c r="H986" i="3" s="1"/>
  <c r="G986" i="3" s="1"/>
  <c r="A982" i="11"/>
  <c r="B981" i="11"/>
  <c r="C981" i="11" s="1"/>
  <c r="A981" i="8" l="1"/>
  <c r="B981" i="8" s="1"/>
  <c r="D980" i="8"/>
  <c r="C980" i="8"/>
  <c r="F986" i="3"/>
  <c r="A983" i="11"/>
  <c r="B982" i="11"/>
  <c r="C982" i="11" s="1"/>
  <c r="I987" i="3"/>
  <c r="H987" i="3" s="1"/>
  <c r="G987" i="3" s="1"/>
  <c r="A988" i="3"/>
  <c r="A982" i="8" l="1"/>
  <c r="B982" i="8" s="1"/>
  <c r="D981" i="8"/>
  <c r="C981" i="8"/>
  <c r="F987" i="3"/>
  <c r="I988" i="3"/>
  <c r="H988" i="3" s="1"/>
  <c r="G988" i="3" s="1"/>
  <c r="A989" i="3"/>
  <c r="A984" i="11"/>
  <c r="B983" i="11"/>
  <c r="C983" i="11" s="1"/>
  <c r="A983" i="8" l="1"/>
  <c r="B983" i="8" s="1"/>
  <c r="D982" i="8"/>
  <c r="C982" i="8"/>
  <c r="F988" i="3"/>
  <c r="A985" i="11"/>
  <c r="B984" i="11"/>
  <c r="C984" i="11" s="1"/>
  <c r="A990" i="3"/>
  <c r="I989" i="3"/>
  <c r="H989" i="3" s="1"/>
  <c r="G989" i="3" s="1"/>
  <c r="A984" i="8" l="1"/>
  <c r="B984" i="8" s="1"/>
  <c r="D983" i="8"/>
  <c r="C983" i="8"/>
  <c r="F989" i="3"/>
  <c r="A991" i="3"/>
  <c r="I990" i="3"/>
  <c r="H990" i="3" s="1"/>
  <c r="G990" i="3" s="1"/>
  <c r="A986" i="11"/>
  <c r="B985" i="11"/>
  <c r="C985" i="11" s="1"/>
  <c r="A985" i="8" l="1"/>
  <c r="B985" i="8" s="1"/>
  <c r="D984" i="8"/>
  <c r="C984" i="8"/>
  <c r="F990" i="3"/>
  <c r="A987" i="11"/>
  <c r="B986" i="11"/>
  <c r="C986" i="11" s="1"/>
  <c r="I991" i="3"/>
  <c r="H991" i="3" s="1"/>
  <c r="G991" i="3" s="1"/>
  <c r="A992" i="3"/>
  <c r="A986" i="8" l="1"/>
  <c r="B986" i="8" s="1"/>
  <c r="D985" i="8"/>
  <c r="C985" i="8"/>
  <c r="F991" i="3"/>
  <c r="I992" i="3"/>
  <c r="H992" i="3" s="1"/>
  <c r="G992" i="3" s="1"/>
  <c r="A993" i="3"/>
  <c r="A988" i="11"/>
  <c r="B987" i="11"/>
  <c r="C987" i="11" s="1"/>
  <c r="A987" i="8" l="1"/>
  <c r="B987" i="8" s="1"/>
  <c r="D986" i="8"/>
  <c r="C986" i="8"/>
  <c r="F992" i="3"/>
  <c r="A989" i="11"/>
  <c r="B988" i="11"/>
  <c r="C988" i="11" s="1"/>
  <c r="A994" i="3"/>
  <c r="I993" i="3"/>
  <c r="H993" i="3" s="1"/>
  <c r="G993" i="3" s="1"/>
  <c r="A988" i="8" l="1"/>
  <c r="B988" i="8" s="1"/>
  <c r="D987" i="8"/>
  <c r="C987" i="8"/>
  <c r="F993" i="3"/>
  <c r="A995" i="3"/>
  <c r="I994" i="3"/>
  <c r="H994" i="3" s="1"/>
  <c r="G994" i="3" s="1"/>
  <c r="A990" i="11"/>
  <c r="B989" i="11"/>
  <c r="C989" i="11" s="1"/>
  <c r="A989" i="8" l="1"/>
  <c r="B989" i="8" s="1"/>
  <c r="D988" i="8"/>
  <c r="C988" i="8"/>
  <c r="F994" i="3"/>
  <c r="A991" i="11"/>
  <c r="B990" i="11"/>
  <c r="C990" i="11" s="1"/>
  <c r="I995" i="3"/>
  <c r="H995" i="3" s="1"/>
  <c r="G995" i="3" s="1"/>
  <c r="A996" i="3"/>
  <c r="A990" i="8" l="1"/>
  <c r="B990" i="8" s="1"/>
  <c r="D989" i="8"/>
  <c r="C989" i="8"/>
  <c r="F995" i="3"/>
  <c r="I996" i="3"/>
  <c r="H996" i="3" s="1"/>
  <c r="G996" i="3" s="1"/>
  <c r="A997" i="3"/>
  <c r="A992" i="11"/>
  <c r="B991" i="11"/>
  <c r="C991" i="11" s="1"/>
  <c r="A991" i="8" l="1"/>
  <c r="B991" i="8" s="1"/>
  <c r="D990" i="8"/>
  <c r="C990" i="8"/>
  <c r="F996" i="3"/>
  <c r="A993" i="11"/>
  <c r="B992" i="11"/>
  <c r="C992" i="11" s="1"/>
  <c r="A998" i="3"/>
  <c r="I997" i="3"/>
  <c r="H997" i="3" s="1"/>
  <c r="G997" i="3" s="1"/>
  <c r="A992" i="8" l="1"/>
  <c r="B992" i="8" s="1"/>
  <c r="D991" i="8"/>
  <c r="C991" i="8"/>
  <c r="F997" i="3"/>
  <c r="A999" i="3"/>
  <c r="I998" i="3"/>
  <c r="H998" i="3" s="1"/>
  <c r="G998" i="3" s="1"/>
  <c r="A994" i="11"/>
  <c r="B993" i="11"/>
  <c r="C993" i="11" s="1"/>
  <c r="A993" i="8" l="1"/>
  <c r="B993" i="8" s="1"/>
  <c r="D992" i="8"/>
  <c r="C992" i="8"/>
  <c r="F998" i="3"/>
  <c r="A995" i="11"/>
  <c r="B994" i="11"/>
  <c r="C994" i="11" s="1"/>
  <c r="I999" i="3"/>
  <c r="H999" i="3" s="1"/>
  <c r="G999" i="3" s="1"/>
  <c r="A1000" i="3"/>
  <c r="A994" i="8" l="1"/>
  <c r="B994" i="8" s="1"/>
  <c r="D993" i="8"/>
  <c r="C993" i="8"/>
  <c r="F999" i="3"/>
  <c r="A996" i="11"/>
  <c r="B995" i="11"/>
  <c r="C995" i="11" s="1"/>
  <c r="I1000" i="3"/>
  <c r="H1000" i="3" s="1"/>
  <c r="G1000" i="3" s="1"/>
  <c r="A1001" i="3"/>
  <c r="A995" i="8" l="1"/>
  <c r="B995" i="8" s="1"/>
  <c r="D994" i="8"/>
  <c r="C994" i="8"/>
  <c r="F1000" i="3"/>
  <c r="A1002" i="3"/>
  <c r="I1001" i="3"/>
  <c r="H1001" i="3" s="1"/>
  <c r="G1001" i="3" s="1"/>
  <c r="A997" i="11"/>
  <c r="B996" i="11"/>
  <c r="C996" i="11" s="1"/>
  <c r="A996" i="8" l="1"/>
  <c r="B996" i="8" s="1"/>
  <c r="D995" i="8"/>
  <c r="C995" i="8"/>
  <c r="F1001" i="3"/>
  <c r="A998" i="11"/>
  <c r="B997" i="11"/>
  <c r="C997" i="11" s="1"/>
  <c r="A1003" i="3"/>
  <c r="I1002" i="3"/>
  <c r="H1002" i="3" s="1"/>
  <c r="G1002" i="3" s="1"/>
  <c r="A997" i="8" l="1"/>
  <c r="B997" i="8" s="1"/>
  <c r="D996" i="8"/>
  <c r="C996" i="8"/>
  <c r="F1002" i="3"/>
  <c r="A999" i="11"/>
  <c r="B998" i="11"/>
  <c r="C998" i="11" s="1"/>
  <c r="I1003" i="3"/>
  <c r="H1003" i="3" s="1"/>
  <c r="G1003" i="3" s="1"/>
  <c r="A1004" i="3"/>
  <c r="A998" i="8" l="1"/>
  <c r="B998" i="8" s="1"/>
  <c r="D997" i="8"/>
  <c r="C997" i="8"/>
  <c r="F1003" i="3"/>
  <c r="I1004" i="3"/>
  <c r="H1004" i="3" s="1"/>
  <c r="G1004" i="3" s="1"/>
  <c r="A1005" i="3"/>
  <c r="A1000" i="11"/>
  <c r="B1000" i="11" s="1"/>
  <c r="C1000" i="11" s="1"/>
  <c r="B999" i="11"/>
  <c r="C999" i="11" s="1"/>
  <c r="E28" i="11" l="1"/>
  <c r="F28" i="11" s="1"/>
  <c r="E29" i="11"/>
  <c r="F29" i="11" s="1"/>
  <c r="E30" i="11"/>
  <c r="F30" i="11" s="1"/>
  <c r="E31" i="11"/>
  <c r="F31" i="11" s="1"/>
  <c r="E32" i="11"/>
  <c r="F32" i="11" s="1"/>
  <c r="E33" i="11"/>
  <c r="F33" i="11" s="1"/>
  <c r="E34" i="11"/>
  <c r="F34" i="11" s="1"/>
  <c r="E37" i="11"/>
  <c r="F37" i="11" s="1"/>
  <c r="E35" i="11"/>
  <c r="F35" i="11" s="1"/>
  <c r="E36" i="11"/>
  <c r="F36" i="11" s="1"/>
  <c r="E38" i="11"/>
  <c r="F38" i="11" s="1"/>
  <c r="E39" i="11"/>
  <c r="F39" i="11" s="1"/>
  <c r="E42" i="11"/>
  <c r="F42" i="11" s="1"/>
  <c r="E40" i="11"/>
  <c r="F40" i="11" s="1"/>
  <c r="E41" i="11"/>
  <c r="F41" i="11" s="1"/>
  <c r="E45" i="11"/>
  <c r="F45" i="11" s="1"/>
  <c r="E43" i="11"/>
  <c r="F43" i="11" s="1"/>
  <c r="E44" i="11"/>
  <c r="F44" i="11" s="1"/>
  <c r="E47" i="11"/>
  <c r="F47" i="11" s="1"/>
  <c r="E48" i="11"/>
  <c r="F48" i="11" s="1"/>
  <c r="E46" i="11"/>
  <c r="F46" i="11" s="1"/>
  <c r="E49" i="11"/>
  <c r="F49" i="11" s="1"/>
  <c r="E51" i="11"/>
  <c r="F51" i="11" s="1"/>
  <c r="E50" i="11"/>
  <c r="F50" i="11" s="1"/>
  <c r="E53" i="11"/>
  <c r="F53" i="11" s="1"/>
  <c r="E52" i="11"/>
  <c r="F52" i="11" s="1"/>
  <c r="E54" i="11"/>
  <c r="F54" i="11" s="1"/>
  <c r="E55" i="11"/>
  <c r="F55" i="11" s="1"/>
  <c r="E56" i="11"/>
  <c r="F56" i="11" s="1"/>
  <c r="E57" i="11"/>
  <c r="F57" i="11" s="1"/>
  <c r="E59" i="11"/>
  <c r="F59" i="11" s="1"/>
  <c r="E58" i="11"/>
  <c r="F58" i="11" s="1"/>
  <c r="E62" i="11"/>
  <c r="F62" i="11" s="1"/>
  <c r="E61" i="11"/>
  <c r="F61" i="11" s="1"/>
  <c r="E60" i="11"/>
  <c r="F60" i="11" s="1"/>
  <c r="E63" i="11"/>
  <c r="F63" i="11" s="1"/>
  <c r="E65" i="11"/>
  <c r="F65" i="11" s="1"/>
  <c r="E66" i="11"/>
  <c r="F66" i="11" s="1"/>
  <c r="E64" i="11"/>
  <c r="F64" i="11" s="1"/>
  <c r="E68" i="11"/>
  <c r="F68" i="11" s="1"/>
  <c r="E67" i="11"/>
  <c r="F67" i="11" s="1"/>
  <c r="E69" i="11"/>
  <c r="F69" i="11" s="1"/>
  <c r="E70" i="11"/>
  <c r="F70" i="11" s="1"/>
  <c r="E71" i="11"/>
  <c r="F71" i="11" s="1"/>
  <c r="E73" i="11"/>
  <c r="F73" i="11" s="1"/>
  <c r="E72" i="11"/>
  <c r="F72" i="11" s="1"/>
  <c r="E75" i="11"/>
  <c r="F75" i="11" s="1"/>
  <c r="E74" i="11"/>
  <c r="F74" i="11" s="1"/>
  <c r="E78" i="11"/>
  <c r="F78" i="11" s="1"/>
  <c r="E76" i="11"/>
  <c r="F76" i="11" s="1"/>
  <c r="E77" i="11"/>
  <c r="F77" i="11" s="1"/>
  <c r="E80" i="11"/>
  <c r="F80" i="11" s="1"/>
  <c r="E79" i="11"/>
  <c r="F79" i="11" s="1"/>
  <c r="E82" i="11"/>
  <c r="F82" i="11" s="1"/>
  <c r="E83" i="11"/>
  <c r="F83" i="11" s="1"/>
  <c r="E81" i="11"/>
  <c r="F81" i="11" s="1"/>
  <c r="E84" i="11"/>
  <c r="F84" i="11" s="1"/>
  <c r="E87" i="11"/>
  <c r="F87" i="11" s="1"/>
  <c r="E85" i="11"/>
  <c r="F85" i="11" s="1"/>
  <c r="E88" i="11"/>
  <c r="F88" i="11" s="1"/>
  <c r="E86" i="11"/>
  <c r="F86" i="11" s="1"/>
  <c r="E89" i="11"/>
  <c r="F89" i="11" s="1"/>
  <c r="E91" i="11"/>
  <c r="F91" i="11" s="1"/>
  <c r="E90" i="11"/>
  <c r="F90" i="11" s="1"/>
  <c r="E92" i="11"/>
  <c r="F92" i="11" s="1"/>
  <c r="E93" i="11"/>
  <c r="F93" i="11" s="1"/>
  <c r="E97" i="11"/>
  <c r="F97" i="11" s="1"/>
  <c r="E94" i="11"/>
  <c r="F94" i="11" s="1"/>
  <c r="E95" i="11"/>
  <c r="F95" i="11" s="1"/>
  <c r="E96" i="11"/>
  <c r="F96" i="11" s="1"/>
  <c r="E99" i="11"/>
  <c r="F99" i="11" s="1"/>
  <c r="E98" i="11"/>
  <c r="F98" i="11" s="1"/>
  <c r="E101" i="11"/>
  <c r="F101" i="11" s="1"/>
  <c r="E100" i="11"/>
  <c r="F100" i="11" s="1"/>
  <c r="E102" i="11"/>
  <c r="F102" i="11" s="1"/>
  <c r="E103" i="11"/>
  <c r="F103" i="11" s="1"/>
  <c r="E104" i="11"/>
  <c r="F104" i="11" s="1"/>
  <c r="E105" i="11"/>
  <c r="F105" i="11" s="1"/>
  <c r="E107" i="11"/>
  <c r="F107" i="11" s="1"/>
  <c r="E106" i="11"/>
  <c r="F106" i="11" s="1"/>
  <c r="E108" i="11"/>
  <c r="F108" i="11" s="1"/>
  <c r="E109" i="11"/>
  <c r="F109" i="11" s="1"/>
  <c r="E110" i="11"/>
  <c r="F110" i="11" s="1"/>
  <c r="E112" i="11"/>
  <c r="F112" i="11" s="1"/>
  <c r="E111" i="11"/>
  <c r="F111" i="11" s="1"/>
  <c r="E113" i="11"/>
  <c r="F113" i="11" s="1"/>
  <c r="E115" i="11"/>
  <c r="F115" i="11" s="1"/>
  <c r="E114" i="11"/>
  <c r="F114" i="11" s="1"/>
  <c r="E117" i="11"/>
  <c r="F117" i="11" s="1"/>
  <c r="E116" i="11"/>
  <c r="F116" i="11" s="1"/>
  <c r="E118" i="11"/>
  <c r="F118" i="11" s="1"/>
  <c r="E119" i="11"/>
  <c r="F119" i="11" s="1"/>
  <c r="E120" i="11"/>
  <c r="F120" i="11" s="1"/>
  <c r="E121" i="11"/>
  <c r="F121" i="11" s="1"/>
  <c r="E123" i="11"/>
  <c r="F123" i="11" s="1"/>
  <c r="E124" i="11"/>
  <c r="F124" i="11" s="1"/>
  <c r="E122" i="11"/>
  <c r="F122" i="11" s="1"/>
  <c r="E125" i="11"/>
  <c r="F125" i="11" s="1"/>
  <c r="E126" i="11"/>
  <c r="F126" i="11" s="1"/>
  <c r="E129" i="11"/>
  <c r="F129" i="11" s="1"/>
  <c r="E127" i="11"/>
  <c r="F127" i="11" s="1"/>
  <c r="E128" i="11"/>
  <c r="F128" i="11" s="1"/>
  <c r="E130" i="11"/>
  <c r="F130" i="11" s="1"/>
  <c r="E131" i="11"/>
  <c r="F131" i="11" s="1"/>
  <c r="E132" i="11"/>
  <c r="F132" i="11" s="1"/>
  <c r="E133" i="11"/>
  <c r="F133" i="11" s="1"/>
  <c r="E135" i="11"/>
  <c r="F135" i="11" s="1"/>
  <c r="E136" i="11"/>
  <c r="F136" i="11" s="1"/>
  <c r="E134" i="11"/>
  <c r="F134" i="11" s="1"/>
  <c r="E137" i="11"/>
  <c r="F137" i="11" s="1"/>
  <c r="E139" i="11"/>
  <c r="F139" i="11" s="1"/>
  <c r="E138" i="11"/>
  <c r="F138" i="11" s="1"/>
  <c r="E141" i="11"/>
  <c r="F141" i="11" s="1"/>
  <c r="E142" i="11"/>
  <c r="F142" i="11" s="1"/>
  <c r="E140" i="11"/>
  <c r="F140" i="11" s="1"/>
  <c r="E144" i="11"/>
  <c r="F144" i="11" s="1"/>
  <c r="E143" i="11"/>
  <c r="F143" i="11" s="1"/>
  <c r="E147" i="11"/>
  <c r="F147" i="11" s="1"/>
  <c r="E146" i="11"/>
  <c r="F146" i="11" s="1"/>
  <c r="E145" i="11"/>
  <c r="F145" i="11" s="1"/>
  <c r="E148" i="11"/>
  <c r="F148" i="11" s="1"/>
  <c r="E150" i="11"/>
  <c r="F150" i="11" s="1"/>
  <c r="E149" i="11"/>
  <c r="F149" i="11" s="1"/>
  <c r="E151" i="11"/>
  <c r="F151" i="11" s="1"/>
  <c r="E154" i="11"/>
  <c r="F154" i="11" s="1"/>
  <c r="E152" i="11"/>
  <c r="F152" i="11" s="1"/>
  <c r="E153" i="11"/>
  <c r="F153" i="11" s="1"/>
  <c r="E155" i="11"/>
  <c r="F155" i="11" s="1"/>
  <c r="E156" i="11"/>
  <c r="F156" i="11" s="1"/>
  <c r="E158" i="11"/>
  <c r="F158" i="11" s="1"/>
  <c r="E157" i="11"/>
  <c r="F157" i="11" s="1"/>
  <c r="E159" i="11"/>
  <c r="F159" i="11" s="1"/>
  <c r="E161" i="11"/>
  <c r="F161" i="11" s="1"/>
  <c r="E160" i="11"/>
  <c r="F160" i="11" s="1"/>
  <c r="E162" i="11"/>
  <c r="F162" i="11" s="1"/>
  <c r="E163" i="11"/>
  <c r="F163" i="11" s="1"/>
  <c r="E164" i="11"/>
  <c r="F164" i="11" s="1"/>
  <c r="E165" i="11"/>
  <c r="F165" i="11" s="1"/>
  <c r="E168" i="11"/>
  <c r="F168" i="11" s="1"/>
  <c r="E166" i="11"/>
  <c r="F166" i="11" s="1"/>
  <c r="E169" i="11"/>
  <c r="F169" i="11" s="1"/>
  <c r="E167" i="11"/>
  <c r="F167" i="11" s="1"/>
  <c r="E170" i="11"/>
  <c r="F170" i="11" s="1"/>
  <c r="E172" i="11"/>
  <c r="F172" i="11" s="1"/>
  <c r="E174" i="11"/>
  <c r="F174" i="11" s="1"/>
  <c r="E171" i="11"/>
  <c r="F171" i="11" s="1"/>
  <c r="E176" i="11"/>
  <c r="F176" i="11" s="1"/>
  <c r="E173" i="11"/>
  <c r="F173" i="11" s="1"/>
  <c r="E175" i="11"/>
  <c r="F175" i="11" s="1"/>
  <c r="E177" i="11"/>
  <c r="F177" i="11" s="1"/>
  <c r="E178" i="11"/>
  <c r="F178" i="11" s="1"/>
  <c r="E179" i="11"/>
  <c r="F179" i="11" s="1"/>
  <c r="E182" i="11"/>
  <c r="F182" i="11" s="1"/>
  <c r="E180" i="11"/>
  <c r="F180" i="11" s="1"/>
  <c r="E183" i="11"/>
  <c r="F183" i="11" s="1"/>
  <c r="E181" i="11"/>
  <c r="F181" i="11" s="1"/>
  <c r="E184" i="11"/>
  <c r="F184" i="11" s="1"/>
  <c r="E185" i="11"/>
  <c r="F185" i="11" s="1"/>
  <c r="E186" i="11"/>
  <c r="F186" i="11" s="1"/>
  <c r="E187" i="11"/>
  <c r="F187" i="11" s="1"/>
  <c r="E188" i="11"/>
  <c r="F188" i="11" s="1"/>
  <c r="E189" i="11"/>
  <c r="F189" i="11" s="1"/>
  <c r="E190" i="11"/>
  <c r="F190" i="11" s="1"/>
  <c r="E191" i="11"/>
  <c r="F191" i="11" s="1"/>
  <c r="E192" i="11"/>
  <c r="F192" i="11" s="1"/>
  <c r="E194" i="11"/>
  <c r="F194" i="11" s="1"/>
  <c r="E193" i="11"/>
  <c r="F193" i="11" s="1"/>
  <c r="E195" i="11"/>
  <c r="F195" i="11" s="1"/>
  <c r="E196" i="11"/>
  <c r="F196" i="11" s="1"/>
  <c r="E197" i="11"/>
  <c r="F197" i="11" s="1"/>
  <c r="E198" i="11"/>
  <c r="F198" i="11" s="1"/>
  <c r="E200" i="11"/>
  <c r="F200" i="11" s="1"/>
  <c r="E199" i="11"/>
  <c r="F199" i="11" s="1"/>
  <c r="A999" i="8"/>
  <c r="B999" i="8" s="1"/>
  <c r="D998" i="8"/>
  <c r="C998" i="8"/>
  <c r="F1004" i="3"/>
  <c r="E2" i="11"/>
  <c r="F2" i="11" s="1"/>
  <c r="E3" i="11"/>
  <c r="F3" i="11" s="1"/>
  <c r="E5" i="11"/>
  <c r="F5" i="11" s="1"/>
  <c r="E4" i="11"/>
  <c r="F4" i="11" s="1"/>
  <c r="E6" i="11"/>
  <c r="F6" i="11" s="1"/>
  <c r="E9" i="11"/>
  <c r="F9" i="11" s="1"/>
  <c r="E7" i="11"/>
  <c r="F7" i="11" s="1"/>
  <c r="E8" i="11"/>
  <c r="F8" i="11" s="1"/>
  <c r="E10" i="11"/>
  <c r="F10" i="11" s="1"/>
  <c r="E11" i="11"/>
  <c r="F11" i="11" s="1"/>
  <c r="E12" i="11"/>
  <c r="F12" i="11" s="1"/>
  <c r="E13" i="11"/>
  <c r="F13" i="11" s="1"/>
  <c r="E14" i="11"/>
  <c r="F14" i="11" s="1"/>
  <c r="E15" i="11"/>
  <c r="F15" i="11" s="1"/>
  <c r="E16" i="11"/>
  <c r="F16" i="11" s="1"/>
  <c r="E17" i="11"/>
  <c r="F17" i="11" s="1"/>
  <c r="E18" i="11"/>
  <c r="F18" i="11" s="1"/>
  <c r="E20" i="11"/>
  <c r="F20" i="11" s="1"/>
  <c r="E19" i="11"/>
  <c r="F19" i="11" s="1"/>
  <c r="E21" i="11"/>
  <c r="F21" i="11" s="1"/>
  <c r="E24" i="11"/>
  <c r="F24" i="11" s="1"/>
  <c r="E23" i="11"/>
  <c r="F23" i="11" s="1"/>
  <c r="E22" i="11"/>
  <c r="F22" i="11" s="1"/>
  <c r="E27" i="11"/>
  <c r="F27" i="11" s="1"/>
  <c r="E25" i="11"/>
  <c r="F25" i="11" s="1"/>
  <c r="E26" i="11"/>
  <c r="F26" i="11" s="1"/>
  <c r="A1006" i="3"/>
  <c r="I1006" i="3" s="1"/>
  <c r="I1005" i="3"/>
  <c r="H1005" i="3" s="1"/>
  <c r="G1005" i="3" s="1"/>
  <c r="I2" i="3" l="1"/>
  <c r="I4" i="3"/>
  <c r="I3" i="3"/>
  <c r="I5" i="3"/>
  <c r="H1006" i="3"/>
  <c r="A1000" i="8"/>
  <c r="B1000" i="8" s="1"/>
  <c r="D999" i="8"/>
  <c r="C999" i="8"/>
  <c r="F1005" i="3"/>
  <c r="D19" i="4" l="1"/>
  <c r="G1006" i="3"/>
  <c r="A1001" i="8"/>
  <c r="B1001" i="8" s="1"/>
  <c r="D1000" i="8"/>
  <c r="C1000" i="8"/>
  <c r="C34" i="4" l="1"/>
  <c r="C28" i="4"/>
  <c r="C30" i="4"/>
  <c r="C26" i="4"/>
  <c r="C33" i="4"/>
  <c r="C29" i="4"/>
  <c r="C25" i="4"/>
  <c r="C27" i="4"/>
  <c r="C32" i="4"/>
  <c r="C24" i="4"/>
  <c r="C31" i="4"/>
  <c r="G3" i="3"/>
  <c r="G2" i="3"/>
  <c r="G4" i="3"/>
  <c r="G5" i="3"/>
  <c r="F1006" i="3"/>
  <c r="A1002" i="8"/>
  <c r="B1002" i="8" s="1"/>
  <c r="D1001" i="8"/>
  <c r="C1001" i="8"/>
  <c r="B20" i="5"/>
  <c r="F10" i="3"/>
  <c r="B19" i="5" s="1"/>
  <c r="F17" i="3"/>
  <c r="B26" i="5" s="1"/>
  <c r="F21" i="3"/>
  <c r="B30" i="5" s="1"/>
  <c r="F25" i="3"/>
  <c r="B34" i="5" s="1"/>
  <c r="F12" i="3"/>
  <c r="B21" i="5" s="1"/>
  <c r="F19" i="3"/>
  <c r="B28" i="5" s="1"/>
  <c r="F30" i="3"/>
  <c r="B39" i="5" s="1"/>
  <c r="F13" i="3"/>
  <c r="B22" i="5" s="1"/>
  <c r="F29" i="3"/>
  <c r="B38" i="5" s="1"/>
  <c r="F18" i="3"/>
  <c r="B27" i="5" s="1"/>
  <c r="F33" i="3"/>
  <c r="B42" i="5" s="1"/>
  <c r="F24" i="3"/>
  <c r="B33" i="5" s="1"/>
  <c r="F32" i="3"/>
  <c r="B41" i="5" s="1"/>
  <c r="F22" i="3"/>
  <c r="B31" i="5" s="1"/>
  <c r="F14" i="3"/>
  <c r="B23" i="5" s="1"/>
  <c r="F26" i="3"/>
  <c r="B35" i="5" s="1"/>
  <c r="F27" i="3"/>
  <c r="B36" i="5" s="1"/>
  <c r="F20" i="3"/>
  <c r="B29" i="5" s="1"/>
  <c r="B18" i="5"/>
  <c r="F31" i="3"/>
  <c r="B40" i="5" s="1"/>
  <c r="F16" i="3"/>
  <c r="B25" i="5" s="1"/>
  <c r="F28" i="3"/>
  <c r="B37" i="5" s="1"/>
  <c r="F15" i="3"/>
  <c r="B24" i="5" s="1"/>
  <c r="F23" i="3"/>
  <c r="B32" i="5" s="1"/>
  <c r="A1003" i="8" l="1"/>
  <c r="B1003" i="8" s="1"/>
  <c r="D1002" i="8"/>
  <c r="C1002" i="8"/>
  <c r="A1004" i="8" l="1"/>
  <c r="B1004" i="8" s="1"/>
  <c r="D1003" i="8"/>
  <c r="C1003" i="8"/>
  <c r="A1005" i="8" l="1"/>
  <c r="B1005" i="8" s="1"/>
  <c r="D1004" i="8"/>
  <c r="C1004" i="8"/>
  <c r="A1006" i="8" l="1"/>
  <c r="B1006" i="8" s="1"/>
  <c r="D1005" i="8"/>
  <c r="C1005" i="8"/>
  <c r="A1007" i="8" l="1"/>
  <c r="B1007" i="8" s="1"/>
  <c r="D1006" i="8"/>
  <c r="C1006" i="8"/>
  <c r="A1008" i="8" l="1"/>
  <c r="B1008" i="8" s="1"/>
  <c r="D1007" i="8"/>
  <c r="C1007" i="8"/>
  <c r="A1009" i="8" l="1"/>
  <c r="B1009" i="8" s="1"/>
  <c r="D1008" i="8"/>
  <c r="C1008" i="8"/>
  <c r="A1010" i="8" l="1"/>
  <c r="B1010" i="8" s="1"/>
  <c r="D1009" i="8"/>
  <c r="C1009" i="8"/>
  <c r="A1011" i="8" l="1"/>
  <c r="B1011" i="8" s="1"/>
  <c r="D1010" i="8"/>
  <c r="C1010" i="8"/>
  <c r="A1012" i="8" l="1"/>
  <c r="B1012" i="8" s="1"/>
  <c r="D1011" i="8"/>
  <c r="C1011" i="8"/>
  <c r="A1013" i="8" l="1"/>
  <c r="B1013" i="8" s="1"/>
  <c r="D1012" i="8"/>
  <c r="C1012" i="8"/>
  <c r="A1014" i="8" l="1"/>
  <c r="B1014" i="8" s="1"/>
  <c r="D1013" i="8"/>
  <c r="C1013" i="8"/>
  <c r="A1015" i="8" l="1"/>
  <c r="B1015" i="8" s="1"/>
  <c r="D1014" i="8"/>
  <c r="C1014" i="8"/>
  <c r="A1016" i="8" l="1"/>
  <c r="B1016" i="8" s="1"/>
  <c r="D1015" i="8"/>
  <c r="C1015" i="8"/>
  <c r="A1017" i="8" l="1"/>
  <c r="B1017" i="8" s="1"/>
  <c r="D1016" i="8"/>
  <c r="C1016" i="8"/>
  <c r="A1018" i="8" l="1"/>
  <c r="B1018" i="8" s="1"/>
  <c r="D1017" i="8"/>
  <c r="C1017" i="8"/>
  <c r="A1019" i="8" l="1"/>
  <c r="B1019" i="8" s="1"/>
  <c r="D1018" i="8"/>
  <c r="C1018" i="8"/>
  <c r="A1020" i="8" l="1"/>
  <c r="B1020" i="8" s="1"/>
  <c r="D1019" i="8"/>
  <c r="C1019" i="8"/>
  <c r="A1021" i="8" l="1"/>
  <c r="B1021" i="8" s="1"/>
  <c r="D1020" i="8"/>
  <c r="C1020" i="8"/>
  <c r="A1022" i="8" l="1"/>
  <c r="B1022" i="8" s="1"/>
  <c r="D1021" i="8"/>
  <c r="C1021" i="8"/>
  <c r="A1023" i="8" l="1"/>
  <c r="B1023" i="8" s="1"/>
  <c r="D1022" i="8"/>
  <c r="C1022" i="8"/>
  <c r="A1024" i="8" l="1"/>
  <c r="B1024" i="8" s="1"/>
  <c r="D1023" i="8"/>
  <c r="C1023" i="8"/>
  <c r="A1025" i="8" l="1"/>
  <c r="B1025" i="8" s="1"/>
  <c r="D1024" i="8"/>
  <c r="C1024" i="8"/>
  <c r="A1026" i="8" l="1"/>
  <c r="B1026" i="8" s="1"/>
  <c r="D1025" i="8"/>
  <c r="C1025" i="8"/>
  <c r="A1027" i="8" l="1"/>
  <c r="B1027" i="8" s="1"/>
  <c r="D1026" i="8"/>
  <c r="C1026" i="8"/>
  <c r="A1028" i="8" l="1"/>
  <c r="B1028" i="8" s="1"/>
  <c r="D1027" i="8"/>
  <c r="C1027" i="8"/>
  <c r="A1029" i="8" l="1"/>
  <c r="B1029" i="8" s="1"/>
  <c r="D1028" i="8"/>
  <c r="C1028" i="8"/>
  <c r="A1030" i="8" l="1"/>
  <c r="B1030" i="8" s="1"/>
  <c r="D1029" i="8"/>
  <c r="C1029" i="8"/>
  <c r="A1031" i="8" l="1"/>
  <c r="B1031" i="8" s="1"/>
  <c r="D1030" i="8"/>
  <c r="C1030" i="8"/>
  <c r="A1032" i="8" l="1"/>
  <c r="B1032" i="8" s="1"/>
  <c r="D1031" i="8"/>
  <c r="C1031" i="8"/>
  <c r="A1033" i="8" l="1"/>
  <c r="B1033" i="8" s="1"/>
  <c r="D1032" i="8"/>
  <c r="C1032" i="8"/>
  <c r="A1034" i="8" l="1"/>
  <c r="B1034" i="8" s="1"/>
  <c r="D1033" i="8"/>
  <c r="C1033" i="8"/>
  <c r="A1035" i="8" l="1"/>
  <c r="B1035" i="8" s="1"/>
  <c r="D1034" i="8"/>
  <c r="C1034" i="8"/>
  <c r="A1036" i="8" l="1"/>
  <c r="B1036" i="8" s="1"/>
  <c r="C1035" i="8"/>
  <c r="D1035" i="8"/>
  <c r="A1037" i="8" l="1"/>
  <c r="B1037" i="8" s="1"/>
  <c r="D1036" i="8"/>
  <c r="C1036" i="8"/>
  <c r="A1038" i="8" l="1"/>
  <c r="B1038" i="8" s="1"/>
  <c r="C1037" i="8"/>
  <c r="D1037" i="8"/>
  <c r="A1039" i="8" l="1"/>
  <c r="B1039" i="8" s="1"/>
  <c r="C1038" i="8"/>
  <c r="D1038" i="8"/>
  <c r="A1040" i="8" l="1"/>
  <c r="B1040" i="8" s="1"/>
  <c r="D1039" i="8"/>
  <c r="C1039" i="8"/>
  <c r="A1041" i="8" l="1"/>
  <c r="B1041" i="8" s="1"/>
  <c r="C1040" i="8"/>
  <c r="D1040" i="8"/>
  <c r="A1042" i="8" l="1"/>
  <c r="B1042" i="8" s="1"/>
  <c r="D1041" i="8"/>
  <c r="C1041" i="8"/>
  <c r="A1043" i="8" l="1"/>
  <c r="B1043" i="8" s="1"/>
  <c r="D1042" i="8"/>
  <c r="C1042" i="8"/>
  <c r="A1044" i="8" l="1"/>
  <c r="B1044" i="8" s="1"/>
  <c r="C1043" i="8"/>
  <c r="D1043" i="8"/>
  <c r="A1045" i="8" l="1"/>
  <c r="B1045" i="8" s="1"/>
  <c r="D1044" i="8"/>
  <c r="C1044" i="8"/>
  <c r="A1046" i="8" l="1"/>
  <c r="B1046" i="8" s="1"/>
  <c r="D1045" i="8"/>
  <c r="C1045" i="8"/>
  <c r="A1047" i="8" l="1"/>
  <c r="B1047" i="8" s="1"/>
  <c r="C1046" i="8"/>
  <c r="D1046" i="8"/>
  <c r="A1048" i="8" l="1"/>
  <c r="B1048" i="8" s="1"/>
  <c r="D1047" i="8"/>
  <c r="C1047" i="8"/>
  <c r="A1049" i="8" l="1"/>
  <c r="B1049" i="8" s="1"/>
  <c r="C1048" i="8"/>
  <c r="D1048" i="8"/>
  <c r="A1050" i="8" l="1"/>
  <c r="B1050" i="8" s="1"/>
  <c r="D1049" i="8"/>
  <c r="C1049" i="8"/>
  <c r="A1051" i="8" l="1"/>
  <c r="B1051" i="8" s="1"/>
  <c r="D1050" i="8"/>
  <c r="C1050" i="8"/>
  <c r="A1052" i="8" l="1"/>
  <c r="B1052" i="8" s="1"/>
  <c r="C1051" i="8"/>
  <c r="D1051" i="8"/>
  <c r="A1053" i="8" l="1"/>
  <c r="B1053" i="8" s="1"/>
  <c r="D1052" i="8"/>
  <c r="C1052" i="8"/>
  <c r="A1054" i="8" l="1"/>
  <c r="B1054" i="8" s="1"/>
  <c r="C1053" i="8"/>
  <c r="D1053" i="8"/>
  <c r="A1055" i="8" l="1"/>
  <c r="B1055" i="8" s="1"/>
  <c r="C1054" i="8"/>
  <c r="D1054" i="8"/>
  <c r="A1056" i="8" l="1"/>
  <c r="B1056" i="8" s="1"/>
  <c r="D1055" i="8"/>
  <c r="C1055" i="8"/>
  <c r="A1057" i="8" l="1"/>
  <c r="B1057" i="8" s="1"/>
  <c r="C1056" i="8"/>
  <c r="D1056" i="8"/>
  <c r="A1058" i="8" l="1"/>
  <c r="B1058" i="8" s="1"/>
  <c r="D1057" i="8"/>
  <c r="C1057" i="8"/>
  <c r="A1059" i="8" l="1"/>
  <c r="B1059" i="8" s="1"/>
  <c r="D1058" i="8"/>
  <c r="C1058" i="8"/>
  <c r="A1060" i="8" l="1"/>
  <c r="B1060" i="8" s="1"/>
  <c r="C1059" i="8"/>
  <c r="D1059" i="8"/>
  <c r="A1061" i="8" l="1"/>
  <c r="B1061" i="8" s="1"/>
  <c r="D1060" i="8"/>
  <c r="C1060" i="8"/>
  <c r="A1062" i="8" l="1"/>
  <c r="B1062" i="8" s="1"/>
  <c r="D1061" i="8"/>
  <c r="C1061" i="8"/>
  <c r="A1063" i="8" l="1"/>
  <c r="B1063" i="8" s="1"/>
  <c r="C1062" i="8"/>
  <c r="D1062" i="8"/>
  <c r="A1064" i="8" l="1"/>
  <c r="B1064" i="8" s="1"/>
  <c r="D1063" i="8"/>
  <c r="C1063" i="8"/>
  <c r="A1065" i="8" l="1"/>
  <c r="B1065" i="8" s="1"/>
  <c r="C1064" i="8"/>
  <c r="D1064" i="8"/>
  <c r="A1066" i="8" l="1"/>
  <c r="B1066" i="8" s="1"/>
  <c r="D1065" i="8"/>
  <c r="C1065" i="8"/>
  <c r="A1067" i="8" l="1"/>
  <c r="B1067" i="8" s="1"/>
  <c r="D1066" i="8"/>
  <c r="C1066" i="8"/>
  <c r="A1068" i="8" l="1"/>
  <c r="B1068" i="8" s="1"/>
  <c r="C1067" i="8"/>
  <c r="D1067" i="8"/>
  <c r="A1069" i="8" l="1"/>
  <c r="B1069" i="8" s="1"/>
  <c r="D1068" i="8"/>
  <c r="C1068" i="8"/>
  <c r="A1070" i="8" l="1"/>
  <c r="B1070" i="8" s="1"/>
  <c r="C1069" i="8"/>
  <c r="D1069" i="8"/>
  <c r="A1071" i="8" l="1"/>
  <c r="B1071" i="8" s="1"/>
  <c r="C1070" i="8"/>
  <c r="D1070" i="8"/>
  <c r="A1072" i="8" l="1"/>
  <c r="B1072" i="8" s="1"/>
  <c r="D1071" i="8"/>
  <c r="C1071" i="8"/>
  <c r="A1073" i="8" l="1"/>
  <c r="B1073" i="8" s="1"/>
  <c r="C1072" i="8"/>
  <c r="D1072" i="8"/>
  <c r="A1074" i="8" l="1"/>
  <c r="B1074" i="8" s="1"/>
  <c r="D1073" i="8"/>
  <c r="C1073" i="8"/>
  <c r="A1075" i="8" l="1"/>
  <c r="B1075" i="8" s="1"/>
  <c r="D1074" i="8"/>
  <c r="C1074" i="8"/>
  <c r="A1076" i="8" l="1"/>
  <c r="B1076" i="8" s="1"/>
  <c r="C1075" i="8"/>
  <c r="D1075" i="8"/>
  <c r="A1077" i="8" l="1"/>
  <c r="B1077" i="8" s="1"/>
  <c r="D1076" i="8"/>
  <c r="C1076" i="8"/>
  <c r="A1078" i="8" l="1"/>
  <c r="B1078" i="8" s="1"/>
  <c r="D1077" i="8"/>
  <c r="C1077" i="8"/>
  <c r="A1079" i="8" l="1"/>
  <c r="B1079" i="8" s="1"/>
  <c r="C1078" i="8"/>
  <c r="D1078" i="8"/>
  <c r="A1080" i="8" l="1"/>
  <c r="B1080" i="8" s="1"/>
  <c r="D1079" i="8"/>
  <c r="C1079" i="8"/>
  <c r="A1081" i="8" l="1"/>
  <c r="B1081" i="8" s="1"/>
  <c r="C1080" i="8"/>
  <c r="D1080" i="8"/>
  <c r="A1082" i="8" l="1"/>
  <c r="B1082" i="8" s="1"/>
  <c r="C1081" i="8"/>
  <c r="D1081" i="8"/>
  <c r="A1083" i="8" l="1"/>
  <c r="B1083" i="8" s="1"/>
  <c r="D1082" i="8"/>
  <c r="C1082" i="8"/>
  <c r="A1084" i="8" l="1"/>
  <c r="B1084" i="8" s="1"/>
  <c r="D1083" i="8"/>
  <c r="C1083" i="8"/>
  <c r="A1085" i="8" l="1"/>
  <c r="B1085" i="8" s="1"/>
  <c r="C1084" i="8"/>
  <c r="D1084" i="8"/>
  <c r="A1086" i="8" l="1"/>
  <c r="B1086" i="8" s="1"/>
  <c r="D1085" i="8"/>
  <c r="C1085" i="8"/>
  <c r="A1087" i="8" l="1"/>
  <c r="B1087" i="8" s="1"/>
  <c r="C1086" i="8"/>
  <c r="D1086" i="8"/>
  <c r="A1088" i="8" l="1"/>
  <c r="B1088" i="8" s="1"/>
  <c r="D1087" i="8"/>
  <c r="C1087" i="8"/>
  <c r="A1089" i="8" l="1"/>
  <c r="B1089" i="8" s="1"/>
  <c r="D1088" i="8"/>
  <c r="C1088" i="8"/>
  <c r="A1090" i="8" l="1"/>
  <c r="B1090" i="8" s="1"/>
  <c r="C1089" i="8"/>
  <c r="D1089" i="8"/>
  <c r="A1091" i="8" l="1"/>
  <c r="B1091" i="8" s="1"/>
  <c r="D1090" i="8"/>
  <c r="C1090" i="8"/>
  <c r="A1092" i="8" l="1"/>
  <c r="B1092" i="8" s="1"/>
  <c r="C1091" i="8"/>
  <c r="D1091" i="8"/>
  <c r="A1093" i="8" l="1"/>
  <c r="B1093" i="8" s="1"/>
  <c r="D1092" i="8"/>
  <c r="C1092" i="8"/>
  <c r="A1094" i="8" l="1"/>
  <c r="B1094" i="8" s="1"/>
  <c r="C1093" i="8"/>
  <c r="D1093" i="8"/>
  <c r="A1095" i="8" l="1"/>
  <c r="B1095" i="8" s="1"/>
  <c r="C1094" i="8"/>
  <c r="D1094" i="8"/>
  <c r="A1096" i="8" l="1"/>
  <c r="B1096" i="8" s="1"/>
  <c r="D1095" i="8"/>
  <c r="C1095" i="8"/>
  <c r="A1097" i="8" l="1"/>
  <c r="B1097" i="8" s="1"/>
  <c r="D1096" i="8"/>
  <c r="C1096" i="8"/>
  <c r="A1098" i="8" l="1"/>
  <c r="B1098" i="8" s="1"/>
  <c r="C1097" i="8"/>
  <c r="D1097" i="8"/>
  <c r="A1099" i="8" l="1"/>
  <c r="B1099" i="8" s="1"/>
  <c r="D1098" i="8"/>
  <c r="C1098" i="8"/>
  <c r="A1100" i="8" l="1"/>
  <c r="B1100" i="8" s="1"/>
  <c r="C1099" i="8"/>
  <c r="D1099" i="8"/>
  <c r="A1101" i="8" l="1"/>
  <c r="B1101" i="8" s="1"/>
  <c r="D1100" i="8"/>
  <c r="C1100" i="8"/>
  <c r="A1102" i="8" l="1"/>
  <c r="B1102" i="8" s="1"/>
  <c r="C1101" i="8"/>
  <c r="D1101" i="8"/>
  <c r="A1103" i="8" l="1"/>
  <c r="B1103" i="8" s="1"/>
  <c r="C1102" i="8"/>
  <c r="D1102" i="8"/>
  <c r="A1104" i="8" l="1"/>
  <c r="B1104" i="8" s="1"/>
  <c r="D1103" i="8"/>
  <c r="C1103" i="8"/>
  <c r="A1105" i="8" l="1"/>
  <c r="B1105" i="8" s="1"/>
  <c r="C1104" i="8"/>
  <c r="D1104" i="8"/>
  <c r="A1106" i="8" l="1"/>
  <c r="B1106" i="8" s="1"/>
  <c r="C1105" i="8"/>
  <c r="D1105" i="8"/>
  <c r="A1107" i="8" l="1"/>
  <c r="B1107" i="8" s="1"/>
  <c r="D1106" i="8"/>
  <c r="C1106" i="8"/>
  <c r="A1108" i="8" l="1"/>
  <c r="B1108" i="8" s="1"/>
  <c r="D1107" i="8"/>
  <c r="C1107" i="8"/>
  <c r="A1109" i="8" l="1"/>
  <c r="B1109" i="8" s="1"/>
  <c r="C1108" i="8"/>
  <c r="D1108" i="8"/>
  <c r="A1110" i="8" l="1"/>
  <c r="B1110" i="8" s="1"/>
  <c r="D1109" i="8"/>
  <c r="C1109" i="8"/>
  <c r="A1111" i="8" l="1"/>
  <c r="B1111" i="8" s="1"/>
  <c r="C1110" i="8"/>
  <c r="D1110" i="8"/>
  <c r="A1112" i="8" l="1"/>
  <c r="B1112" i="8" s="1"/>
  <c r="D1111" i="8"/>
  <c r="C1111" i="8"/>
  <c r="A1113" i="8" l="1"/>
  <c r="B1113" i="8" s="1"/>
  <c r="C1112" i="8"/>
  <c r="D1112" i="8"/>
  <c r="A1114" i="8" l="1"/>
  <c r="B1114" i="8" s="1"/>
  <c r="C1113" i="8"/>
  <c r="D1113" i="8"/>
  <c r="A1115" i="8" l="1"/>
  <c r="B1115" i="8" s="1"/>
  <c r="D1114" i="8"/>
  <c r="C1114" i="8"/>
  <c r="A1116" i="8" l="1"/>
  <c r="B1116" i="8" s="1"/>
  <c r="D1115" i="8"/>
  <c r="C1115" i="8"/>
  <c r="A1117" i="8" l="1"/>
  <c r="B1117" i="8" s="1"/>
  <c r="C1116" i="8"/>
  <c r="D1116" i="8"/>
  <c r="A1118" i="8" l="1"/>
  <c r="B1118" i="8" s="1"/>
  <c r="D1117" i="8"/>
  <c r="C1117" i="8"/>
  <c r="A1119" i="8" l="1"/>
  <c r="B1119" i="8" s="1"/>
  <c r="C1118" i="8"/>
  <c r="D1118" i="8"/>
  <c r="A1120" i="8" l="1"/>
  <c r="B1120" i="8" s="1"/>
  <c r="D1119" i="8"/>
  <c r="C1119" i="8"/>
  <c r="A1121" i="8" l="1"/>
  <c r="B1121" i="8" s="1"/>
  <c r="D1120" i="8"/>
  <c r="C1120" i="8"/>
  <c r="A1122" i="8" l="1"/>
  <c r="B1122" i="8" s="1"/>
  <c r="C1121" i="8"/>
  <c r="D1121" i="8"/>
  <c r="A1123" i="8" l="1"/>
  <c r="B1123" i="8" s="1"/>
  <c r="D1122" i="8"/>
  <c r="C1122" i="8"/>
  <c r="A1124" i="8" l="1"/>
  <c r="B1124" i="8" s="1"/>
  <c r="C1123" i="8"/>
  <c r="D1123" i="8"/>
  <c r="A1125" i="8" l="1"/>
  <c r="B1125" i="8" s="1"/>
  <c r="D1124" i="8"/>
  <c r="C1124" i="8"/>
  <c r="A1126" i="8" l="1"/>
  <c r="B1126" i="8" s="1"/>
  <c r="C1125" i="8"/>
  <c r="D1125" i="8"/>
  <c r="A1127" i="8" l="1"/>
  <c r="B1127" i="8" s="1"/>
  <c r="C1126" i="8"/>
  <c r="D1126" i="8"/>
  <c r="A1128" i="8" l="1"/>
  <c r="B1128" i="8" s="1"/>
  <c r="D1127" i="8"/>
  <c r="C1127" i="8"/>
  <c r="A1129" i="8" l="1"/>
  <c r="B1129" i="8" s="1"/>
  <c r="D1128" i="8"/>
  <c r="C1128" i="8"/>
  <c r="A1130" i="8" l="1"/>
  <c r="B1130" i="8" s="1"/>
  <c r="C1129" i="8"/>
  <c r="D1129" i="8"/>
  <c r="A1131" i="8" l="1"/>
  <c r="B1131" i="8" s="1"/>
  <c r="D1130" i="8"/>
  <c r="C1130" i="8"/>
  <c r="A1132" i="8" l="1"/>
  <c r="B1132" i="8" s="1"/>
  <c r="C1131" i="8"/>
  <c r="D1131" i="8"/>
  <c r="A1133" i="8" l="1"/>
  <c r="B1133" i="8" s="1"/>
  <c r="D1132" i="8"/>
  <c r="C1132" i="8"/>
  <c r="A1134" i="8" l="1"/>
  <c r="B1134" i="8" s="1"/>
  <c r="C1133" i="8"/>
  <c r="D1133" i="8"/>
  <c r="A1135" i="8" l="1"/>
  <c r="B1135" i="8" s="1"/>
  <c r="C1134" i="8"/>
  <c r="D1134" i="8"/>
  <c r="A1136" i="8" l="1"/>
  <c r="B1136" i="8" s="1"/>
  <c r="D1135" i="8"/>
  <c r="C1135" i="8"/>
  <c r="A1137" i="8" l="1"/>
  <c r="B1137" i="8" s="1"/>
  <c r="C1136" i="8"/>
  <c r="D1136" i="8"/>
  <c r="A1138" i="8" l="1"/>
  <c r="B1138" i="8" s="1"/>
  <c r="C1137" i="8"/>
  <c r="D1137" i="8"/>
  <c r="A1139" i="8" l="1"/>
  <c r="B1139" i="8" s="1"/>
  <c r="D1138" i="8"/>
  <c r="C1138" i="8"/>
  <c r="A1140" i="8" l="1"/>
  <c r="B1140" i="8" s="1"/>
  <c r="D1139" i="8"/>
  <c r="C1139" i="8"/>
  <c r="A1141" i="8" l="1"/>
  <c r="B1141" i="8" s="1"/>
  <c r="C1140" i="8"/>
  <c r="D1140" i="8"/>
  <c r="A1142" i="8" l="1"/>
  <c r="B1142" i="8" s="1"/>
  <c r="D1141" i="8"/>
  <c r="C1141" i="8"/>
  <c r="A1143" i="8" l="1"/>
  <c r="B1143" i="8" s="1"/>
  <c r="C1142" i="8"/>
  <c r="D1142" i="8"/>
  <c r="A1144" i="8" l="1"/>
  <c r="B1144" i="8" s="1"/>
  <c r="D1143" i="8"/>
  <c r="C1143" i="8"/>
  <c r="A1145" i="8" l="1"/>
  <c r="B1145" i="8" s="1"/>
  <c r="C1144" i="8"/>
  <c r="D1144" i="8"/>
  <c r="A1146" i="8" l="1"/>
  <c r="B1146" i="8" s="1"/>
  <c r="C1145" i="8"/>
  <c r="D1145" i="8"/>
  <c r="A1147" i="8" l="1"/>
  <c r="B1147" i="8" s="1"/>
  <c r="D1146" i="8"/>
  <c r="C1146" i="8"/>
  <c r="A1148" i="8" l="1"/>
  <c r="B1148" i="8" s="1"/>
  <c r="D1147" i="8"/>
  <c r="C1147" i="8"/>
  <c r="A1149" i="8" l="1"/>
  <c r="B1149" i="8" s="1"/>
  <c r="C1148" i="8"/>
  <c r="D1148" i="8"/>
  <c r="A1150" i="8" l="1"/>
  <c r="B1150" i="8" s="1"/>
  <c r="D1149" i="8"/>
  <c r="C1149" i="8"/>
  <c r="A1151" i="8" l="1"/>
  <c r="B1151" i="8" s="1"/>
  <c r="C1150" i="8"/>
  <c r="D1150" i="8"/>
  <c r="A1152" i="8" l="1"/>
  <c r="B1152" i="8" s="1"/>
  <c r="D1151" i="8"/>
  <c r="C1151" i="8"/>
  <c r="A1153" i="8" l="1"/>
  <c r="B1153" i="8" s="1"/>
  <c r="D1152" i="8"/>
  <c r="C1152" i="8"/>
  <c r="A1154" i="8" l="1"/>
  <c r="B1154" i="8" s="1"/>
  <c r="C1153" i="8"/>
  <c r="D1153" i="8"/>
  <c r="A1155" i="8" l="1"/>
  <c r="B1155" i="8" s="1"/>
  <c r="D1154" i="8"/>
  <c r="C1154" i="8"/>
  <c r="A1156" i="8" l="1"/>
  <c r="B1156" i="8" s="1"/>
  <c r="C1155" i="8"/>
  <c r="D1155" i="8"/>
  <c r="A1157" i="8" l="1"/>
  <c r="B1157" i="8" s="1"/>
  <c r="D1156" i="8"/>
  <c r="C1156" i="8"/>
  <c r="A1158" i="8" l="1"/>
  <c r="B1158" i="8" s="1"/>
  <c r="C1157" i="8"/>
  <c r="D1157" i="8"/>
  <c r="A1159" i="8" l="1"/>
  <c r="B1159" i="8" s="1"/>
  <c r="C1158" i="8"/>
  <c r="D1158" i="8"/>
  <c r="A1160" i="8" l="1"/>
  <c r="B1160" i="8" s="1"/>
  <c r="D1159" i="8"/>
  <c r="C1159" i="8"/>
  <c r="A1161" i="8" l="1"/>
  <c r="B1161" i="8" s="1"/>
  <c r="D1160" i="8"/>
  <c r="C1160" i="8"/>
  <c r="A1162" i="8" l="1"/>
  <c r="B1162" i="8" s="1"/>
  <c r="C1161" i="8"/>
  <c r="D1161" i="8"/>
  <c r="A1163" i="8" l="1"/>
  <c r="B1163" i="8" s="1"/>
  <c r="D1162" i="8"/>
  <c r="C1162" i="8"/>
  <c r="A1164" i="8" l="1"/>
  <c r="B1164" i="8" s="1"/>
  <c r="C1163" i="8"/>
  <c r="D1163" i="8"/>
  <c r="A1165" i="8" l="1"/>
  <c r="B1165" i="8" s="1"/>
  <c r="D1164" i="8"/>
  <c r="C1164" i="8"/>
  <c r="A1166" i="8" l="1"/>
  <c r="B1166" i="8" s="1"/>
  <c r="C1165" i="8"/>
  <c r="D1165" i="8"/>
  <c r="A1167" i="8" l="1"/>
  <c r="B1167" i="8" s="1"/>
  <c r="C1166" i="8"/>
  <c r="D1166" i="8"/>
  <c r="A1168" i="8" l="1"/>
  <c r="B1168" i="8" s="1"/>
  <c r="D1167" i="8"/>
  <c r="C1167" i="8"/>
  <c r="A1169" i="8" l="1"/>
  <c r="B1169" i="8" s="1"/>
  <c r="D1168" i="8"/>
  <c r="C1168" i="8"/>
  <c r="A1170" i="8" l="1"/>
  <c r="B1170" i="8" s="1"/>
  <c r="C1169" i="8"/>
  <c r="D1169" i="8"/>
  <c r="A1171" i="8" l="1"/>
  <c r="B1171" i="8" s="1"/>
  <c r="D1170" i="8"/>
  <c r="C1170" i="8"/>
  <c r="A1172" i="8" l="1"/>
  <c r="B1172" i="8" s="1"/>
  <c r="D1171" i="8"/>
  <c r="C1171" i="8"/>
  <c r="A1173" i="8" l="1"/>
  <c r="B1173" i="8" s="1"/>
  <c r="D1172" i="8"/>
  <c r="C1172" i="8"/>
  <c r="A1174" i="8" l="1"/>
  <c r="B1174" i="8" s="1"/>
  <c r="C1173" i="8"/>
  <c r="D1173" i="8"/>
  <c r="A1175" i="8" l="1"/>
  <c r="B1175" i="8" s="1"/>
  <c r="D1174" i="8"/>
  <c r="C1174" i="8"/>
  <c r="A1176" i="8" l="1"/>
  <c r="B1176" i="8" s="1"/>
  <c r="D1175" i="8"/>
  <c r="C1175" i="8"/>
  <c r="A1177" i="8" l="1"/>
  <c r="B1177" i="8" s="1"/>
  <c r="C1176" i="8"/>
  <c r="D1176" i="8"/>
  <c r="A1178" i="8" l="1"/>
  <c r="B1178" i="8" s="1"/>
  <c r="D1177" i="8"/>
  <c r="C1177" i="8"/>
  <c r="A1179" i="8" l="1"/>
  <c r="B1179" i="8" s="1"/>
  <c r="C1178" i="8"/>
  <c r="D1178" i="8"/>
  <c r="A1180" i="8" l="1"/>
  <c r="B1180" i="8" s="1"/>
  <c r="D1179" i="8"/>
  <c r="C1179" i="8"/>
  <c r="A1181" i="8" l="1"/>
  <c r="B1181" i="8" s="1"/>
  <c r="D1180" i="8"/>
  <c r="C1180" i="8"/>
  <c r="A1182" i="8" l="1"/>
  <c r="B1182" i="8" s="1"/>
  <c r="C1181" i="8"/>
  <c r="D1181" i="8"/>
  <c r="A1183" i="8" l="1"/>
  <c r="B1183" i="8" s="1"/>
  <c r="D1182" i="8"/>
  <c r="C1182" i="8"/>
  <c r="A1184" i="8" l="1"/>
  <c r="B1184" i="8" s="1"/>
  <c r="C1183" i="8"/>
  <c r="D1183" i="8"/>
  <c r="A1185" i="8" l="1"/>
  <c r="B1185" i="8" s="1"/>
  <c r="C1184" i="8"/>
  <c r="D1184" i="8"/>
  <c r="A1186" i="8" l="1"/>
  <c r="B1186" i="8" s="1"/>
  <c r="D1185" i="8"/>
  <c r="C1185" i="8"/>
  <c r="A1187" i="8" l="1"/>
  <c r="B1187" i="8" s="1"/>
  <c r="C1186" i="8"/>
  <c r="D1186" i="8"/>
  <c r="A1188" i="8" l="1"/>
  <c r="B1188" i="8" s="1"/>
  <c r="D1187" i="8"/>
  <c r="C1187" i="8"/>
  <c r="A1189" i="8" l="1"/>
  <c r="B1189" i="8" s="1"/>
  <c r="D1188" i="8"/>
  <c r="C1188" i="8"/>
  <c r="A1190" i="8" l="1"/>
  <c r="B1190" i="8" s="1"/>
  <c r="C1189" i="8"/>
  <c r="D1189" i="8"/>
  <c r="A1191" i="8" l="1"/>
  <c r="B1191" i="8" s="1"/>
  <c r="D1190" i="8"/>
  <c r="C1190" i="8"/>
  <c r="A1192" i="8" l="1"/>
  <c r="B1192" i="8" s="1"/>
  <c r="D1191" i="8"/>
  <c r="C1191" i="8"/>
  <c r="A1193" i="8" l="1"/>
  <c r="B1193" i="8" s="1"/>
  <c r="C1192" i="8"/>
  <c r="D1192" i="8"/>
  <c r="A1194" i="8" l="1"/>
  <c r="B1194" i="8" s="1"/>
  <c r="D1193" i="8"/>
  <c r="C1193" i="8"/>
  <c r="A1195" i="8" l="1"/>
  <c r="B1195" i="8" s="1"/>
  <c r="C1194" i="8"/>
  <c r="D1194" i="8"/>
  <c r="A1196" i="8" l="1"/>
  <c r="B1196" i="8" s="1"/>
  <c r="D1195" i="8"/>
  <c r="C1195" i="8"/>
  <c r="A1197" i="8" l="1"/>
  <c r="B1197" i="8" s="1"/>
  <c r="D1196" i="8"/>
  <c r="C1196" i="8"/>
  <c r="A1198" i="8" l="1"/>
  <c r="B1198" i="8" s="1"/>
  <c r="C1197" i="8"/>
  <c r="D1197" i="8"/>
  <c r="A1199" i="8" l="1"/>
  <c r="B1199" i="8" s="1"/>
  <c r="D1198" i="8"/>
  <c r="C1198" i="8"/>
  <c r="A1200" i="8" l="1"/>
  <c r="B1200" i="8" s="1"/>
  <c r="C1199" i="8"/>
  <c r="D1199" i="8"/>
  <c r="A1201" i="8" l="1"/>
  <c r="B1201" i="8" s="1"/>
  <c r="C1200" i="8"/>
  <c r="D1200" i="8"/>
  <c r="A1202" i="8" l="1"/>
  <c r="B1202" i="8" s="1"/>
  <c r="D1201" i="8"/>
  <c r="C1201" i="8"/>
  <c r="A1203" i="8" l="1"/>
  <c r="B1203" i="8" s="1"/>
  <c r="C1202" i="8"/>
  <c r="D1202" i="8"/>
  <c r="A1204" i="8" l="1"/>
  <c r="B1204" i="8" s="1"/>
  <c r="D1203" i="8"/>
  <c r="C1203" i="8"/>
  <c r="A1205" i="8" l="1"/>
  <c r="B1205" i="8" s="1"/>
  <c r="D1204" i="8"/>
  <c r="C1204" i="8"/>
  <c r="A1206" i="8" l="1"/>
  <c r="B1206" i="8" s="1"/>
  <c r="C1205" i="8"/>
  <c r="D1205" i="8"/>
  <c r="A1207" i="8" l="1"/>
  <c r="B1207" i="8" s="1"/>
  <c r="D1206" i="8"/>
  <c r="C1206" i="8"/>
  <c r="A1208" i="8" l="1"/>
  <c r="B1208" i="8" s="1"/>
  <c r="D1207" i="8"/>
  <c r="C1207" i="8"/>
  <c r="A1209" i="8" l="1"/>
  <c r="B1209" i="8" s="1"/>
  <c r="C1208" i="8"/>
  <c r="D1208" i="8"/>
  <c r="A1210" i="8" l="1"/>
  <c r="B1210" i="8" s="1"/>
  <c r="D1209" i="8"/>
  <c r="C1209" i="8"/>
  <c r="A1211" i="8" l="1"/>
  <c r="B1211" i="8" s="1"/>
  <c r="C1210" i="8"/>
  <c r="D1210" i="8"/>
  <c r="A1212" i="8" l="1"/>
  <c r="B1212" i="8" s="1"/>
  <c r="C1211" i="8"/>
  <c r="D1211" i="8"/>
  <c r="A1213" i="8" l="1"/>
  <c r="B1213" i="8" s="1"/>
  <c r="D1212" i="8"/>
  <c r="C1212" i="8"/>
  <c r="A1214" i="8" l="1"/>
  <c r="B1214" i="8" s="1"/>
  <c r="C1213" i="8"/>
  <c r="D1213" i="8"/>
  <c r="A1215" i="8" l="1"/>
  <c r="B1215" i="8" s="1"/>
  <c r="D1214" i="8"/>
  <c r="C1214" i="8"/>
  <c r="A1216" i="8" l="1"/>
  <c r="B1216" i="8" s="1"/>
  <c r="C1215" i="8"/>
  <c r="D1215" i="8"/>
  <c r="A1217" i="8" l="1"/>
  <c r="B1217" i="8" s="1"/>
  <c r="C1216" i="8"/>
  <c r="D1216" i="8"/>
  <c r="A1218" i="8" l="1"/>
  <c r="B1218" i="8" s="1"/>
  <c r="D1217" i="8"/>
  <c r="C1217" i="8"/>
  <c r="A1219" i="8" l="1"/>
  <c r="B1219" i="8" s="1"/>
  <c r="C1218" i="8"/>
  <c r="D1218" i="8"/>
  <c r="A1220" i="8" l="1"/>
  <c r="B1220" i="8" s="1"/>
  <c r="C1219" i="8"/>
  <c r="D1219" i="8"/>
  <c r="A1221" i="8" l="1"/>
  <c r="B1221" i="8" s="1"/>
  <c r="D1220" i="8"/>
  <c r="C1220" i="8"/>
  <c r="A1222" i="8" l="1"/>
  <c r="B1222" i="8" s="1"/>
  <c r="D1221" i="8"/>
  <c r="C1221" i="8"/>
  <c r="A1223" i="8" l="1"/>
  <c r="B1223" i="8" s="1"/>
  <c r="C1222" i="8"/>
  <c r="D1222" i="8"/>
  <c r="A1224" i="8" l="1"/>
  <c r="B1224" i="8" s="1"/>
  <c r="D1223" i="8"/>
  <c r="C1223" i="8"/>
  <c r="A1225" i="8" l="1"/>
  <c r="B1225" i="8" s="1"/>
  <c r="C1224" i="8"/>
  <c r="D1224" i="8"/>
  <c r="A1226" i="8" l="1"/>
  <c r="B1226" i="8" s="1"/>
  <c r="D1225" i="8"/>
  <c r="C1225" i="8"/>
  <c r="A1227" i="8" l="1"/>
  <c r="B1227" i="8" s="1"/>
  <c r="C1226" i="8"/>
  <c r="D1226" i="8"/>
  <c r="A1228" i="8" l="1"/>
  <c r="B1228" i="8" s="1"/>
  <c r="C1227" i="8"/>
  <c r="D1227" i="8"/>
  <c r="A1229" i="8" l="1"/>
  <c r="B1229" i="8" s="1"/>
  <c r="D1228" i="8"/>
  <c r="C1228" i="8"/>
  <c r="A1230" i="8" l="1"/>
  <c r="B1230" i="8" s="1"/>
  <c r="D1229" i="8"/>
  <c r="C1229" i="8"/>
  <c r="A1231" i="8" l="1"/>
  <c r="B1231" i="8" s="1"/>
  <c r="C1230" i="8"/>
  <c r="D1230" i="8"/>
  <c r="A1232" i="8" l="1"/>
  <c r="B1232" i="8" s="1"/>
  <c r="D1231" i="8"/>
  <c r="C1231" i="8"/>
  <c r="A1233" i="8" l="1"/>
  <c r="B1233" i="8" s="1"/>
  <c r="C1232" i="8"/>
  <c r="D1232" i="8"/>
  <c r="A1234" i="8" l="1"/>
  <c r="B1234" i="8" s="1"/>
  <c r="D1233" i="8"/>
  <c r="C1233" i="8"/>
  <c r="A1235" i="8" l="1"/>
  <c r="B1235" i="8" s="1"/>
  <c r="D1234" i="8"/>
  <c r="C1234" i="8"/>
  <c r="A1236" i="8" l="1"/>
  <c r="B1236" i="8" s="1"/>
  <c r="C1235" i="8"/>
  <c r="D1235" i="8"/>
  <c r="A1237" i="8" l="1"/>
  <c r="B1237" i="8" s="1"/>
  <c r="D1236" i="8"/>
  <c r="C1236" i="8"/>
  <c r="A1238" i="8" l="1"/>
  <c r="B1238" i="8" s="1"/>
  <c r="C1237" i="8"/>
  <c r="D1237" i="8"/>
  <c r="A1239" i="8" l="1"/>
  <c r="B1239" i="8" s="1"/>
  <c r="D1238" i="8"/>
  <c r="C1238" i="8"/>
  <c r="A1240" i="8" l="1"/>
  <c r="B1240" i="8" s="1"/>
  <c r="C1239" i="8"/>
  <c r="D1239" i="8"/>
  <c r="A1241" i="8" l="1"/>
  <c r="B1241" i="8" s="1"/>
  <c r="C1240" i="8"/>
  <c r="D1240" i="8"/>
  <c r="A1242" i="8" l="1"/>
  <c r="B1242" i="8" s="1"/>
  <c r="D1241" i="8"/>
  <c r="C1241" i="8"/>
  <c r="A1243" i="8" l="1"/>
  <c r="B1243" i="8" s="1"/>
  <c r="D1242" i="8"/>
  <c r="C1242" i="8"/>
  <c r="A1244" i="8" l="1"/>
  <c r="B1244" i="8" s="1"/>
  <c r="C1243" i="8"/>
  <c r="D1243" i="8"/>
  <c r="A1245" i="8" l="1"/>
  <c r="B1245" i="8" s="1"/>
  <c r="D1244" i="8"/>
  <c r="C1244" i="8"/>
  <c r="A1246" i="8" l="1"/>
  <c r="B1246" i="8" s="1"/>
  <c r="C1245" i="8"/>
  <c r="D1245" i="8"/>
  <c r="A1247" i="8" l="1"/>
  <c r="B1247" i="8" s="1"/>
  <c r="D1246" i="8"/>
  <c r="C1246" i="8"/>
  <c r="A1248" i="8" l="1"/>
  <c r="B1248" i="8" s="1"/>
  <c r="C1247" i="8"/>
  <c r="D1247" i="8"/>
  <c r="A1249" i="8" l="1"/>
  <c r="B1249" i="8" s="1"/>
  <c r="C1248" i="8"/>
  <c r="D1248" i="8"/>
  <c r="A1250" i="8" l="1"/>
  <c r="B1250" i="8" s="1"/>
  <c r="D1249" i="8"/>
  <c r="C1249" i="8"/>
  <c r="A1251" i="8" l="1"/>
  <c r="B1251" i="8" s="1"/>
  <c r="C1250" i="8"/>
  <c r="D1250" i="8"/>
  <c r="A1252" i="8" l="1"/>
  <c r="B1252" i="8" s="1"/>
  <c r="C1251" i="8"/>
  <c r="D1251" i="8"/>
  <c r="A1253" i="8" l="1"/>
  <c r="B1253" i="8" s="1"/>
  <c r="D1252" i="8"/>
  <c r="C1252" i="8"/>
  <c r="A1254" i="8" l="1"/>
  <c r="B1254" i="8" s="1"/>
  <c r="D1253" i="8"/>
  <c r="C1253" i="8"/>
  <c r="A1255" i="8" l="1"/>
  <c r="B1255" i="8" s="1"/>
  <c r="C1254" i="8"/>
  <c r="D1254" i="8"/>
  <c r="A1256" i="8" l="1"/>
  <c r="B1256" i="8" s="1"/>
  <c r="D1255" i="8"/>
  <c r="C1255" i="8"/>
  <c r="A1257" i="8" l="1"/>
  <c r="B1257" i="8" s="1"/>
  <c r="C1256" i="8"/>
  <c r="D1256" i="8"/>
  <c r="A1258" i="8" l="1"/>
  <c r="B1258" i="8" s="1"/>
  <c r="D1257" i="8"/>
  <c r="C1257" i="8"/>
  <c r="A1259" i="8" l="1"/>
  <c r="B1259" i="8" s="1"/>
  <c r="C1258" i="8"/>
  <c r="D1258" i="8"/>
  <c r="A1260" i="8" l="1"/>
  <c r="B1260" i="8" s="1"/>
  <c r="C1259" i="8"/>
  <c r="D1259" i="8"/>
  <c r="A1261" i="8" l="1"/>
  <c r="B1261" i="8" s="1"/>
  <c r="D1260" i="8"/>
  <c r="C1260" i="8"/>
  <c r="A1262" i="8" l="1"/>
  <c r="B1262" i="8" s="1"/>
  <c r="D1261" i="8"/>
  <c r="C1261" i="8"/>
  <c r="A1263" i="8" l="1"/>
  <c r="B1263" i="8" s="1"/>
  <c r="C1262" i="8"/>
  <c r="D1262" i="8"/>
  <c r="A1264" i="8" l="1"/>
  <c r="B1264" i="8" s="1"/>
  <c r="D1263" i="8"/>
  <c r="C1263" i="8"/>
  <c r="A1265" i="8" l="1"/>
  <c r="B1265" i="8" s="1"/>
  <c r="C1264" i="8"/>
  <c r="D1264" i="8"/>
  <c r="A1266" i="8" l="1"/>
  <c r="B1266" i="8" s="1"/>
  <c r="D1265" i="8"/>
  <c r="C1265" i="8"/>
  <c r="A1267" i="8" l="1"/>
  <c r="B1267" i="8" s="1"/>
  <c r="D1266" i="8"/>
  <c r="C1266" i="8"/>
  <c r="A1268" i="8" l="1"/>
  <c r="B1268" i="8" s="1"/>
  <c r="C1267" i="8"/>
  <c r="D1267" i="8"/>
  <c r="A1269" i="8" l="1"/>
  <c r="B1269" i="8" s="1"/>
  <c r="D1268" i="8"/>
  <c r="C1268" i="8"/>
  <c r="A1270" i="8" l="1"/>
  <c r="B1270" i="8" s="1"/>
  <c r="C1269" i="8"/>
  <c r="D1269" i="8"/>
  <c r="A1271" i="8" l="1"/>
  <c r="B1271" i="8" s="1"/>
  <c r="D1270" i="8"/>
  <c r="C1270" i="8"/>
  <c r="A1272" i="8" l="1"/>
  <c r="B1272" i="8" s="1"/>
  <c r="C1271" i="8"/>
  <c r="D1271" i="8"/>
  <c r="A1273" i="8" l="1"/>
  <c r="B1273" i="8" s="1"/>
  <c r="C1272" i="8"/>
  <c r="D1272" i="8"/>
  <c r="A1274" i="8" l="1"/>
  <c r="B1274" i="8" s="1"/>
  <c r="D1273" i="8"/>
  <c r="C1273" i="8"/>
  <c r="A1275" i="8" l="1"/>
  <c r="B1275" i="8" s="1"/>
  <c r="D1274" i="8"/>
  <c r="C1274" i="8"/>
  <c r="A1276" i="8" l="1"/>
  <c r="B1276" i="8" s="1"/>
  <c r="C1275" i="8"/>
  <c r="D1275" i="8"/>
  <c r="A1277" i="8" l="1"/>
  <c r="B1277" i="8" s="1"/>
  <c r="D1276" i="8"/>
  <c r="C1276" i="8"/>
  <c r="A1278" i="8" l="1"/>
  <c r="B1278" i="8" s="1"/>
  <c r="C1277" i="8"/>
  <c r="D1277" i="8"/>
  <c r="A1279" i="8" l="1"/>
  <c r="B1279" i="8" s="1"/>
  <c r="D1278" i="8"/>
  <c r="C1278" i="8"/>
  <c r="A1280" i="8" l="1"/>
  <c r="B1280" i="8" s="1"/>
  <c r="C1279" i="8"/>
  <c r="D1279" i="8"/>
  <c r="A1281" i="8" l="1"/>
  <c r="B1281" i="8" s="1"/>
  <c r="C1280" i="8"/>
  <c r="D1280" i="8"/>
  <c r="A1282" i="8" l="1"/>
  <c r="B1282" i="8" s="1"/>
  <c r="D1281" i="8"/>
  <c r="C1281" i="8"/>
  <c r="A1283" i="8" l="1"/>
  <c r="B1283" i="8" s="1"/>
  <c r="C1282" i="8"/>
  <c r="D1282" i="8"/>
  <c r="A1284" i="8" l="1"/>
  <c r="B1284" i="8" s="1"/>
  <c r="C1283" i="8"/>
  <c r="D1283" i="8"/>
  <c r="A1285" i="8" l="1"/>
  <c r="B1285" i="8" s="1"/>
  <c r="D1284" i="8"/>
  <c r="C1284" i="8"/>
  <c r="A1286" i="8" l="1"/>
  <c r="B1286" i="8" s="1"/>
  <c r="D1285" i="8"/>
  <c r="C1285" i="8"/>
  <c r="A1287" i="8" l="1"/>
  <c r="B1287" i="8" s="1"/>
  <c r="C1286" i="8"/>
  <c r="D1286" i="8"/>
  <c r="A1288" i="8" l="1"/>
  <c r="B1288" i="8" s="1"/>
  <c r="D1287" i="8"/>
  <c r="C1287" i="8"/>
  <c r="A1289" i="8" l="1"/>
  <c r="B1289" i="8" s="1"/>
  <c r="C1288" i="8"/>
  <c r="D1288" i="8"/>
  <c r="A1290" i="8" l="1"/>
  <c r="B1290" i="8" s="1"/>
  <c r="D1289" i="8"/>
  <c r="C1289" i="8"/>
  <c r="A1291" i="8" l="1"/>
  <c r="B1291" i="8" s="1"/>
  <c r="C1290" i="8"/>
  <c r="D1290" i="8"/>
  <c r="A1292" i="8" l="1"/>
  <c r="B1292" i="8" s="1"/>
  <c r="C1291" i="8"/>
  <c r="D1291" i="8"/>
  <c r="A1293" i="8" l="1"/>
  <c r="B1293" i="8" s="1"/>
  <c r="D1292" i="8"/>
  <c r="C1292" i="8"/>
  <c r="A1294" i="8" l="1"/>
  <c r="B1294" i="8" s="1"/>
  <c r="D1293" i="8"/>
  <c r="C1293" i="8"/>
  <c r="A1295" i="8" l="1"/>
  <c r="B1295" i="8" s="1"/>
  <c r="C1294" i="8"/>
  <c r="D1294" i="8"/>
  <c r="A1296" i="8" l="1"/>
  <c r="B1296" i="8" s="1"/>
  <c r="D1295" i="8"/>
  <c r="C1295" i="8"/>
  <c r="A1297" i="8" l="1"/>
  <c r="B1297" i="8" s="1"/>
  <c r="C1296" i="8"/>
  <c r="D1296" i="8"/>
  <c r="A1298" i="8" l="1"/>
  <c r="B1298" i="8" s="1"/>
  <c r="D1297" i="8"/>
  <c r="C1297" i="8"/>
  <c r="A1299" i="8" l="1"/>
  <c r="B1299" i="8" s="1"/>
  <c r="D1298" i="8"/>
  <c r="C1298" i="8"/>
  <c r="A1300" i="8" l="1"/>
  <c r="B1300" i="8" s="1"/>
  <c r="C1299" i="8"/>
  <c r="D1299" i="8"/>
  <c r="A1301" i="8" l="1"/>
  <c r="B1301" i="8" s="1"/>
  <c r="D1300" i="8"/>
  <c r="C1300" i="8"/>
  <c r="A1302" i="8" l="1"/>
  <c r="B1302" i="8" s="1"/>
  <c r="C1301" i="8"/>
  <c r="D1301" i="8"/>
  <c r="A1303" i="8" l="1"/>
  <c r="B1303" i="8" s="1"/>
  <c r="D1302" i="8"/>
  <c r="C1302" i="8"/>
  <c r="A1304" i="8" l="1"/>
  <c r="B1304" i="8" s="1"/>
  <c r="C1303" i="8"/>
  <c r="D1303" i="8"/>
  <c r="A1305" i="8" l="1"/>
  <c r="B1305" i="8" s="1"/>
  <c r="C1304" i="8"/>
  <c r="D1304" i="8"/>
  <c r="A1306" i="8" l="1"/>
  <c r="B1306" i="8" s="1"/>
  <c r="D1305" i="8"/>
  <c r="C1305" i="8"/>
  <c r="A1307" i="8" l="1"/>
  <c r="B1307" i="8" s="1"/>
  <c r="D1306" i="8"/>
  <c r="C1306" i="8"/>
  <c r="A1308" i="8" l="1"/>
  <c r="B1308" i="8" s="1"/>
  <c r="C1307" i="8"/>
  <c r="D1307" i="8"/>
  <c r="A1309" i="8" l="1"/>
  <c r="B1309" i="8" s="1"/>
  <c r="D1308" i="8"/>
  <c r="C1308" i="8"/>
  <c r="A1310" i="8" l="1"/>
  <c r="B1310" i="8" s="1"/>
  <c r="C1309" i="8"/>
  <c r="D1309" i="8"/>
  <c r="A1311" i="8" l="1"/>
  <c r="B1311" i="8" s="1"/>
  <c r="D1310" i="8"/>
  <c r="C1310" i="8"/>
  <c r="A1312" i="8" l="1"/>
  <c r="B1312" i="8" s="1"/>
  <c r="C1311" i="8"/>
  <c r="D1311" i="8"/>
  <c r="A1313" i="8" l="1"/>
  <c r="B1313" i="8" s="1"/>
  <c r="C1312" i="8"/>
  <c r="D1312" i="8"/>
  <c r="A1314" i="8" l="1"/>
  <c r="B1314" i="8" s="1"/>
  <c r="D1313" i="8"/>
  <c r="C1313" i="8"/>
  <c r="A1315" i="8" l="1"/>
  <c r="B1315" i="8" s="1"/>
  <c r="C1314" i="8"/>
  <c r="D1314" i="8"/>
  <c r="A1316" i="8" l="1"/>
  <c r="B1316" i="8" s="1"/>
  <c r="C1315" i="8"/>
  <c r="D1315" i="8"/>
  <c r="A1317" i="8" l="1"/>
  <c r="B1317" i="8" s="1"/>
  <c r="D1316" i="8"/>
  <c r="C1316" i="8"/>
  <c r="A1318" i="8" l="1"/>
  <c r="B1318" i="8" s="1"/>
  <c r="D1317" i="8"/>
  <c r="C1317" i="8"/>
  <c r="A1319" i="8" l="1"/>
  <c r="B1319" i="8" s="1"/>
  <c r="C1318" i="8"/>
  <c r="D1318" i="8"/>
  <c r="A1320" i="8" l="1"/>
  <c r="B1320" i="8" s="1"/>
  <c r="D1319" i="8"/>
  <c r="C1319" i="8"/>
  <c r="A1321" i="8" l="1"/>
  <c r="B1321" i="8" s="1"/>
  <c r="C1320" i="8"/>
  <c r="D1320" i="8"/>
  <c r="A1322" i="8" l="1"/>
  <c r="B1322" i="8" s="1"/>
  <c r="D1321" i="8"/>
  <c r="C1321" i="8"/>
  <c r="A1323" i="8" l="1"/>
  <c r="B1323" i="8" s="1"/>
  <c r="C1322" i="8"/>
  <c r="D1322" i="8"/>
  <c r="A1324" i="8" l="1"/>
  <c r="B1324" i="8" s="1"/>
  <c r="C1323" i="8"/>
  <c r="D1323" i="8"/>
  <c r="A1325" i="8" l="1"/>
  <c r="B1325" i="8" s="1"/>
  <c r="D1324" i="8"/>
  <c r="C1324" i="8"/>
  <c r="A1326" i="8" l="1"/>
  <c r="B1326" i="8" s="1"/>
  <c r="D1325" i="8"/>
  <c r="C1325" i="8"/>
  <c r="A1327" i="8" l="1"/>
  <c r="B1327" i="8" s="1"/>
  <c r="C1326" i="8"/>
  <c r="D1326" i="8"/>
  <c r="A1328" i="8" l="1"/>
  <c r="B1328" i="8" s="1"/>
  <c r="D1327" i="8"/>
  <c r="C1327" i="8"/>
  <c r="A1329" i="8" l="1"/>
  <c r="B1329" i="8" s="1"/>
  <c r="C1328" i="8"/>
  <c r="D1328" i="8"/>
  <c r="A1330" i="8" l="1"/>
  <c r="B1330" i="8" s="1"/>
  <c r="D1329" i="8"/>
  <c r="C1329" i="8"/>
  <c r="A1331" i="8" l="1"/>
  <c r="B1331" i="8" s="1"/>
  <c r="D1330" i="8"/>
  <c r="C1330" i="8"/>
  <c r="A1332" i="8" l="1"/>
  <c r="B1332" i="8" s="1"/>
  <c r="C1331" i="8"/>
  <c r="D1331" i="8"/>
  <c r="A1333" i="8" l="1"/>
  <c r="B1333" i="8" s="1"/>
  <c r="D1332" i="8"/>
  <c r="C1332" i="8"/>
  <c r="A1334" i="8" l="1"/>
  <c r="B1334" i="8" s="1"/>
  <c r="C1333" i="8"/>
  <c r="D1333" i="8"/>
  <c r="A1335" i="8" l="1"/>
  <c r="B1335" i="8" s="1"/>
  <c r="C1334" i="8"/>
  <c r="D1334" i="8"/>
  <c r="A1336" i="8" l="1"/>
  <c r="B1336" i="8" s="1"/>
  <c r="D1335" i="8"/>
  <c r="C1335" i="8"/>
  <c r="A1337" i="8" l="1"/>
  <c r="B1337" i="8" s="1"/>
  <c r="C1336" i="8"/>
  <c r="D1336" i="8"/>
  <c r="A1338" i="8" l="1"/>
  <c r="B1338" i="8" s="1"/>
  <c r="D1337" i="8"/>
  <c r="C1337" i="8"/>
  <c r="A1339" i="8" l="1"/>
  <c r="B1339" i="8" s="1"/>
  <c r="D1338" i="8"/>
  <c r="C1338" i="8"/>
  <c r="A1340" i="8" l="1"/>
  <c r="B1340" i="8" s="1"/>
  <c r="C1339" i="8"/>
  <c r="D1339" i="8"/>
  <c r="A1341" i="8" l="1"/>
  <c r="B1341" i="8" s="1"/>
  <c r="D1340" i="8"/>
  <c r="C1340" i="8"/>
  <c r="A1342" i="8" l="1"/>
  <c r="B1342" i="8" s="1"/>
  <c r="D1341" i="8"/>
  <c r="C1341" i="8"/>
  <c r="A1343" i="8" l="1"/>
  <c r="B1343" i="8" s="1"/>
  <c r="D1342" i="8"/>
  <c r="C1342" i="8"/>
  <c r="A1344" i="8" l="1"/>
  <c r="B1344" i="8" s="1"/>
  <c r="D1343" i="8"/>
  <c r="C1343" i="8"/>
  <c r="A1345" i="8" l="1"/>
  <c r="B1345" i="8" s="1"/>
  <c r="C1344" i="8"/>
  <c r="D1344" i="8"/>
  <c r="A1346" i="8" l="1"/>
  <c r="B1346" i="8" s="1"/>
  <c r="D1345" i="8"/>
  <c r="C1345" i="8"/>
  <c r="A1347" i="8" l="1"/>
  <c r="B1347" i="8" s="1"/>
  <c r="D1346" i="8"/>
  <c r="C1346" i="8"/>
  <c r="A1348" i="8" l="1"/>
  <c r="B1348" i="8" s="1"/>
  <c r="C1347" i="8"/>
  <c r="D1347" i="8"/>
  <c r="A1349" i="8" l="1"/>
  <c r="B1349" i="8" s="1"/>
  <c r="D1348" i="8"/>
  <c r="C1348" i="8"/>
  <c r="A1350" i="8" l="1"/>
  <c r="B1350" i="8" s="1"/>
  <c r="C1349" i="8"/>
  <c r="D1349" i="8"/>
  <c r="A1351" i="8" l="1"/>
  <c r="B1351" i="8" s="1"/>
  <c r="C1350" i="8"/>
  <c r="D1350" i="8"/>
  <c r="A1352" i="8" l="1"/>
  <c r="B1352" i="8" s="1"/>
  <c r="C1351" i="8"/>
  <c r="D1351" i="8"/>
  <c r="A1353" i="8" l="1"/>
  <c r="B1353" i="8" s="1"/>
  <c r="C1352" i="8"/>
  <c r="D1352" i="8"/>
  <c r="A1354" i="8" l="1"/>
  <c r="B1354" i="8" s="1"/>
  <c r="C1353" i="8"/>
  <c r="D1353" i="8"/>
  <c r="A1355" i="8" l="1"/>
  <c r="B1355" i="8" s="1"/>
  <c r="D1354" i="8"/>
  <c r="C1354" i="8"/>
  <c r="A1356" i="8" l="1"/>
  <c r="B1356" i="8" s="1"/>
  <c r="C1355" i="8"/>
  <c r="D1355" i="8"/>
  <c r="A1357" i="8" l="1"/>
  <c r="B1357" i="8" s="1"/>
  <c r="D1356" i="8"/>
  <c r="C1356" i="8"/>
  <c r="A1358" i="8" l="1"/>
  <c r="B1358" i="8" s="1"/>
  <c r="C1357" i="8"/>
  <c r="D1357" i="8"/>
  <c r="A1359" i="8" l="1"/>
  <c r="B1359" i="8" s="1"/>
  <c r="C1358" i="8"/>
  <c r="D1358" i="8"/>
  <c r="A1360" i="8" l="1"/>
  <c r="B1360" i="8" s="1"/>
  <c r="D1359" i="8"/>
  <c r="C1359" i="8"/>
  <c r="A1361" i="8" l="1"/>
  <c r="B1361" i="8" s="1"/>
  <c r="C1360" i="8"/>
  <c r="D1360" i="8"/>
  <c r="A1362" i="8" l="1"/>
  <c r="B1362" i="8" s="1"/>
  <c r="C1361" i="8"/>
  <c r="D1361" i="8"/>
  <c r="A1363" i="8" l="1"/>
  <c r="B1363" i="8" s="1"/>
  <c r="D1362" i="8"/>
  <c r="C1362" i="8"/>
  <c r="A1364" i="8" l="1"/>
  <c r="B1364" i="8" s="1"/>
  <c r="D1363" i="8"/>
  <c r="C1363" i="8"/>
  <c r="A1365" i="8" l="1"/>
  <c r="B1365" i="8" s="1"/>
  <c r="C1364" i="8"/>
  <c r="D1364" i="8"/>
  <c r="A1366" i="8" l="1"/>
  <c r="B1366" i="8" s="1"/>
  <c r="D1365" i="8"/>
  <c r="C1365" i="8"/>
  <c r="A1367" i="8" l="1"/>
  <c r="B1367" i="8" s="1"/>
  <c r="C1366" i="8"/>
  <c r="D1366" i="8"/>
  <c r="A1368" i="8" l="1"/>
  <c r="B1368" i="8" s="1"/>
  <c r="D1367" i="8"/>
  <c r="C1367" i="8"/>
  <c r="A1369" i="8" l="1"/>
  <c r="B1369" i="8" s="1"/>
  <c r="C1368" i="8"/>
  <c r="D1368" i="8"/>
  <c r="A1370" i="8" l="1"/>
  <c r="B1370" i="8" s="1"/>
  <c r="C1369" i="8"/>
  <c r="D1369" i="8"/>
  <c r="A1371" i="8" l="1"/>
  <c r="B1371" i="8" s="1"/>
  <c r="D1370" i="8"/>
  <c r="C1370" i="8"/>
  <c r="A1372" i="8" l="1"/>
  <c r="B1372" i="8" s="1"/>
  <c r="D1371" i="8"/>
  <c r="C1371" i="8"/>
  <c r="A1373" i="8" l="1"/>
  <c r="B1373" i="8" s="1"/>
  <c r="C1372" i="8"/>
  <c r="D1372" i="8"/>
  <c r="A1374" i="8" l="1"/>
  <c r="B1374" i="8" s="1"/>
  <c r="D1373" i="8"/>
  <c r="C1373" i="8"/>
  <c r="A1375" i="8" l="1"/>
  <c r="B1375" i="8" s="1"/>
  <c r="C1374" i="8"/>
  <c r="D1374" i="8"/>
  <c r="A1376" i="8" l="1"/>
  <c r="B1376" i="8" s="1"/>
  <c r="D1375" i="8"/>
  <c r="C1375" i="8"/>
  <c r="A1377" i="8" l="1"/>
  <c r="B1377" i="8" s="1"/>
  <c r="C1376" i="8"/>
  <c r="D1376" i="8"/>
  <c r="A1378" i="8" l="1"/>
  <c r="B1378" i="8" s="1"/>
  <c r="C1377" i="8"/>
  <c r="D1377" i="8"/>
  <c r="A1379" i="8" l="1"/>
  <c r="B1379" i="8" s="1"/>
  <c r="D1378" i="8"/>
  <c r="C1378" i="8"/>
  <c r="A1380" i="8" l="1"/>
  <c r="B1380" i="8" s="1"/>
  <c r="C1379" i="8"/>
  <c r="D1379" i="8"/>
  <c r="A1381" i="8" l="1"/>
  <c r="B1381" i="8" s="1"/>
  <c r="C1380" i="8"/>
  <c r="D1380" i="8"/>
  <c r="A1382" i="8" l="1"/>
  <c r="B1382" i="8" s="1"/>
  <c r="D1381" i="8"/>
  <c r="C1381" i="8"/>
  <c r="A1383" i="8" l="1"/>
  <c r="B1383" i="8" s="1"/>
  <c r="D1382" i="8"/>
  <c r="C1382" i="8"/>
  <c r="A1384" i="8" l="1"/>
  <c r="B1384" i="8" s="1"/>
  <c r="C1383" i="8"/>
  <c r="D1383" i="8"/>
  <c r="A1385" i="8" l="1"/>
  <c r="B1385" i="8" s="1"/>
  <c r="D1384" i="8"/>
  <c r="C1384" i="8"/>
  <c r="A1386" i="8" l="1"/>
  <c r="B1386" i="8" s="1"/>
  <c r="C1385" i="8"/>
  <c r="D1385" i="8"/>
  <c r="A1387" i="8" l="1"/>
  <c r="B1387" i="8" s="1"/>
  <c r="D1386" i="8"/>
  <c r="C1386" i="8"/>
  <c r="A1388" i="8" l="1"/>
  <c r="B1388" i="8" s="1"/>
  <c r="C1387" i="8"/>
  <c r="D1387" i="8"/>
  <c r="A1389" i="8" l="1"/>
  <c r="B1389" i="8" s="1"/>
  <c r="C1388" i="8"/>
  <c r="D1388" i="8"/>
  <c r="A1390" i="8" l="1"/>
  <c r="B1390" i="8" s="1"/>
  <c r="D1389" i="8"/>
  <c r="C1389" i="8"/>
  <c r="A1391" i="8" l="1"/>
  <c r="B1391" i="8" s="1"/>
  <c r="D1390" i="8"/>
  <c r="C1390" i="8"/>
  <c r="A1392" i="8" l="1"/>
  <c r="B1392" i="8" s="1"/>
  <c r="C1391" i="8"/>
  <c r="D1391" i="8"/>
  <c r="A1393" i="8" l="1"/>
  <c r="B1393" i="8" s="1"/>
  <c r="D1392" i="8"/>
  <c r="C1392" i="8"/>
  <c r="A1394" i="8" l="1"/>
  <c r="B1394" i="8" s="1"/>
  <c r="C1393" i="8"/>
  <c r="D1393" i="8"/>
  <c r="A1395" i="8" l="1"/>
  <c r="B1395" i="8" s="1"/>
  <c r="D1394" i="8"/>
  <c r="C1394" i="8"/>
  <c r="A1396" i="8" l="1"/>
  <c r="B1396" i="8" s="1"/>
  <c r="D1395" i="8"/>
  <c r="C1395" i="8"/>
  <c r="A1397" i="8" l="1"/>
  <c r="B1397" i="8" s="1"/>
  <c r="C1396" i="8"/>
  <c r="D1396" i="8"/>
  <c r="A1398" i="8" l="1"/>
  <c r="B1398" i="8" s="1"/>
  <c r="D1397" i="8"/>
  <c r="C1397" i="8"/>
  <c r="A1399" i="8" l="1"/>
  <c r="B1399" i="8" s="1"/>
  <c r="C1398" i="8"/>
  <c r="D1398" i="8"/>
  <c r="A1400" i="8" l="1"/>
  <c r="B1400" i="8" s="1"/>
  <c r="D1399" i="8"/>
  <c r="C1399" i="8"/>
  <c r="A1401" i="8" l="1"/>
  <c r="B1401" i="8" s="1"/>
  <c r="C1400" i="8"/>
  <c r="D1400" i="8"/>
  <c r="A1402" i="8" l="1"/>
  <c r="B1402" i="8" s="1"/>
  <c r="C1401" i="8"/>
  <c r="D1401" i="8"/>
  <c r="A1403" i="8" l="1"/>
  <c r="B1403" i="8" s="1"/>
  <c r="D1402" i="8"/>
  <c r="C1402" i="8"/>
  <c r="A1404" i="8" l="1"/>
  <c r="B1404" i="8" s="1"/>
  <c r="D1403" i="8"/>
  <c r="C1403" i="8"/>
  <c r="A1405" i="8" l="1"/>
  <c r="B1405" i="8" s="1"/>
  <c r="C1404" i="8"/>
  <c r="D1404" i="8"/>
  <c r="A1406" i="8" l="1"/>
  <c r="B1406" i="8" s="1"/>
  <c r="D1405" i="8"/>
  <c r="C1405" i="8"/>
  <c r="A1407" i="8" l="1"/>
  <c r="B1407" i="8" s="1"/>
  <c r="C1406" i="8"/>
  <c r="D1406" i="8"/>
  <c r="A1408" i="8" l="1"/>
  <c r="B1408" i="8" s="1"/>
  <c r="D1407" i="8"/>
  <c r="C1407" i="8"/>
  <c r="A1409" i="8" l="1"/>
  <c r="B1409" i="8" s="1"/>
  <c r="C1408" i="8"/>
  <c r="D1408" i="8"/>
  <c r="A1410" i="8" l="1"/>
  <c r="B1410" i="8" s="1"/>
  <c r="C1409" i="8"/>
  <c r="D1409" i="8"/>
  <c r="A1411" i="8" l="1"/>
  <c r="B1411" i="8" s="1"/>
  <c r="D1410" i="8"/>
  <c r="C1410" i="8"/>
  <c r="A1412" i="8" l="1"/>
  <c r="B1412" i="8" s="1"/>
  <c r="D1411" i="8"/>
  <c r="C1411" i="8"/>
  <c r="A1413" i="8" l="1"/>
  <c r="B1413" i="8" s="1"/>
  <c r="C1412" i="8"/>
  <c r="D1412" i="8"/>
  <c r="A1414" i="8" l="1"/>
  <c r="B1414" i="8" s="1"/>
  <c r="D1413" i="8"/>
  <c r="C1413" i="8"/>
  <c r="A1415" i="8" l="1"/>
  <c r="B1415" i="8" s="1"/>
  <c r="D1414" i="8"/>
  <c r="C1414" i="8"/>
  <c r="A1416" i="8" l="1"/>
  <c r="B1416" i="8" s="1"/>
  <c r="C1415" i="8"/>
  <c r="D1415" i="8"/>
  <c r="A1417" i="8" l="1"/>
  <c r="B1417" i="8" s="1"/>
  <c r="D1416" i="8"/>
  <c r="C1416" i="8"/>
  <c r="A1418" i="8" l="1"/>
  <c r="B1418" i="8" s="1"/>
  <c r="C1417" i="8"/>
  <c r="D1417" i="8"/>
  <c r="A1419" i="8" l="1"/>
  <c r="B1419" i="8" s="1"/>
  <c r="D1418" i="8"/>
  <c r="C1418" i="8"/>
  <c r="A1420" i="8" l="1"/>
  <c r="B1420" i="8" s="1"/>
  <c r="C1419" i="8"/>
  <c r="D1419" i="8"/>
  <c r="A1421" i="8" l="1"/>
  <c r="B1421" i="8" s="1"/>
  <c r="C1420" i="8"/>
  <c r="D1420" i="8"/>
  <c r="A1422" i="8" l="1"/>
  <c r="B1422" i="8" s="1"/>
  <c r="D1421" i="8"/>
  <c r="C1421" i="8"/>
  <c r="A1423" i="8" l="1"/>
  <c r="B1423" i="8" s="1"/>
  <c r="D1422" i="8"/>
  <c r="C1422" i="8"/>
  <c r="A1424" i="8" l="1"/>
  <c r="B1424" i="8" s="1"/>
  <c r="C1423" i="8"/>
  <c r="D1423" i="8"/>
  <c r="A1425" i="8" l="1"/>
  <c r="B1425" i="8" s="1"/>
  <c r="D1424" i="8"/>
  <c r="C1424" i="8"/>
  <c r="A1426" i="8" l="1"/>
  <c r="B1426" i="8" s="1"/>
  <c r="C1425" i="8"/>
  <c r="D1425" i="8"/>
  <c r="A1427" i="8" l="1"/>
  <c r="B1427" i="8" s="1"/>
  <c r="D1426" i="8"/>
  <c r="C1426" i="8"/>
  <c r="A1428" i="8" l="1"/>
  <c r="B1428" i="8" s="1"/>
  <c r="C1427" i="8"/>
  <c r="D1427" i="8"/>
  <c r="A1429" i="8" l="1"/>
  <c r="B1429" i="8" s="1"/>
  <c r="C1428" i="8"/>
  <c r="D1428" i="8"/>
  <c r="A1430" i="8" l="1"/>
  <c r="B1430" i="8" s="1"/>
  <c r="D1429" i="8"/>
  <c r="C1429" i="8"/>
  <c r="A1431" i="8" l="1"/>
  <c r="B1431" i="8" s="1"/>
  <c r="D1430" i="8"/>
  <c r="C1430" i="8"/>
  <c r="A1432" i="8" l="1"/>
  <c r="B1432" i="8" s="1"/>
  <c r="D1431" i="8"/>
  <c r="C1431" i="8"/>
  <c r="A1433" i="8" l="1"/>
  <c r="B1433" i="8" s="1"/>
  <c r="C1432" i="8"/>
  <c r="D1432" i="8"/>
  <c r="A1434" i="8" l="1"/>
  <c r="B1434" i="8" s="1"/>
  <c r="C1433" i="8"/>
  <c r="D1433" i="8"/>
  <c r="A1435" i="8" l="1"/>
  <c r="B1435" i="8" s="1"/>
  <c r="D1434" i="8"/>
  <c r="C1434" i="8"/>
  <c r="A1436" i="8" l="1"/>
  <c r="B1436" i="8" s="1"/>
  <c r="D1435" i="8"/>
  <c r="C1435" i="8"/>
  <c r="A1437" i="8" l="1"/>
  <c r="B1437" i="8" s="1"/>
  <c r="C1436" i="8"/>
  <c r="D1436" i="8"/>
  <c r="A1438" i="8" l="1"/>
  <c r="B1438" i="8" s="1"/>
  <c r="D1437" i="8"/>
  <c r="C1437" i="8"/>
  <c r="A1439" i="8" l="1"/>
  <c r="B1439" i="8" s="1"/>
  <c r="C1438" i="8"/>
  <c r="D1438" i="8"/>
  <c r="A1440" i="8" l="1"/>
  <c r="B1440" i="8" s="1"/>
  <c r="D1439" i="8"/>
  <c r="C1439" i="8"/>
  <c r="A1441" i="8" l="1"/>
  <c r="B1441" i="8" s="1"/>
  <c r="C1440" i="8"/>
  <c r="D1440" i="8"/>
  <c r="A1442" i="8" l="1"/>
  <c r="B1442" i="8" s="1"/>
  <c r="C1441" i="8"/>
  <c r="D1441" i="8"/>
  <c r="A1443" i="8" l="1"/>
  <c r="B1443" i="8" s="1"/>
  <c r="D1442" i="8"/>
  <c r="C1442" i="8"/>
  <c r="A1444" i="8" l="1"/>
  <c r="B1444" i="8" s="1"/>
  <c r="D1443" i="8"/>
  <c r="C1443" i="8"/>
  <c r="A1445" i="8" l="1"/>
  <c r="B1445" i="8" s="1"/>
  <c r="C1444" i="8"/>
  <c r="D1444" i="8"/>
  <c r="A1446" i="8" l="1"/>
  <c r="B1446" i="8" s="1"/>
  <c r="D1445" i="8"/>
  <c r="C1445" i="8"/>
  <c r="A1447" i="8" l="1"/>
  <c r="B1447" i="8" s="1"/>
  <c r="D1446" i="8"/>
  <c r="C1446" i="8"/>
  <c r="A1448" i="8" l="1"/>
  <c r="B1448" i="8" s="1"/>
  <c r="D1447" i="8"/>
  <c r="C1447" i="8"/>
  <c r="A1449" i="8" l="1"/>
  <c r="B1449" i="8" s="1"/>
  <c r="D1448" i="8"/>
  <c r="C1448" i="8"/>
  <c r="A1450" i="8" l="1"/>
  <c r="B1450" i="8" s="1"/>
  <c r="C1449" i="8"/>
  <c r="D1449" i="8"/>
  <c r="A1451" i="8" l="1"/>
  <c r="B1451" i="8" s="1"/>
  <c r="D1450" i="8"/>
  <c r="C1450" i="8"/>
  <c r="A1452" i="8" l="1"/>
  <c r="B1452" i="8" s="1"/>
  <c r="C1451" i="8"/>
  <c r="D1451" i="8"/>
  <c r="A1453" i="8" l="1"/>
  <c r="B1453" i="8" s="1"/>
  <c r="C1452" i="8"/>
  <c r="D1452" i="8"/>
  <c r="A1454" i="8" l="1"/>
  <c r="B1454" i="8" s="1"/>
  <c r="D1453" i="8"/>
  <c r="C1453" i="8"/>
  <c r="A1455" i="8" l="1"/>
  <c r="B1455" i="8" s="1"/>
  <c r="D1454" i="8"/>
  <c r="C1454" i="8"/>
  <c r="A1456" i="8" l="1"/>
  <c r="B1456" i="8" s="1"/>
  <c r="C1455" i="8"/>
  <c r="D1455" i="8"/>
  <c r="A1457" i="8" l="1"/>
  <c r="B1457" i="8" s="1"/>
  <c r="D1456" i="8"/>
  <c r="C1456" i="8"/>
  <c r="A1458" i="8" l="1"/>
  <c r="B1458" i="8" s="1"/>
  <c r="C1457" i="8"/>
  <c r="D1457" i="8"/>
  <c r="A1459" i="8" l="1"/>
  <c r="B1459" i="8" s="1"/>
  <c r="D1458" i="8"/>
  <c r="C1458" i="8"/>
  <c r="A1460" i="8" l="1"/>
  <c r="B1460" i="8" s="1"/>
  <c r="C1459" i="8"/>
  <c r="D1459" i="8"/>
  <c r="A1461" i="8" l="1"/>
  <c r="B1461" i="8" s="1"/>
  <c r="C1460" i="8"/>
  <c r="D1460" i="8"/>
  <c r="A1462" i="8" l="1"/>
  <c r="B1462" i="8" s="1"/>
  <c r="D1461" i="8"/>
  <c r="C1461" i="8"/>
  <c r="A1463" i="8" l="1"/>
  <c r="B1463" i="8" s="1"/>
  <c r="C1462" i="8"/>
  <c r="D1462" i="8"/>
  <c r="A1464" i="8" l="1"/>
  <c r="B1464" i="8" s="1"/>
  <c r="D1463" i="8"/>
  <c r="C1463" i="8"/>
  <c r="A1465" i="8" l="1"/>
  <c r="B1465" i="8" s="1"/>
  <c r="D1464" i="8"/>
  <c r="C1464" i="8"/>
  <c r="A1466" i="8" l="1"/>
  <c r="B1466" i="8" s="1"/>
  <c r="C1465" i="8"/>
  <c r="D1465" i="8"/>
  <c r="A1467" i="8" l="1"/>
  <c r="B1467" i="8" s="1"/>
  <c r="D1466" i="8"/>
  <c r="C1466" i="8"/>
  <c r="A1468" i="8" l="1"/>
  <c r="B1468" i="8" s="1"/>
  <c r="D1467" i="8"/>
  <c r="C1467" i="8"/>
  <c r="A1469" i="8" l="1"/>
  <c r="B1469" i="8" s="1"/>
  <c r="C1468" i="8"/>
  <c r="D1468" i="8"/>
  <c r="A1470" i="8" l="1"/>
  <c r="B1470" i="8" s="1"/>
  <c r="D1469" i="8"/>
  <c r="C1469" i="8"/>
  <c r="A1471" i="8" l="1"/>
  <c r="B1471" i="8" s="1"/>
  <c r="C1470" i="8"/>
  <c r="D1470" i="8"/>
  <c r="A1472" i="8" l="1"/>
  <c r="B1472" i="8" s="1"/>
  <c r="D1471" i="8"/>
  <c r="C1471" i="8"/>
  <c r="A1473" i="8" l="1"/>
  <c r="B1473" i="8" s="1"/>
  <c r="C1472" i="8"/>
  <c r="D1472" i="8"/>
  <c r="A1474" i="8" l="1"/>
  <c r="B1474" i="8" s="1"/>
  <c r="C1473" i="8"/>
  <c r="D1473" i="8"/>
  <c r="A1475" i="8" l="1"/>
  <c r="B1475" i="8" s="1"/>
  <c r="D1474" i="8"/>
  <c r="C1474" i="8"/>
  <c r="A1476" i="8" l="1"/>
  <c r="B1476" i="8" s="1"/>
  <c r="D1475" i="8"/>
  <c r="C1475" i="8"/>
  <c r="A1477" i="8" l="1"/>
  <c r="B1477" i="8" s="1"/>
  <c r="C1476" i="8"/>
  <c r="D1476" i="8"/>
  <c r="A1478" i="8" l="1"/>
  <c r="B1478" i="8" s="1"/>
  <c r="D1477" i="8"/>
  <c r="C1477" i="8"/>
  <c r="A1479" i="8" l="1"/>
  <c r="B1479" i="8" s="1"/>
  <c r="C1478" i="8"/>
  <c r="D1478" i="8"/>
  <c r="A1480" i="8" l="1"/>
  <c r="B1480" i="8" s="1"/>
  <c r="D1479" i="8"/>
  <c r="C1479" i="8"/>
  <c r="A1481" i="8" l="1"/>
  <c r="B1481" i="8" s="1"/>
  <c r="C1480" i="8"/>
  <c r="D1480" i="8"/>
  <c r="A1482" i="8" l="1"/>
  <c r="B1482" i="8" s="1"/>
  <c r="C1481" i="8"/>
  <c r="D1481" i="8"/>
  <c r="A1483" i="8" l="1"/>
  <c r="B1483" i="8" s="1"/>
  <c r="D1482" i="8"/>
  <c r="C1482" i="8"/>
  <c r="A1484" i="8" l="1"/>
  <c r="B1484" i="8" s="1"/>
  <c r="C1483" i="8"/>
  <c r="D1483" i="8"/>
  <c r="A1485" i="8" l="1"/>
  <c r="B1485" i="8" s="1"/>
  <c r="C1484" i="8"/>
  <c r="D1484" i="8"/>
  <c r="A1486" i="8" l="1"/>
  <c r="B1486" i="8" s="1"/>
  <c r="D1485" i="8"/>
  <c r="C1485" i="8"/>
  <c r="A1487" i="8" l="1"/>
  <c r="B1487" i="8" s="1"/>
  <c r="D1486" i="8"/>
  <c r="C1486" i="8"/>
  <c r="A1488" i="8" l="1"/>
  <c r="B1488" i="8" s="1"/>
  <c r="D1487" i="8"/>
  <c r="C1487" i="8"/>
  <c r="A1489" i="8" l="1"/>
  <c r="B1489" i="8" s="1"/>
  <c r="D1488" i="8"/>
  <c r="C1488" i="8"/>
  <c r="A1490" i="8" l="1"/>
  <c r="B1490" i="8" s="1"/>
  <c r="C1489" i="8"/>
  <c r="D1489" i="8"/>
  <c r="A1491" i="8" l="1"/>
  <c r="B1491" i="8" s="1"/>
  <c r="D1490" i="8"/>
  <c r="C1490" i="8"/>
  <c r="A1492" i="8" l="1"/>
  <c r="B1492" i="8" s="1"/>
  <c r="C1491" i="8"/>
  <c r="D1491" i="8"/>
  <c r="A1493" i="8" l="1"/>
  <c r="B1493" i="8" s="1"/>
  <c r="C1492" i="8"/>
  <c r="D1492" i="8"/>
  <c r="A1494" i="8" l="1"/>
  <c r="B1494" i="8" s="1"/>
  <c r="D1493" i="8"/>
  <c r="C1493" i="8"/>
  <c r="A1495" i="8" l="1"/>
  <c r="B1495" i="8" s="1"/>
  <c r="C1494" i="8"/>
  <c r="D1494" i="8"/>
  <c r="A1496" i="8" l="1"/>
  <c r="B1496" i="8" s="1"/>
  <c r="C1495" i="8"/>
  <c r="D1495" i="8"/>
  <c r="A1497" i="8" l="1"/>
  <c r="B1497" i="8" s="1"/>
  <c r="D1496" i="8"/>
  <c r="C1496" i="8"/>
  <c r="A1498" i="8" l="1"/>
  <c r="B1498" i="8" s="1"/>
  <c r="C1497" i="8"/>
  <c r="D1497" i="8"/>
  <c r="A1499" i="8" l="1"/>
  <c r="B1499" i="8" s="1"/>
  <c r="D1498" i="8"/>
  <c r="C1498" i="8"/>
  <c r="A1500" i="8" l="1"/>
  <c r="B1500" i="8" s="1"/>
  <c r="D1499" i="8"/>
  <c r="C1499" i="8"/>
  <c r="A1501" i="8" l="1"/>
  <c r="B1501" i="8" s="1"/>
  <c r="C1500" i="8"/>
  <c r="D1500" i="8"/>
  <c r="A1502" i="8" l="1"/>
  <c r="B1502" i="8" s="1"/>
  <c r="D1501" i="8"/>
  <c r="C1501" i="8"/>
  <c r="A1503" i="8" l="1"/>
  <c r="B1503" i="8" s="1"/>
  <c r="D1502" i="8"/>
  <c r="C1502" i="8"/>
  <c r="A1504" i="8" l="1"/>
  <c r="B1504" i="8" s="1"/>
  <c r="D1503" i="8"/>
  <c r="C1503" i="8"/>
  <c r="A1505" i="8" l="1"/>
  <c r="B1505" i="8" s="1"/>
  <c r="D1504" i="8"/>
  <c r="C1504" i="8"/>
  <c r="A1506" i="8" l="1"/>
  <c r="B1506" i="8" s="1"/>
  <c r="C1505" i="8"/>
  <c r="D1505" i="8"/>
  <c r="A1507" i="8" l="1"/>
  <c r="B1507" i="8" s="1"/>
  <c r="D1506" i="8"/>
  <c r="C1506" i="8"/>
  <c r="A1508" i="8" l="1"/>
  <c r="B1508" i="8" s="1"/>
  <c r="D1507" i="8"/>
  <c r="C1507" i="8"/>
  <c r="A1509" i="8" l="1"/>
  <c r="B1509" i="8" s="1"/>
  <c r="C1508" i="8"/>
  <c r="D1508" i="8"/>
  <c r="A1510" i="8" l="1"/>
  <c r="B1510" i="8" s="1"/>
  <c r="D1509" i="8"/>
  <c r="C1509" i="8"/>
  <c r="A1511" i="8" l="1"/>
  <c r="B1511" i="8" s="1"/>
  <c r="C1510" i="8"/>
  <c r="D1510" i="8"/>
  <c r="A1512" i="8" l="1"/>
  <c r="B1512" i="8" s="1"/>
  <c r="C1511" i="8"/>
  <c r="D1511" i="8"/>
  <c r="A1513" i="8" l="1"/>
  <c r="B1513" i="8" s="1"/>
  <c r="C1512" i="8"/>
  <c r="D1512" i="8"/>
  <c r="A1514" i="8" l="1"/>
  <c r="B1514" i="8" s="1"/>
  <c r="C1513" i="8"/>
  <c r="D1513" i="8"/>
  <c r="A1515" i="8" l="1"/>
  <c r="B1515" i="8" s="1"/>
  <c r="C1514" i="8"/>
  <c r="D1514" i="8"/>
  <c r="A1516" i="8" l="1"/>
  <c r="B1516" i="8" s="1"/>
  <c r="D1515" i="8"/>
  <c r="C1515" i="8"/>
  <c r="A1517" i="8" l="1"/>
  <c r="B1517" i="8" s="1"/>
  <c r="C1516" i="8"/>
  <c r="D1516" i="8"/>
  <c r="A1518" i="8" l="1"/>
  <c r="B1518" i="8" s="1"/>
  <c r="D1517" i="8"/>
  <c r="C1517" i="8"/>
  <c r="A1519" i="8" l="1"/>
  <c r="B1519" i="8" s="1"/>
  <c r="C1518" i="8"/>
  <c r="D1518" i="8"/>
  <c r="A1520" i="8" l="1"/>
  <c r="B1520" i="8" s="1"/>
  <c r="C1519" i="8"/>
  <c r="D1519" i="8"/>
  <c r="A1521" i="8" l="1"/>
  <c r="B1521" i="8" s="1"/>
  <c r="D1520" i="8"/>
  <c r="C1520" i="8"/>
  <c r="A1522" i="8" l="1"/>
  <c r="B1522" i="8" s="1"/>
  <c r="C1521" i="8"/>
  <c r="D1521" i="8"/>
  <c r="A1523" i="8" l="1"/>
  <c r="B1523" i="8" s="1"/>
  <c r="C1522" i="8"/>
  <c r="D1522" i="8"/>
  <c r="A1524" i="8" l="1"/>
  <c r="B1524" i="8" s="1"/>
  <c r="D1523" i="8"/>
  <c r="C1523" i="8"/>
  <c r="A1525" i="8" l="1"/>
  <c r="B1525" i="8" s="1"/>
  <c r="D1524" i="8"/>
  <c r="C1524" i="8"/>
  <c r="A1526" i="8" l="1"/>
  <c r="B1526" i="8" s="1"/>
  <c r="C1525" i="8"/>
  <c r="D1525" i="8"/>
  <c r="A1527" i="8" l="1"/>
  <c r="B1527" i="8" s="1"/>
  <c r="D1526" i="8"/>
  <c r="C1526" i="8"/>
  <c r="A1528" i="8" l="1"/>
  <c r="B1528" i="8" s="1"/>
  <c r="C1527" i="8"/>
  <c r="D1527" i="8"/>
  <c r="A1529" i="8" l="1"/>
  <c r="B1529" i="8" s="1"/>
  <c r="D1528" i="8"/>
  <c r="C1528" i="8"/>
  <c r="A1530" i="8" l="1"/>
  <c r="B1530" i="8" s="1"/>
  <c r="C1529" i="8"/>
  <c r="D1529" i="8"/>
  <c r="A1531" i="8" l="1"/>
  <c r="B1531" i="8" s="1"/>
  <c r="C1530" i="8"/>
  <c r="D1530" i="8"/>
  <c r="A1532" i="8" l="1"/>
  <c r="B1532" i="8" s="1"/>
  <c r="D1531" i="8"/>
  <c r="C1531" i="8"/>
  <c r="A1533" i="8" l="1"/>
  <c r="B1533" i="8" s="1"/>
  <c r="D1532" i="8"/>
  <c r="C1532" i="8"/>
  <c r="A1534" i="8" l="1"/>
  <c r="B1534" i="8" s="1"/>
  <c r="C1533" i="8"/>
  <c r="D1533" i="8"/>
  <c r="A1535" i="8" l="1"/>
  <c r="B1535" i="8" s="1"/>
  <c r="D1534" i="8"/>
  <c r="C1534" i="8"/>
  <c r="A1536" i="8" l="1"/>
  <c r="B1536" i="8" s="1"/>
  <c r="C1535" i="8"/>
  <c r="D1535" i="8"/>
  <c r="A1537" i="8" l="1"/>
  <c r="B1537" i="8" s="1"/>
  <c r="D1536" i="8"/>
  <c r="C1536" i="8"/>
  <c r="A1538" i="8" l="1"/>
  <c r="B1538" i="8" s="1"/>
  <c r="D1537" i="8"/>
  <c r="C1537" i="8"/>
  <c r="A1539" i="8" l="1"/>
  <c r="B1539" i="8" s="1"/>
  <c r="C1538" i="8"/>
  <c r="D1538" i="8"/>
  <c r="A1540" i="8" l="1"/>
  <c r="B1540" i="8" s="1"/>
  <c r="D1539" i="8"/>
  <c r="C1539" i="8"/>
  <c r="A1541" i="8" l="1"/>
  <c r="B1541" i="8" s="1"/>
  <c r="C1540" i="8"/>
  <c r="D1540" i="8"/>
  <c r="A1542" i="8" l="1"/>
  <c r="B1542" i="8" s="1"/>
  <c r="D1541" i="8"/>
  <c r="C1541" i="8"/>
  <c r="A1543" i="8" l="1"/>
  <c r="B1543" i="8" s="1"/>
  <c r="C1542" i="8"/>
  <c r="D1542" i="8"/>
  <c r="A1544" i="8" l="1"/>
  <c r="B1544" i="8" s="1"/>
  <c r="C1543" i="8"/>
  <c r="D1543" i="8"/>
  <c r="A1545" i="8" l="1"/>
  <c r="B1545" i="8" s="1"/>
  <c r="D1544" i="8"/>
  <c r="C1544" i="8"/>
  <c r="A1546" i="8" l="1"/>
  <c r="B1546" i="8" s="1"/>
  <c r="D1545" i="8"/>
  <c r="C1545" i="8"/>
  <c r="A1547" i="8" l="1"/>
  <c r="B1547" i="8" s="1"/>
  <c r="C1546" i="8"/>
  <c r="D1546" i="8"/>
  <c r="A1548" i="8" l="1"/>
  <c r="B1548" i="8" s="1"/>
  <c r="D1547" i="8"/>
  <c r="C1547" i="8"/>
  <c r="A1549" i="8" l="1"/>
  <c r="B1549" i="8" s="1"/>
  <c r="C1548" i="8"/>
  <c r="D1548" i="8"/>
  <c r="A1550" i="8" l="1"/>
  <c r="B1550" i="8" s="1"/>
  <c r="D1549" i="8"/>
  <c r="C1549" i="8"/>
  <c r="A1551" i="8" l="1"/>
  <c r="B1551" i="8" s="1"/>
  <c r="C1550" i="8"/>
  <c r="D1550" i="8"/>
  <c r="A1552" i="8" l="1"/>
  <c r="B1552" i="8" s="1"/>
  <c r="C1551" i="8"/>
  <c r="D1551" i="8"/>
  <c r="A1553" i="8" l="1"/>
  <c r="B1553" i="8" s="1"/>
  <c r="D1552" i="8"/>
  <c r="C1552" i="8"/>
  <c r="A1554" i="8" l="1"/>
  <c r="B1554" i="8" s="1"/>
  <c r="C1553" i="8"/>
  <c r="D1553" i="8"/>
  <c r="A1555" i="8" l="1"/>
  <c r="B1555" i="8" s="1"/>
  <c r="C1554" i="8"/>
  <c r="D1554" i="8"/>
  <c r="A1556" i="8" l="1"/>
  <c r="B1556" i="8" s="1"/>
  <c r="D1555" i="8"/>
  <c r="C1555" i="8"/>
  <c r="A1557" i="8" l="1"/>
  <c r="B1557" i="8" s="1"/>
  <c r="D1556" i="8"/>
  <c r="C1556" i="8"/>
  <c r="A1558" i="8" l="1"/>
  <c r="B1558" i="8" s="1"/>
  <c r="C1557" i="8"/>
  <c r="D1557" i="8"/>
  <c r="A1559" i="8" l="1"/>
  <c r="B1559" i="8" s="1"/>
  <c r="D1558" i="8"/>
  <c r="C1558" i="8"/>
  <c r="A1560" i="8" l="1"/>
  <c r="B1560" i="8" s="1"/>
  <c r="C1559" i="8"/>
  <c r="D1559" i="8"/>
  <c r="A1561" i="8" l="1"/>
  <c r="B1561" i="8" s="1"/>
  <c r="D1560" i="8"/>
  <c r="C1560" i="8"/>
  <c r="A1562" i="8" l="1"/>
  <c r="B1562" i="8" s="1"/>
  <c r="C1561" i="8"/>
  <c r="D1561" i="8"/>
  <c r="A1563" i="8" l="1"/>
  <c r="B1563" i="8" s="1"/>
  <c r="C1562" i="8"/>
  <c r="D1562" i="8"/>
  <c r="A1564" i="8" l="1"/>
  <c r="B1564" i="8" s="1"/>
  <c r="D1563" i="8"/>
  <c r="C1563" i="8"/>
  <c r="A1565" i="8" l="1"/>
  <c r="B1565" i="8" s="1"/>
  <c r="D1564" i="8"/>
  <c r="C1564" i="8"/>
  <c r="A1566" i="8" l="1"/>
  <c r="B1566" i="8" s="1"/>
  <c r="C1565" i="8"/>
  <c r="D1565" i="8"/>
  <c r="A1567" i="8" l="1"/>
  <c r="B1567" i="8" s="1"/>
  <c r="D1566" i="8"/>
  <c r="C1566" i="8"/>
  <c r="A1568" i="8" l="1"/>
  <c r="B1568" i="8" s="1"/>
  <c r="C1567" i="8"/>
  <c r="D1567" i="8"/>
  <c r="A1569" i="8" l="1"/>
  <c r="B1569" i="8" s="1"/>
  <c r="D1568" i="8"/>
  <c r="C1568" i="8"/>
  <c r="A1570" i="8" l="1"/>
  <c r="B1570" i="8" s="1"/>
  <c r="D1569" i="8"/>
  <c r="C1569" i="8"/>
  <c r="A1571" i="8" l="1"/>
  <c r="B1571" i="8" s="1"/>
  <c r="C1570" i="8"/>
  <c r="D1570" i="8"/>
  <c r="A1572" i="8" l="1"/>
  <c r="B1572" i="8" s="1"/>
  <c r="D1571" i="8"/>
  <c r="C1571" i="8"/>
  <c r="A1573" i="8" l="1"/>
  <c r="B1573" i="8" s="1"/>
  <c r="C1572" i="8"/>
  <c r="D1572" i="8"/>
  <c r="A1574" i="8" l="1"/>
  <c r="B1574" i="8" s="1"/>
  <c r="D1573" i="8"/>
  <c r="C1573" i="8"/>
  <c r="A1575" i="8" l="1"/>
  <c r="B1575" i="8" s="1"/>
  <c r="C1574" i="8"/>
  <c r="D1574" i="8"/>
  <c r="A1576" i="8" l="1"/>
  <c r="B1576" i="8" s="1"/>
  <c r="C1575" i="8"/>
  <c r="D1575" i="8"/>
  <c r="A1577" i="8" l="1"/>
  <c r="B1577" i="8" s="1"/>
  <c r="D1576" i="8"/>
  <c r="C1576" i="8"/>
  <c r="A1578" i="8" l="1"/>
  <c r="B1578" i="8" s="1"/>
  <c r="D1577" i="8"/>
  <c r="C1577" i="8"/>
  <c r="A1579" i="8" l="1"/>
  <c r="B1579" i="8" s="1"/>
  <c r="C1578" i="8"/>
  <c r="D1578" i="8"/>
  <c r="A1580" i="8" l="1"/>
  <c r="B1580" i="8" s="1"/>
  <c r="D1579" i="8"/>
  <c r="C1579" i="8"/>
  <c r="A1581" i="8" l="1"/>
  <c r="B1581" i="8" s="1"/>
  <c r="C1580" i="8"/>
  <c r="D1580" i="8"/>
  <c r="A1582" i="8" l="1"/>
  <c r="B1582" i="8" s="1"/>
  <c r="D1581" i="8"/>
  <c r="C1581" i="8"/>
  <c r="A1583" i="8" l="1"/>
  <c r="B1583" i="8" s="1"/>
  <c r="C1582" i="8"/>
  <c r="D1582" i="8"/>
  <c r="A1584" i="8" l="1"/>
  <c r="B1584" i="8" s="1"/>
  <c r="C1583" i="8"/>
  <c r="D1583" i="8"/>
  <c r="A1585" i="8" l="1"/>
  <c r="B1585" i="8" s="1"/>
  <c r="D1584" i="8"/>
  <c r="C1584" i="8"/>
  <c r="A1586" i="8" l="1"/>
  <c r="B1586" i="8" s="1"/>
  <c r="C1585" i="8"/>
  <c r="D1585" i="8"/>
  <c r="A1587" i="8" l="1"/>
  <c r="B1587" i="8" s="1"/>
  <c r="C1586" i="8"/>
  <c r="D1586" i="8"/>
  <c r="A1588" i="8" l="1"/>
  <c r="B1588" i="8" s="1"/>
  <c r="D1587" i="8"/>
  <c r="C1587" i="8"/>
  <c r="A1589" i="8" l="1"/>
  <c r="B1589" i="8" s="1"/>
  <c r="D1588" i="8"/>
  <c r="C1588" i="8"/>
  <c r="A1590" i="8" l="1"/>
  <c r="B1590" i="8" s="1"/>
  <c r="C1589" i="8"/>
  <c r="D1589" i="8"/>
  <c r="A1591" i="8" l="1"/>
  <c r="B1591" i="8" s="1"/>
  <c r="D1590" i="8"/>
  <c r="C1590" i="8"/>
  <c r="A1592" i="8" l="1"/>
  <c r="B1592" i="8" s="1"/>
  <c r="C1591" i="8"/>
  <c r="D1591" i="8"/>
  <c r="A1593" i="8" l="1"/>
  <c r="B1593" i="8" s="1"/>
  <c r="D1592" i="8"/>
  <c r="C1592" i="8"/>
  <c r="A1594" i="8" l="1"/>
  <c r="B1594" i="8" s="1"/>
  <c r="C1593" i="8"/>
  <c r="D1593" i="8"/>
  <c r="A1595" i="8" l="1"/>
  <c r="B1595" i="8" s="1"/>
  <c r="C1594" i="8"/>
  <c r="D1594" i="8"/>
  <c r="A1596" i="8" l="1"/>
  <c r="B1596" i="8" s="1"/>
  <c r="D1595" i="8"/>
  <c r="C1595" i="8"/>
  <c r="A1597" i="8" l="1"/>
  <c r="B1597" i="8" s="1"/>
  <c r="D1596" i="8"/>
  <c r="C1596" i="8"/>
  <c r="A1598" i="8" l="1"/>
  <c r="B1598" i="8" s="1"/>
  <c r="C1597" i="8"/>
  <c r="D1597" i="8"/>
  <c r="A1599" i="8" l="1"/>
  <c r="B1599" i="8" s="1"/>
  <c r="D1598" i="8"/>
  <c r="C1598" i="8"/>
  <c r="A1600" i="8" l="1"/>
  <c r="B1600" i="8" s="1"/>
  <c r="C1599" i="8"/>
  <c r="D1599" i="8"/>
  <c r="A1601" i="8" l="1"/>
  <c r="B1601" i="8" s="1"/>
  <c r="D1600" i="8"/>
  <c r="C1600" i="8"/>
  <c r="A1602" i="8" l="1"/>
  <c r="B1602" i="8" s="1"/>
  <c r="D1601" i="8"/>
  <c r="C1601" i="8"/>
  <c r="A1603" i="8" l="1"/>
  <c r="B1603" i="8" s="1"/>
  <c r="C1602" i="8"/>
  <c r="D1602" i="8"/>
  <c r="A1604" i="8" l="1"/>
  <c r="B1604" i="8" s="1"/>
  <c r="D1603" i="8"/>
  <c r="C1603" i="8"/>
  <c r="A1605" i="8" l="1"/>
  <c r="B1605" i="8" s="1"/>
  <c r="C1604" i="8"/>
  <c r="D1604" i="8"/>
  <c r="A1606" i="8" l="1"/>
  <c r="B1606" i="8" s="1"/>
  <c r="D1605" i="8"/>
  <c r="C1605" i="8"/>
  <c r="A1607" i="8" l="1"/>
  <c r="B1607" i="8" s="1"/>
  <c r="C1606" i="8"/>
  <c r="D1606" i="8"/>
  <c r="A1608" i="8" l="1"/>
  <c r="B1608" i="8" s="1"/>
  <c r="C1607" i="8"/>
  <c r="D1607" i="8"/>
  <c r="A1609" i="8" l="1"/>
  <c r="B1609" i="8" s="1"/>
  <c r="D1608" i="8"/>
  <c r="C1608" i="8"/>
  <c r="A1610" i="8" l="1"/>
  <c r="B1610" i="8" s="1"/>
  <c r="D1609" i="8"/>
  <c r="C1609" i="8"/>
  <c r="A1611" i="8" l="1"/>
  <c r="B1611" i="8" s="1"/>
  <c r="C1610" i="8"/>
  <c r="D1610" i="8"/>
  <c r="A1612" i="8" l="1"/>
  <c r="B1612" i="8" s="1"/>
  <c r="D1611" i="8"/>
  <c r="C1611" i="8"/>
  <c r="A1613" i="8" l="1"/>
  <c r="B1613" i="8" s="1"/>
  <c r="C1612" i="8"/>
  <c r="D1612" i="8"/>
  <c r="A1614" i="8" l="1"/>
  <c r="B1614" i="8" s="1"/>
  <c r="D1613" i="8"/>
  <c r="C1613" i="8"/>
  <c r="A1615" i="8" l="1"/>
  <c r="B1615" i="8" s="1"/>
  <c r="C1614" i="8"/>
  <c r="D1614" i="8"/>
  <c r="A1616" i="8" l="1"/>
  <c r="B1616" i="8" s="1"/>
  <c r="C1615" i="8"/>
  <c r="D1615" i="8"/>
  <c r="A1617" i="8" l="1"/>
  <c r="B1617" i="8" s="1"/>
  <c r="D1616" i="8"/>
  <c r="C1616" i="8"/>
  <c r="A1618" i="8" l="1"/>
  <c r="B1618" i="8" s="1"/>
  <c r="C1617" i="8"/>
  <c r="D1617" i="8"/>
  <c r="A1619" i="8" l="1"/>
  <c r="B1619" i="8" s="1"/>
  <c r="C1618" i="8"/>
  <c r="D1618" i="8"/>
  <c r="A1620" i="8" l="1"/>
  <c r="B1620" i="8" s="1"/>
  <c r="D1619" i="8"/>
  <c r="C1619" i="8"/>
  <c r="A1621" i="8" l="1"/>
  <c r="B1621" i="8" s="1"/>
  <c r="D1620" i="8"/>
  <c r="C1620" i="8"/>
  <c r="A1622" i="8" l="1"/>
  <c r="B1622" i="8" s="1"/>
  <c r="C1621" i="8"/>
  <c r="D1621" i="8"/>
  <c r="A1623" i="8" l="1"/>
  <c r="B1623" i="8" s="1"/>
  <c r="D1622" i="8"/>
  <c r="C1622" i="8"/>
  <c r="A1624" i="8" l="1"/>
  <c r="B1624" i="8" s="1"/>
  <c r="C1623" i="8"/>
  <c r="D1623" i="8"/>
  <c r="A1625" i="8" l="1"/>
  <c r="B1625" i="8" s="1"/>
  <c r="D1624" i="8"/>
  <c r="C1624" i="8"/>
  <c r="A1626" i="8" l="1"/>
  <c r="B1626" i="8" s="1"/>
  <c r="C1625" i="8"/>
  <c r="D1625" i="8"/>
  <c r="A1627" i="8" l="1"/>
  <c r="B1627" i="8" s="1"/>
  <c r="C1626" i="8"/>
  <c r="D1626" i="8"/>
  <c r="A1628" i="8" l="1"/>
  <c r="B1628" i="8" s="1"/>
  <c r="D1627" i="8"/>
  <c r="C1627" i="8"/>
  <c r="A1629" i="8" l="1"/>
  <c r="B1629" i="8" s="1"/>
  <c r="D1628" i="8"/>
  <c r="C1628" i="8"/>
  <c r="A1630" i="8" l="1"/>
  <c r="B1630" i="8" s="1"/>
  <c r="C1629" i="8"/>
  <c r="D1629" i="8"/>
  <c r="A1631" i="8" l="1"/>
  <c r="B1631" i="8" s="1"/>
  <c r="D1630" i="8"/>
  <c r="C1630" i="8"/>
  <c r="A1632" i="8" l="1"/>
  <c r="B1632" i="8" s="1"/>
  <c r="C1631" i="8"/>
  <c r="D1631" i="8"/>
  <c r="A1633" i="8" l="1"/>
  <c r="B1633" i="8" s="1"/>
  <c r="D1632" i="8"/>
  <c r="C1632" i="8"/>
  <c r="A1634" i="8" l="1"/>
  <c r="B1634" i="8" s="1"/>
  <c r="D1633" i="8"/>
  <c r="C1633" i="8"/>
  <c r="A1635" i="8" l="1"/>
  <c r="B1635" i="8" s="1"/>
  <c r="C1634" i="8"/>
  <c r="D1634" i="8"/>
  <c r="A1636" i="8" l="1"/>
  <c r="B1636" i="8" s="1"/>
  <c r="D1635" i="8"/>
  <c r="C1635" i="8"/>
  <c r="A1637" i="8" l="1"/>
  <c r="B1637" i="8" s="1"/>
  <c r="C1636" i="8"/>
  <c r="D1636" i="8"/>
  <c r="A1638" i="8" l="1"/>
  <c r="B1638" i="8" s="1"/>
  <c r="D1637" i="8"/>
  <c r="C1637" i="8"/>
  <c r="A1639" i="8" l="1"/>
  <c r="B1639" i="8" s="1"/>
  <c r="C1638" i="8"/>
  <c r="D1638" i="8"/>
  <c r="A1640" i="8" l="1"/>
  <c r="B1640" i="8" s="1"/>
  <c r="C1639" i="8"/>
  <c r="D1639" i="8"/>
  <c r="A1641" i="8" l="1"/>
  <c r="B1641" i="8" s="1"/>
  <c r="D1640" i="8"/>
  <c r="C1640" i="8"/>
  <c r="A1642" i="8" l="1"/>
  <c r="B1642" i="8" s="1"/>
  <c r="D1641" i="8"/>
  <c r="C1641" i="8"/>
  <c r="A1643" i="8" l="1"/>
  <c r="B1643" i="8" s="1"/>
  <c r="C1642" i="8"/>
  <c r="D1642" i="8"/>
  <c r="A1644" i="8" l="1"/>
  <c r="B1644" i="8" s="1"/>
  <c r="D1643" i="8"/>
  <c r="C1643" i="8"/>
  <c r="A1645" i="8" l="1"/>
  <c r="B1645" i="8" s="1"/>
  <c r="C1644" i="8"/>
  <c r="D1644" i="8"/>
  <c r="A1646" i="8" l="1"/>
  <c r="B1646" i="8" s="1"/>
  <c r="D1645" i="8"/>
  <c r="C1645" i="8"/>
  <c r="A1647" i="8" l="1"/>
  <c r="B1647" i="8" s="1"/>
  <c r="C1646" i="8"/>
  <c r="D1646" i="8"/>
  <c r="A1648" i="8" l="1"/>
  <c r="B1648" i="8" s="1"/>
  <c r="C1647" i="8"/>
  <c r="D1647" i="8"/>
  <c r="A1649" i="8" l="1"/>
  <c r="B1649" i="8" s="1"/>
  <c r="D1648" i="8"/>
  <c r="C1648" i="8"/>
  <c r="A1650" i="8" l="1"/>
  <c r="B1650" i="8" s="1"/>
  <c r="C1649" i="8"/>
  <c r="D1649" i="8"/>
  <c r="A1651" i="8" l="1"/>
  <c r="B1651" i="8" s="1"/>
  <c r="C1650" i="8"/>
  <c r="D1650" i="8"/>
  <c r="A1652" i="8" l="1"/>
  <c r="B1652" i="8" s="1"/>
  <c r="D1651" i="8"/>
  <c r="C1651" i="8"/>
  <c r="A1653" i="8" l="1"/>
  <c r="B1653" i="8" s="1"/>
  <c r="D1652" i="8"/>
  <c r="C1652" i="8"/>
  <c r="A1654" i="8" l="1"/>
  <c r="B1654" i="8" s="1"/>
  <c r="C1653" i="8"/>
  <c r="D1653" i="8"/>
  <c r="A1655" i="8" l="1"/>
  <c r="B1655" i="8" s="1"/>
  <c r="D1654" i="8"/>
  <c r="C1654" i="8"/>
  <c r="A1656" i="8" l="1"/>
  <c r="B1656" i="8" s="1"/>
  <c r="C1655" i="8"/>
  <c r="D1655" i="8"/>
  <c r="A1657" i="8" l="1"/>
  <c r="B1657" i="8" s="1"/>
  <c r="D1656" i="8"/>
  <c r="C1656" i="8"/>
  <c r="A1658" i="8" l="1"/>
  <c r="B1658" i="8" s="1"/>
  <c r="C1657" i="8"/>
  <c r="D1657" i="8"/>
  <c r="A1659" i="8" l="1"/>
  <c r="B1659" i="8" s="1"/>
  <c r="C1658" i="8"/>
  <c r="D1658" i="8"/>
  <c r="A1660" i="8" l="1"/>
  <c r="B1660" i="8" s="1"/>
  <c r="D1659" i="8"/>
  <c r="C1659" i="8"/>
  <c r="A1661" i="8" l="1"/>
  <c r="B1661" i="8" s="1"/>
  <c r="D1660" i="8"/>
  <c r="C1660" i="8"/>
  <c r="A1662" i="8" l="1"/>
  <c r="B1662" i="8" s="1"/>
  <c r="C1661" i="8"/>
  <c r="D1661" i="8"/>
  <c r="A1663" i="8" l="1"/>
  <c r="B1663" i="8" s="1"/>
  <c r="D1662" i="8"/>
  <c r="C1662" i="8"/>
  <c r="A1664" i="8" l="1"/>
  <c r="B1664" i="8" s="1"/>
  <c r="C1663" i="8"/>
  <c r="D1663" i="8"/>
  <c r="A1665" i="8" l="1"/>
  <c r="B1665" i="8" s="1"/>
  <c r="D1664" i="8"/>
  <c r="C1664" i="8"/>
  <c r="A1666" i="8" l="1"/>
  <c r="B1666" i="8" s="1"/>
  <c r="D1665" i="8"/>
  <c r="C1665" i="8"/>
  <c r="A1667" i="8" l="1"/>
  <c r="B1667" i="8" s="1"/>
  <c r="C1666" i="8"/>
  <c r="D1666" i="8"/>
  <c r="A1668" i="8" l="1"/>
  <c r="B1668" i="8" s="1"/>
  <c r="D1667" i="8"/>
  <c r="C1667" i="8"/>
  <c r="A1669" i="8" l="1"/>
  <c r="B1669" i="8" s="1"/>
  <c r="C1668" i="8"/>
  <c r="D1668" i="8"/>
  <c r="A1670" i="8" l="1"/>
  <c r="B1670" i="8" s="1"/>
  <c r="D1669" i="8"/>
  <c r="C1669" i="8"/>
  <c r="A1671" i="8" l="1"/>
  <c r="B1671" i="8" s="1"/>
  <c r="C1670" i="8"/>
  <c r="D1670" i="8"/>
  <c r="A1672" i="8" l="1"/>
  <c r="B1672" i="8" s="1"/>
  <c r="D1671" i="8"/>
  <c r="C1671" i="8"/>
  <c r="A1673" i="8" l="1"/>
  <c r="B1673" i="8" s="1"/>
  <c r="D1672" i="8"/>
  <c r="C1672" i="8"/>
  <c r="A1674" i="8" l="1"/>
  <c r="B1674" i="8" s="1"/>
  <c r="C1673" i="8"/>
  <c r="D1673" i="8"/>
  <c r="A1675" i="8" l="1"/>
  <c r="B1675" i="8" s="1"/>
  <c r="D1674" i="8"/>
  <c r="C1674" i="8"/>
  <c r="A1676" i="8" l="1"/>
  <c r="B1676" i="8" s="1"/>
  <c r="C1675" i="8"/>
  <c r="D1675" i="8"/>
  <c r="A1677" i="8" l="1"/>
  <c r="B1677" i="8" s="1"/>
  <c r="C1676" i="8"/>
  <c r="D1676" i="8"/>
  <c r="A1678" i="8" l="1"/>
  <c r="B1678" i="8" s="1"/>
  <c r="D1677" i="8"/>
  <c r="C1677" i="8"/>
  <c r="A1679" i="8" l="1"/>
  <c r="B1679" i="8" s="1"/>
  <c r="C1678" i="8"/>
  <c r="D1678" i="8"/>
  <c r="A1680" i="8" l="1"/>
  <c r="B1680" i="8" s="1"/>
  <c r="D1679" i="8"/>
  <c r="C1679" i="8"/>
  <c r="A1681" i="8" l="1"/>
  <c r="B1681" i="8" s="1"/>
  <c r="D1680" i="8"/>
  <c r="C1680" i="8"/>
  <c r="A1682" i="8" l="1"/>
  <c r="B1682" i="8" s="1"/>
  <c r="C1681" i="8"/>
  <c r="D1681" i="8"/>
  <c r="A1683" i="8" l="1"/>
  <c r="B1683" i="8" s="1"/>
  <c r="D1682" i="8"/>
  <c r="C1682" i="8"/>
  <c r="A1684" i="8" l="1"/>
  <c r="B1684" i="8" s="1"/>
  <c r="C1683" i="8"/>
  <c r="D1683" i="8"/>
  <c r="A1685" i="8" l="1"/>
  <c r="B1685" i="8" s="1"/>
  <c r="C1684" i="8"/>
  <c r="D1684" i="8"/>
  <c r="A1686" i="8" l="1"/>
  <c r="B1686" i="8" s="1"/>
  <c r="D1685" i="8"/>
  <c r="C1685" i="8"/>
  <c r="A1687" i="8" l="1"/>
  <c r="B1687" i="8" s="1"/>
  <c r="C1686" i="8"/>
  <c r="D1686" i="8"/>
  <c r="A1688" i="8" l="1"/>
  <c r="B1688" i="8" s="1"/>
  <c r="D1687" i="8"/>
  <c r="C1687" i="8"/>
  <c r="A1689" i="8" l="1"/>
  <c r="B1689" i="8" s="1"/>
  <c r="D1688" i="8"/>
  <c r="C1688" i="8"/>
  <c r="A1690" i="8" l="1"/>
  <c r="B1690" i="8" s="1"/>
  <c r="C1689" i="8"/>
  <c r="D1689" i="8"/>
  <c r="A1691" i="8" l="1"/>
  <c r="B1691" i="8" s="1"/>
  <c r="D1690" i="8"/>
  <c r="C1690" i="8"/>
  <c r="A1692" i="8" l="1"/>
  <c r="B1692" i="8" s="1"/>
  <c r="C1691" i="8"/>
  <c r="D1691" i="8"/>
  <c r="A1693" i="8" l="1"/>
  <c r="B1693" i="8" s="1"/>
  <c r="C1692" i="8"/>
  <c r="D1692" i="8"/>
  <c r="A1694" i="8" l="1"/>
  <c r="B1694" i="8" s="1"/>
  <c r="D1693" i="8"/>
  <c r="C1693" i="8"/>
  <c r="A1695" i="8" l="1"/>
  <c r="B1695" i="8" s="1"/>
  <c r="C1694" i="8"/>
  <c r="D1694" i="8"/>
  <c r="A1696" i="8" l="1"/>
  <c r="B1696" i="8" s="1"/>
  <c r="D1695" i="8"/>
  <c r="C1695" i="8"/>
  <c r="A1697" i="8" l="1"/>
  <c r="B1697" i="8" s="1"/>
  <c r="D1696" i="8"/>
  <c r="C1696" i="8"/>
  <c r="A1698" i="8" l="1"/>
  <c r="B1698" i="8" s="1"/>
  <c r="C1697" i="8"/>
  <c r="D1697" i="8"/>
  <c r="A1699" i="8" l="1"/>
  <c r="B1699" i="8" s="1"/>
  <c r="D1698" i="8"/>
  <c r="C1698" i="8"/>
  <c r="A1700" i="8" l="1"/>
  <c r="B1700" i="8" s="1"/>
  <c r="C1699" i="8"/>
  <c r="D1699" i="8"/>
  <c r="A1701" i="8" l="1"/>
  <c r="B1701" i="8" s="1"/>
  <c r="C1700" i="8"/>
  <c r="D1700" i="8"/>
  <c r="A1702" i="8" l="1"/>
  <c r="B1702" i="8" s="1"/>
  <c r="D1701" i="8"/>
  <c r="C1701" i="8"/>
  <c r="A1703" i="8" l="1"/>
  <c r="B1703" i="8" s="1"/>
  <c r="C1702" i="8"/>
  <c r="D1702" i="8"/>
  <c r="A1704" i="8" l="1"/>
  <c r="B1704" i="8" s="1"/>
  <c r="D1703" i="8"/>
  <c r="C1703" i="8"/>
  <c r="A1705" i="8" l="1"/>
  <c r="B1705" i="8" s="1"/>
  <c r="D1704" i="8"/>
  <c r="C1704" i="8"/>
  <c r="A1706" i="8" l="1"/>
  <c r="B1706" i="8" s="1"/>
  <c r="C1705" i="8"/>
  <c r="D1705" i="8"/>
  <c r="A1707" i="8" l="1"/>
  <c r="B1707" i="8" s="1"/>
  <c r="D1706" i="8"/>
  <c r="C1706" i="8"/>
  <c r="A1708" i="8" l="1"/>
  <c r="B1708" i="8" s="1"/>
  <c r="C1707" i="8"/>
  <c r="D1707" i="8"/>
  <c r="A1709" i="8" l="1"/>
  <c r="B1709" i="8" s="1"/>
  <c r="C1708" i="8"/>
  <c r="D1708" i="8"/>
  <c r="A1710" i="8" l="1"/>
  <c r="B1710" i="8" s="1"/>
  <c r="D1709" i="8"/>
  <c r="C1709" i="8"/>
  <c r="A1711" i="8" l="1"/>
  <c r="B1711" i="8" s="1"/>
  <c r="C1710" i="8"/>
  <c r="D1710" i="8"/>
  <c r="A1712" i="8" l="1"/>
  <c r="B1712" i="8" s="1"/>
  <c r="D1711" i="8"/>
  <c r="C1711" i="8"/>
  <c r="A1713" i="8" l="1"/>
  <c r="B1713" i="8" s="1"/>
  <c r="D1712" i="8"/>
  <c r="C1712" i="8"/>
  <c r="A1714" i="8" l="1"/>
  <c r="B1714" i="8" s="1"/>
  <c r="C1713" i="8"/>
  <c r="D1713" i="8"/>
  <c r="A1715" i="8" l="1"/>
  <c r="B1715" i="8" s="1"/>
  <c r="D1714" i="8"/>
  <c r="C1714" i="8"/>
  <c r="A1716" i="8" l="1"/>
  <c r="B1716" i="8" s="1"/>
  <c r="C1715" i="8"/>
  <c r="D1715" i="8"/>
  <c r="A1717" i="8" l="1"/>
  <c r="B1717" i="8" s="1"/>
  <c r="C1716" i="8"/>
  <c r="D1716" i="8"/>
  <c r="A1718" i="8" l="1"/>
  <c r="B1718" i="8" s="1"/>
  <c r="D1717" i="8"/>
  <c r="C1717" i="8"/>
  <c r="A1719" i="8" l="1"/>
  <c r="B1719" i="8" s="1"/>
  <c r="D1718" i="8"/>
  <c r="C1718" i="8"/>
  <c r="A1720" i="8" l="1"/>
  <c r="B1720" i="8" s="1"/>
  <c r="C1719" i="8"/>
  <c r="D1719" i="8"/>
  <c r="A1721" i="8" l="1"/>
  <c r="B1721" i="8" s="1"/>
  <c r="D1720" i="8"/>
  <c r="C1720" i="8"/>
  <c r="A1722" i="8" l="1"/>
  <c r="B1722" i="8" s="1"/>
  <c r="C1721" i="8"/>
  <c r="D1721" i="8"/>
  <c r="A1723" i="8" l="1"/>
  <c r="B1723" i="8" s="1"/>
  <c r="D1722" i="8"/>
  <c r="C1722" i="8"/>
  <c r="A1724" i="8" l="1"/>
  <c r="B1724" i="8" s="1"/>
  <c r="D1723" i="8"/>
  <c r="C1723" i="8"/>
  <c r="A1725" i="8" l="1"/>
  <c r="B1725" i="8" s="1"/>
  <c r="C1724" i="8"/>
  <c r="D1724" i="8"/>
  <c r="A1726" i="8" l="1"/>
  <c r="B1726" i="8" s="1"/>
  <c r="D1725" i="8"/>
  <c r="C1725" i="8"/>
  <c r="A1727" i="8" l="1"/>
  <c r="B1727" i="8" s="1"/>
  <c r="C1726" i="8"/>
  <c r="D1726" i="8"/>
  <c r="A1728" i="8" l="1"/>
  <c r="B1728" i="8" s="1"/>
  <c r="C1727" i="8"/>
  <c r="D1727" i="8"/>
  <c r="A1729" i="8" l="1"/>
  <c r="B1729" i="8" s="1"/>
  <c r="D1728" i="8"/>
  <c r="C1728" i="8"/>
  <c r="A1730" i="8" l="1"/>
  <c r="B1730" i="8" s="1"/>
  <c r="C1729" i="8"/>
  <c r="D1729" i="8"/>
  <c r="A1731" i="8" l="1"/>
  <c r="B1731" i="8" s="1"/>
  <c r="D1730" i="8"/>
  <c r="C1730" i="8"/>
  <c r="A1732" i="8" l="1"/>
  <c r="B1732" i="8" s="1"/>
  <c r="D1731" i="8"/>
  <c r="C1731" i="8"/>
  <c r="A1733" i="8" l="1"/>
  <c r="B1733" i="8" s="1"/>
  <c r="C1732" i="8"/>
  <c r="D1732" i="8"/>
  <c r="A1734" i="8" l="1"/>
  <c r="B1734" i="8" s="1"/>
  <c r="D1733" i="8"/>
  <c r="C1733" i="8"/>
  <c r="A1735" i="8" l="1"/>
  <c r="B1735" i="8" s="1"/>
  <c r="D1734" i="8"/>
  <c r="C1734" i="8"/>
  <c r="A1736" i="8" l="1"/>
  <c r="B1736" i="8" s="1"/>
  <c r="C1735" i="8"/>
  <c r="D1735" i="8"/>
  <c r="A1737" i="8" l="1"/>
  <c r="B1737" i="8" s="1"/>
  <c r="D1736" i="8"/>
  <c r="C1736" i="8"/>
  <c r="A1738" i="8" l="1"/>
  <c r="B1738" i="8" s="1"/>
  <c r="C1737" i="8"/>
  <c r="D1737" i="8"/>
  <c r="A1739" i="8" l="1"/>
  <c r="B1739" i="8" s="1"/>
  <c r="D1738" i="8"/>
  <c r="C1738" i="8"/>
  <c r="A1740" i="8" l="1"/>
  <c r="B1740" i="8" s="1"/>
  <c r="D1739" i="8"/>
  <c r="C1739" i="8"/>
  <c r="A1741" i="8" l="1"/>
  <c r="B1741" i="8" s="1"/>
  <c r="C1740" i="8"/>
  <c r="D1740" i="8"/>
  <c r="A1742" i="8" l="1"/>
  <c r="B1742" i="8" s="1"/>
  <c r="D1741" i="8"/>
  <c r="C1741" i="8"/>
  <c r="A1743" i="8" l="1"/>
  <c r="B1743" i="8" s="1"/>
  <c r="C1742" i="8"/>
  <c r="D1742" i="8"/>
  <c r="A1744" i="8" l="1"/>
  <c r="B1744" i="8" s="1"/>
  <c r="C1743" i="8"/>
  <c r="D1743" i="8"/>
  <c r="A1745" i="8" l="1"/>
  <c r="B1745" i="8" s="1"/>
  <c r="D1744" i="8"/>
  <c r="C1744" i="8"/>
  <c r="A1746" i="8" l="1"/>
  <c r="B1746" i="8" s="1"/>
  <c r="C1745" i="8"/>
  <c r="D1745" i="8"/>
  <c r="A1747" i="8" l="1"/>
  <c r="B1747" i="8" s="1"/>
  <c r="D1746" i="8"/>
  <c r="C1746" i="8"/>
  <c r="A1748" i="8" l="1"/>
  <c r="B1748" i="8" s="1"/>
  <c r="D1747" i="8"/>
  <c r="C1747" i="8"/>
  <c r="A1749" i="8" l="1"/>
  <c r="B1749" i="8" s="1"/>
  <c r="C1748" i="8"/>
  <c r="D1748" i="8"/>
  <c r="A1750" i="8" l="1"/>
  <c r="B1750" i="8" s="1"/>
  <c r="D1749" i="8"/>
  <c r="C1749" i="8"/>
  <c r="A1751" i="8" l="1"/>
  <c r="B1751" i="8" s="1"/>
  <c r="D1750" i="8"/>
  <c r="C1750" i="8"/>
  <c r="A1752" i="8" l="1"/>
  <c r="B1752" i="8" s="1"/>
  <c r="C1751" i="8"/>
  <c r="D1751" i="8"/>
  <c r="A1753" i="8" l="1"/>
  <c r="B1753" i="8" s="1"/>
  <c r="D1752" i="8"/>
  <c r="C1752" i="8"/>
  <c r="A1754" i="8" l="1"/>
  <c r="B1754" i="8" s="1"/>
  <c r="C1753" i="8"/>
  <c r="D1753" i="8"/>
  <c r="A1755" i="8" l="1"/>
  <c r="B1755" i="8" s="1"/>
  <c r="D1754" i="8"/>
  <c r="C1754" i="8"/>
  <c r="A1756" i="8" l="1"/>
  <c r="B1756" i="8" s="1"/>
  <c r="D1755" i="8"/>
  <c r="C1755" i="8"/>
  <c r="A1757" i="8" l="1"/>
  <c r="B1757" i="8" s="1"/>
  <c r="D1756" i="8"/>
  <c r="C1756" i="8"/>
  <c r="A1758" i="8" l="1"/>
  <c r="B1758" i="8" s="1"/>
  <c r="C1757" i="8"/>
  <c r="D1757" i="8"/>
  <c r="A1759" i="8" l="1"/>
  <c r="B1759" i="8" s="1"/>
  <c r="D1758" i="8"/>
  <c r="C1758" i="8"/>
  <c r="A1760" i="8" l="1"/>
  <c r="B1760" i="8" s="1"/>
  <c r="C1759" i="8"/>
  <c r="D1759" i="8"/>
  <c r="A1761" i="8" l="1"/>
  <c r="B1761" i="8" s="1"/>
  <c r="D1760" i="8"/>
  <c r="C1760" i="8"/>
  <c r="A1762" i="8" l="1"/>
  <c r="B1762" i="8" s="1"/>
  <c r="D1761" i="8"/>
  <c r="C1761" i="8"/>
  <c r="A1763" i="8" l="1"/>
  <c r="B1763" i="8" s="1"/>
  <c r="C1762" i="8"/>
  <c r="D1762" i="8"/>
  <c r="A1764" i="8" l="1"/>
  <c r="B1764" i="8" s="1"/>
  <c r="D1763" i="8"/>
  <c r="C1763" i="8"/>
  <c r="A1765" i="8" l="1"/>
  <c r="B1765" i="8" s="1"/>
  <c r="C1764" i="8"/>
  <c r="D1764" i="8"/>
  <c r="A1766" i="8" l="1"/>
  <c r="B1766" i="8" s="1"/>
  <c r="D1765" i="8"/>
  <c r="C1765" i="8"/>
  <c r="A1767" i="8" l="1"/>
  <c r="B1767" i="8" s="1"/>
  <c r="C1766" i="8"/>
  <c r="D1766" i="8"/>
  <c r="A1768" i="8" l="1"/>
  <c r="B1768" i="8" s="1"/>
  <c r="C1767" i="8"/>
  <c r="D1767" i="8"/>
  <c r="A1769" i="8" l="1"/>
  <c r="B1769" i="8" s="1"/>
  <c r="D1768" i="8"/>
  <c r="C1768" i="8"/>
  <c r="A1770" i="8" l="1"/>
  <c r="B1770" i="8" s="1"/>
  <c r="D1769" i="8"/>
  <c r="C1769" i="8"/>
  <c r="A1771" i="8" l="1"/>
  <c r="B1771" i="8" s="1"/>
  <c r="C1770" i="8"/>
  <c r="D1770" i="8"/>
  <c r="A1772" i="8" l="1"/>
  <c r="B1772" i="8" s="1"/>
  <c r="D1771" i="8"/>
  <c r="C1771" i="8"/>
  <c r="A1773" i="8" l="1"/>
  <c r="B1773" i="8" s="1"/>
  <c r="C1772" i="8"/>
  <c r="D1772" i="8"/>
  <c r="A1774" i="8" l="1"/>
  <c r="B1774" i="8" s="1"/>
  <c r="D1773" i="8"/>
  <c r="C1773" i="8"/>
  <c r="A1775" i="8" l="1"/>
  <c r="B1775" i="8" s="1"/>
  <c r="C1774" i="8"/>
  <c r="D1774" i="8"/>
  <c r="A1776" i="8" l="1"/>
  <c r="B1776" i="8" s="1"/>
  <c r="C1775" i="8"/>
  <c r="D1775" i="8"/>
  <c r="A1777" i="8" l="1"/>
  <c r="B1777" i="8" s="1"/>
  <c r="D1776" i="8"/>
  <c r="C1776" i="8"/>
  <c r="A1778" i="8" l="1"/>
  <c r="B1778" i="8" s="1"/>
  <c r="C1777" i="8"/>
  <c r="D1777" i="8"/>
  <c r="A1779" i="8" l="1"/>
  <c r="B1779" i="8" s="1"/>
  <c r="C1778" i="8"/>
  <c r="D1778" i="8"/>
  <c r="A1780" i="8" l="1"/>
  <c r="B1780" i="8" s="1"/>
  <c r="D1779" i="8"/>
  <c r="C1779" i="8"/>
  <c r="A1781" i="8" l="1"/>
  <c r="B1781" i="8" s="1"/>
  <c r="D1780" i="8"/>
  <c r="C1780" i="8"/>
  <c r="A1782" i="8" l="1"/>
  <c r="B1782" i="8" s="1"/>
  <c r="C1781" i="8"/>
  <c r="D1781" i="8"/>
  <c r="A1783" i="8" l="1"/>
  <c r="B1783" i="8" s="1"/>
  <c r="D1782" i="8"/>
  <c r="C1782" i="8"/>
  <c r="A1784" i="8" l="1"/>
  <c r="B1784" i="8" s="1"/>
  <c r="C1783" i="8"/>
  <c r="D1783" i="8"/>
  <c r="A1785" i="8" l="1"/>
  <c r="B1785" i="8" s="1"/>
  <c r="D1784" i="8"/>
  <c r="C1784" i="8"/>
  <c r="A1786" i="8" l="1"/>
  <c r="B1786" i="8" s="1"/>
  <c r="C1785" i="8"/>
  <c r="D1785" i="8"/>
  <c r="A1787" i="8" l="1"/>
  <c r="B1787" i="8" s="1"/>
  <c r="C1786" i="8"/>
  <c r="D1786" i="8"/>
  <c r="A1788" i="8" l="1"/>
  <c r="B1788" i="8" s="1"/>
  <c r="D1787" i="8"/>
  <c r="C1787" i="8"/>
  <c r="A1789" i="8" l="1"/>
  <c r="B1789" i="8" s="1"/>
  <c r="D1788" i="8"/>
  <c r="C1788" i="8"/>
  <c r="A1790" i="8" l="1"/>
  <c r="B1790" i="8" s="1"/>
  <c r="C1789" i="8"/>
  <c r="D1789" i="8"/>
  <c r="A1791" i="8" l="1"/>
  <c r="B1791" i="8" s="1"/>
  <c r="D1790" i="8"/>
  <c r="C1790" i="8"/>
  <c r="A1792" i="8" l="1"/>
  <c r="B1792" i="8" s="1"/>
  <c r="C1791" i="8"/>
  <c r="D1791" i="8"/>
  <c r="A1793" i="8" l="1"/>
  <c r="B1793" i="8" s="1"/>
  <c r="D1792" i="8"/>
  <c r="C1792" i="8"/>
  <c r="A1794" i="8" l="1"/>
  <c r="B1794" i="8" s="1"/>
  <c r="D1793" i="8"/>
  <c r="C1793" i="8"/>
  <c r="A1795" i="8" l="1"/>
  <c r="B1795" i="8" s="1"/>
  <c r="C1794" i="8"/>
  <c r="D1794" i="8"/>
  <c r="A1796" i="8" l="1"/>
  <c r="B1796" i="8" s="1"/>
  <c r="D1795" i="8"/>
  <c r="C1795" i="8"/>
  <c r="A1797" i="8" l="1"/>
  <c r="B1797" i="8" s="1"/>
  <c r="C1796" i="8"/>
  <c r="D1796" i="8"/>
  <c r="A1798" i="8" l="1"/>
  <c r="B1798" i="8" s="1"/>
  <c r="D1797" i="8"/>
  <c r="C1797" i="8"/>
  <c r="A1799" i="8" l="1"/>
  <c r="B1799" i="8" s="1"/>
  <c r="C1798" i="8"/>
  <c r="D1798" i="8"/>
  <c r="A1800" i="8" l="1"/>
  <c r="B1800" i="8" s="1"/>
  <c r="C1799" i="8"/>
  <c r="D1799" i="8"/>
  <c r="A1801" i="8" l="1"/>
  <c r="B1801" i="8" s="1"/>
  <c r="D1800" i="8"/>
  <c r="C1800" i="8"/>
  <c r="A1802" i="8" l="1"/>
  <c r="B1802" i="8" s="1"/>
  <c r="D1801" i="8"/>
  <c r="C1801" i="8"/>
  <c r="A1803" i="8" l="1"/>
  <c r="B1803" i="8" s="1"/>
  <c r="C1802" i="8"/>
  <c r="D1802" i="8"/>
  <c r="A1804" i="8" l="1"/>
  <c r="B1804" i="8" s="1"/>
  <c r="D1803" i="8"/>
  <c r="C1803" i="8"/>
  <c r="A1805" i="8" l="1"/>
  <c r="B1805" i="8" s="1"/>
  <c r="C1804" i="8"/>
  <c r="D1804" i="8"/>
  <c r="A1806" i="8" l="1"/>
  <c r="B1806" i="8" s="1"/>
  <c r="D1805" i="8"/>
  <c r="C1805" i="8"/>
  <c r="A1807" i="8" l="1"/>
  <c r="B1807" i="8" s="1"/>
  <c r="C1806" i="8"/>
  <c r="D1806" i="8"/>
  <c r="A1808" i="8" l="1"/>
  <c r="B1808" i="8" s="1"/>
  <c r="C1807" i="8"/>
  <c r="D1807" i="8"/>
  <c r="A1809" i="8" l="1"/>
  <c r="B1809" i="8" s="1"/>
  <c r="D1808" i="8"/>
  <c r="C1808" i="8"/>
  <c r="A1810" i="8" l="1"/>
  <c r="B1810" i="8" s="1"/>
  <c r="C1809" i="8"/>
  <c r="D1809" i="8"/>
  <c r="A1811" i="8" l="1"/>
  <c r="B1811" i="8" s="1"/>
  <c r="C1810" i="8"/>
  <c r="D1810" i="8"/>
  <c r="A1812" i="8" l="1"/>
  <c r="B1812" i="8" s="1"/>
  <c r="D1811" i="8"/>
  <c r="C1811" i="8"/>
  <c r="A1813" i="8" l="1"/>
  <c r="B1813" i="8" s="1"/>
  <c r="D1812" i="8"/>
  <c r="C1812" i="8"/>
  <c r="A1814" i="8" l="1"/>
  <c r="B1814" i="8" s="1"/>
  <c r="C1813" i="8"/>
  <c r="D1813" i="8"/>
  <c r="A1815" i="8" l="1"/>
  <c r="B1815" i="8" s="1"/>
  <c r="D1814" i="8"/>
  <c r="C1814" i="8"/>
  <c r="A1816" i="8" l="1"/>
  <c r="B1816" i="8" s="1"/>
  <c r="C1815" i="8"/>
  <c r="D1815" i="8"/>
  <c r="A1817" i="8" l="1"/>
  <c r="B1817" i="8" s="1"/>
  <c r="D1816" i="8"/>
  <c r="C1816" i="8"/>
  <c r="A1818" i="8" l="1"/>
  <c r="B1818" i="8" s="1"/>
  <c r="C1817" i="8"/>
  <c r="D1817" i="8"/>
  <c r="A1819" i="8" l="1"/>
  <c r="B1819" i="8" s="1"/>
  <c r="C1818" i="8"/>
  <c r="D1818" i="8"/>
  <c r="A1820" i="8" l="1"/>
  <c r="B1820" i="8" s="1"/>
  <c r="D1819" i="8"/>
  <c r="C1819" i="8"/>
  <c r="A1821" i="8" l="1"/>
  <c r="B1821" i="8" s="1"/>
  <c r="D1820" i="8"/>
  <c r="C1820" i="8"/>
  <c r="A1822" i="8" l="1"/>
  <c r="B1822" i="8" s="1"/>
  <c r="C1821" i="8"/>
  <c r="D1821" i="8"/>
  <c r="A1823" i="8" l="1"/>
  <c r="B1823" i="8" s="1"/>
  <c r="D1822" i="8"/>
  <c r="C1822" i="8"/>
  <c r="A1824" i="8" l="1"/>
  <c r="B1824" i="8" s="1"/>
  <c r="C1823" i="8"/>
  <c r="D1823" i="8"/>
  <c r="A1825" i="8" l="1"/>
  <c r="B1825" i="8" s="1"/>
  <c r="D1824" i="8"/>
  <c r="C1824" i="8"/>
  <c r="A1826" i="8" l="1"/>
  <c r="B1826" i="8" s="1"/>
  <c r="D1825" i="8"/>
  <c r="C1825" i="8"/>
  <c r="A1827" i="8" l="1"/>
  <c r="B1827" i="8" s="1"/>
  <c r="C1826" i="8"/>
  <c r="D1826" i="8"/>
  <c r="A1828" i="8" l="1"/>
  <c r="B1828" i="8" s="1"/>
  <c r="D1827" i="8"/>
  <c r="C1827" i="8"/>
  <c r="A1829" i="8" l="1"/>
  <c r="B1829" i="8" s="1"/>
  <c r="C1828" i="8"/>
  <c r="D1828" i="8"/>
  <c r="A1830" i="8" l="1"/>
  <c r="B1830" i="8" s="1"/>
  <c r="D1829" i="8"/>
  <c r="C1829" i="8"/>
  <c r="A1831" i="8" l="1"/>
  <c r="B1831" i="8" s="1"/>
  <c r="C1830" i="8"/>
  <c r="D1830" i="8"/>
  <c r="A1832" i="8" l="1"/>
  <c r="B1832" i="8" s="1"/>
  <c r="C1831" i="8"/>
  <c r="D1831" i="8"/>
  <c r="A1833" i="8" l="1"/>
  <c r="B1833" i="8" s="1"/>
  <c r="D1832" i="8"/>
  <c r="C1832" i="8"/>
  <c r="A1834" i="8" l="1"/>
  <c r="B1834" i="8" s="1"/>
  <c r="D1833" i="8"/>
  <c r="C1833" i="8"/>
  <c r="A1835" i="8" l="1"/>
  <c r="B1835" i="8" s="1"/>
  <c r="C1834" i="8"/>
  <c r="D1834" i="8"/>
  <c r="A1836" i="8" l="1"/>
  <c r="B1836" i="8" s="1"/>
  <c r="D1835" i="8"/>
  <c r="C1835" i="8"/>
  <c r="A1837" i="8" l="1"/>
  <c r="B1837" i="8" s="1"/>
  <c r="C1836" i="8"/>
  <c r="D1836" i="8"/>
  <c r="A1838" i="8" l="1"/>
  <c r="B1838" i="8" s="1"/>
  <c r="D1837" i="8"/>
  <c r="C1837" i="8"/>
  <c r="A1839" i="8" l="1"/>
  <c r="B1839" i="8" s="1"/>
  <c r="C1838" i="8"/>
  <c r="D1838" i="8"/>
  <c r="A1840" i="8" l="1"/>
  <c r="B1840" i="8" s="1"/>
  <c r="C1839" i="8"/>
  <c r="D1839" i="8"/>
  <c r="A1841" i="8" l="1"/>
  <c r="B1841" i="8" s="1"/>
  <c r="D1840" i="8"/>
  <c r="C1840" i="8"/>
  <c r="A1842" i="8" l="1"/>
  <c r="B1842" i="8" s="1"/>
  <c r="C1841" i="8"/>
  <c r="D1841" i="8"/>
  <c r="A1843" i="8" l="1"/>
  <c r="B1843" i="8" s="1"/>
  <c r="C1842" i="8"/>
  <c r="D1842" i="8"/>
  <c r="A1844" i="8" l="1"/>
  <c r="B1844" i="8" s="1"/>
  <c r="D1843" i="8"/>
  <c r="C1843" i="8"/>
  <c r="A1845" i="8" l="1"/>
  <c r="B1845" i="8" s="1"/>
  <c r="D1844" i="8"/>
  <c r="C1844" i="8"/>
  <c r="A1846" i="8" l="1"/>
  <c r="B1846" i="8" s="1"/>
  <c r="C1845" i="8"/>
  <c r="D1845" i="8"/>
  <c r="A1847" i="8" l="1"/>
  <c r="B1847" i="8" s="1"/>
  <c r="D1846" i="8"/>
  <c r="C1846" i="8"/>
  <c r="A1848" i="8" l="1"/>
  <c r="B1848" i="8" s="1"/>
  <c r="C1847" i="8"/>
  <c r="D1847" i="8"/>
  <c r="A1849" i="8" l="1"/>
  <c r="B1849" i="8" s="1"/>
  <c r="D1848" i="8"/>
  <c r="C1848" i="8"/>
  <c r="A1850" i="8" l="1"/>
  <c r="B1850" i="8" s="1"/>
  <c r="C1849" i="8"/>
  <c r="D1849" i="8"/>
  <c r="A1851" i="8" l="1"/>
  <c r="B1851" i="8" s="1"/>
  <c r="C1850" i="8"/>
  <c r="D1850" i="8"/>
  <c r="A1852" i="8" l="1"/>
  <c r="B1852" i="8" s="1"/>
  <c r="D1851" i="8"/>
  <c r="C1851" i="8"/>
  <c r="A1853" i="8" l="1"/>
  <c r="B1853" i="8" s="1"/>
  <c r="D1852" i="8"/>
  <c r="C1852" i="8"/>
  <c r="A1854" i="8" l="1"/>
  <c r="B1854" i="8" s="1"/>
  <c r="C1853" i="8"/>
  <c r="D1853" i="8"/>
  <c r="A1855" i="8" l="1"/>
  <c r="B1855" i="8" s="1"/>
  <c r="D1854" i="8"/>
  <c r="C1854" i="8"/>
  <c r="A1856" i="8" l="1"/>
  <c r="B1856" i="8" s="1"/>
  <c r="C1855" i="8"/>
  <c r="D1855" i="8"/>
  <c r="A1857" i="8" l="1"/>
  <c r="B1857" i="8" s="1"/>
  <c r="D1856" i="8"/>
  <c r="C1856" i="8"/>
  <c r="A1858" i="8" l="1"/>
  <c r="B1858" i="8" s="1"/>
  <c r="D1857" i="8"/>
  <c r="C1857" i="8"/>
  <c r="A1859" i="8" l="1"/>
  <c r="B1859" i="8" s="1"/>
  <c r="C1858" i="8"/>
  <c r="D1858" i="8"/>
  <c r="A1860" i="8" l="1"/>
  <c r="B1860" i="8" s="1"/>
  <c r="D1859" i="8"/>
  <c r="C1859" i="8"/>
  <c r="A1861" i="8" l="1"/>
  <c r="B1861" i="8" s="1"/>
  <c r="C1860" i="8"/>
  <c r="D1860" i="8"/>
  <c r="A1862" i="8" l="1"/>
  <c r="B1862" i="8" s="1"/>
  <c r="D1861" i="8"/>
  <c r="C1861" i="8"/>
  <c r="A1863" i="8" l="1"/>
  <c r="B1863" i="8" s="1"/>
  <c r="C1862" i="8"/>
  <c r="D1862" i="8"/>
  <c r="A1864" i="8" l="1"/>
  <c r="B1864" i="8" s="1"/>
  <c r="C1863" i="8"/>
  <c r="D1863" i="8"/>
  <c r="A1865" i="8" l="1"/>
  <c r="B1865" i="8" s="1"/>
  <c r="D1864" i="8"/>
  <c r="C1864" i="8"/>
  <c r="A1866" i="8" l="1"/>
  <c r="B1866" i="8" s="1"/>
  <c r="D1865" i="8"/>
  <c r="C1865" i="8"/>
  <c r="A1867" i="8" l="1"/>
  <c r="B1867" i="8" s="1"/>
  <c r="C1866" i="8"/>
  <c r="D1866" i="8"/>
  <c r="A1868" i="8" l="1"/>
  <c r="B1868" i="8" s="1"/>
  <c r="D1867" i="8"/>
  <c r="C1867" i="8"/>
  <c r="A1869" i="8" l="1"/>
  <c r="B1869" i="8" s="1"/>
  <c r="C1868" i="8"/>
  <c r="D1868" i="8"/>
  <c r="A1870" i="8" l="1"/>
  <c r="B1870" i="8" s="1"/>
  <c r="D1869" i="8"/>
  <c r="C1869" i="8"/>
  <c r="A1871" i="8" l="1"/>
  <c r="B1871" i="8" s="1"/>
  <c r="C1870" i="8"/>
  <c r="D1870" i="8"/>
  <c r="A1872" i="8" l="1"/>
  <c r="B1872" i="8" s="1"/>
  <c r="C1871" i="8"/>
  <c r="D1871" i="8"/>
  <c r="A1873" i="8" l="1"/>
  <c r="B1873" i="8" s="1"/>
  <c r="D1872" i="8"/>
  <c r="C1872" i="8"/>
  <c r="A1874" i="8" l="1"/>
  <c r="B1874" i="8" s="1"/>
  <c r="C1873" i="8"/>
  <c r="D1873" i="8"/>
  <c r="A1875" i="8" l="1"/>
  <c r="B1875" i="8" s="1"/>
  <c r="C1874" i="8"/>
  <c r="D1874" i="8"/>
  <c r="A1876" i="8" l="1"/>
  <c r="B1876" i="8" s="1"/>
  <c r="D1875" i="8"/>
  <c r="C1875" i="8"/>
  <c r="A1877" i="8" l="1"/>
  <c r="B1877" i="8" s="1"/>
  <c r="D1876" i="8"/>
  <c r="C1876" i="8"/>
  <c r="A1878" i="8" l="1"/>
  <c r="B1878" i="8" s="1"/>
  <c r="C1877" i="8"/>
  <c r="D1877" i="8"/>
  <c r="A1879" i="8" l="1"/>
  <c r="B1879" i="8" s="1"/>
  <c r="D1878" i="8"/>
  <c r="C1878" i="8"/>
  <c r="A1880" i="8" l="1"/>
  <c r="B1880" i="8" s="1"/>
  <c r="C1879" i="8"/>
  <c r="D1879" i="8"/>
  <c r="A1881" i="8" l="1"/>
  <c r="B1881" i="8" s="1"/>
  <c r="D1880" i="8"/>
  <c r="C1880" i="8"/>
  <c r="A1882" i="8" l="1"/>
  <c r="B1882" i="8" s="1"/>
  <c r="C1881" i="8"/>
  <c r="D1881" i="8"/>
  <c r="A1883" i="8" l="1"/>
  <c r="B1883" i="8" s="1"/>
  <c r="C1882" i="8"/>
  <c r="D1882" i="8"/>
  <c r="A1884" i="8" l="1"/>
  <c r="B1884" i="8" s="1"/>
  <c r="D1883" i="8"/>
  <c r="C1883" i="8"/>
  <c r="A1885" i="8" l="1"/>
  <c r="B1885" i="8" s="1"/>
  <c r="D1884" i="8"/>
  <c r="C1884" i="8"/>
  <c r="A1886" i="8" l="1"/>
  <c r="B1886" i="8" s="1"/>
  <c r="C1885" i="8"/>
  <c r="D1885" i="8"/>
  <c r="A1887" i="8" l="1"/>
  <c r="B1887" i="8" s="1"/>
  <c r="D1886" i="8"/>
  <c r="C1886" i="8"/>
  <c r="A1888" i="8" l="1"/>
  <c r="B1888" i="8" s="1"/>
  <c r="C1887" i="8"/>
  <c r="D1887" i="8"/>
  <c r="A1889" i="8" l="1"/>
  <c r="B1889" i="8" s="1"/>
  <c r="D1888" i="8"/>
  <c r="C1888" i="8"/>
  <c r="A1890" i="8" l="1"/>
  <c r="B1890" i="8" s="1"/>
  <c r="D1889" i="8"/>
  <c r="C1889" i="8"/>
  <c r="A1891" i="8" l="1"/>
  <c r="B1891" i="8" s="1"/>
  <c r="C1890" i="8"/>
  <c r="D1890" i="8"/>
  <c r="A1892" i="8" l="1"/>
  <c r="B1892" i="8" s="1"/>
  <c r="D1891" i="8"/>
  <c r="C1891" i="8"/>
  <c r="A1893" i="8" l="1"/>
  <c r="B1893" i="8" s="1"/>
  <c r="C1892" i="8"/>
  <c r="D1892" i="8"/>
  <c r="A1894" i="8" l="1"/>
  <c r="B1894" i="8" s="1"/>
  <c r="D1893" i="8"/>
  <c r="C1893" i="8"/>
  <c r="A1895" i="8" l="1"/>
  <c r="B1895" i="8" s="1"/>
  <c r="C1894" i="8"/>
  <c r="D1894" i="8"/>
  <c r="A1896" i="8" l="1"/>
  <c r="B1896" i="8" s="1"/>
  <c r="C1895" i="8"/>
  <c r="D1895" i="8"/>
  <c r="A1897" i="8" l="1"/>
  <c r="B1897" i="8" s="1"/>
  <c r="D1896" i="8"/>
  <c r="C1896" i="8"/>
  <c r="A1898" i="8" l="1"/>
  <c r="B1898" i="8" s="1"/>
  <c r="D1897" i="8"/>
  <c r="C1897" i="8"/>
  <c r="A1899" i="8" l="1"/>
  <c r="B1899" i="8" s="1"/>
  <c r="C1898" i="8"/>
  <c r="D1898" i="8"/>
  <c r="A1900" i="8" l="1"/>
  <c r="B1900" i="8" s="1"/>
  <c r="D1899" i="8"/>
  <c r="C1899" i="8"/>
  <c r="A1901" i="8" l="1"/>
  <c r="B1901" i="8" s="1"/>
  <c r="C1900" i="8"/>
  <c r="D1900" i="8"/>
  <c r="A1902" i="8" l="1"/>
  <c r="B1902" i="8" s="1"/>
  <c r="D1901" i="8"/>
  <c r="C1901" i="8"/>
  <c r="A1903" i="8" l="1"/>
  <c r="B1903" i="8" s="1"/>
  <c r="C1902" i="8"/>
  <c r="D1902" i="8"/>
  <c r="A1904" i="8" l="1"/>
  <c r="B1904" i="8" s="1"/>
  <c r="C1903" i="8"/>
  <c r="D1903" i="8"/>
  <c r="A1905" i="8" l="1"/>
  <c r="B1905" i="8" s="1"/>
  <c r="D1904" i="8"/>
  <c r="C1904" i="8"/>
  <c r="A1906" i="8" l="1"/>
  <c r="B1906" i="8" s="1"/>
  <c r="C1905" i="8"/>
  <c r="D1905" i="8"/>
  <c r="A1907" i="8" l="1"/>
  <c r="B1907" i="8" s="1"/>
  <c r="C1906" i="8"/>
  <c r="D1906" i="8"/>
  <c r="A1908" i="8" l="1"/>
  <c r="B1908" i="8" s="1"/>
  <c r="D1907" i="8"/>
  <c r="C1907" i="8"/>
  <c r="A1909" i="8" l="1"/>
  <c r="B1909" i="8" s="1"/>
  <c r="D1908" i="8"/>
  <c r="C1908" i="8"/>
  <c r="A1910" i="8" l="1"/>
  <c r="B1910" i="8" s="1"/>
  <c r="C1909" i="8"/>
  <c r="D1909" i="8"/>
  <c r="A1911" i="8" l="1"/>
  <c r="B1911" i="8" s="1"/>
  <c r="D1910" i="8"/>
  <c r="C1910" i="8"/>
  <c r="A1912" i="8" l="1"/>
  <c r="B1912" i="8" s="1"/>
  <c r="C1911" i="8"/>
  <c r="D1911" i="8"/>
  <c r="A1913" i="8" l="1"/>
  <c r="B1913" i="8" s="1"/>
  <c r="D1912" i="8"/>
  <c r="C1912" i="8"/>
  <c r="A1914" i="8" l="1"/>
  <c r="B1914" i="8" s="1"/>
  <c r="C1913" i="8"/>
  <c r="D1913" i="8"/>
  <c r="A1915" i="8" l="1"/>
  <c r="B1915" i="8" s="1"/>
  <c r="D1914" i="8"/>
  <c r="C1914" i="8"/>
  <c r="A1916" i="8" l="1"/>
  <c r="B1916" i="8" s="1"/>
  <c r="C1915" i="8"/>
  <c r="D1915" i="8"/>
  <c r="A1917" i="8" l="1"/>
  <c r="B1917" i="8" s="1"/>
  <c r="C1916" i="8"/>
  <c r="D1916" i="8"/>
  <c r="A1918" i="8" l="1"/>
  <c r="B1918" i="8" s="1"/>
  <c r="D1917" i="8"/>
  <c r="C1917" i="8"/>
  <c r="A1919" i="8" l="1"/>
  <c r="B1919" i="8" s="1"/>
  <c r="C1918" i="8"/>
  <c r="D1918" i="8"/>
  <c r="A1920" i="8" l="1"/>
  <c r="B1920" i="8" s="1"/>
  <c r="D1919" i="8"/>
  <c r="C1919" i="8"/>
  <c r="A1921" i="8" l="1"/>
  <c r="B1921" i="8" s="1"/>
  <c r="D1920" i="8"/>
  <c r="C1920" i="8"/>
  <c r="A1922" i="8" l="1"/>
  <c r="B1922" i="8" s="1"/>
  <c r="C1921" i="8"/>
  <c r="D1921" i="8"/>
  <c r="A1923" i="8" l="1"/>
  <c r="B1923" i="8" s="1"/>
  <c r="D1922" i="8"/>
  <c r="C1922" i="8"/>
  <c r="A1924" i="8" l="1"/>
  <c r="B1924" i="8" s="1"/>
  <c r="C1923" i="8"/>
  <c r="D1923" i="8"/>
  <c r="A1925" i="8" l="1"/>
  <c r="B1925" i="8" s="1"/>
  <c r="C1924" i="8"/>
  <c r="D1924" i="8"/>
  <c r="A1926" i="8" l="1"/>
  <c r="B1926" i="8" s="1"/>
  <c r="D1925" i="8"/>
  <c r="C1925" i="8"/>
  <c r="A1927" i="8" l="1"/>
  <c r="B1927" i="8" s="1"/>
  <c r="C1926" i="8"/>
  <c r="D1926" i="8"/>
  <c r="A1928" i="8" l="1"/>
  <c r="B1928" i="8" s="1"/>
  <c r="D1927" i="8"/>
  <c r="C1927" i="8"/>
  <c r="A1929" i="8" l="1"/>
  <c r="B1929" i="8" s="1"/>
  <c r="D1928" i="8"/>
  <c r="C1928" i="8"/>
  <c r="A1930" i="8" l="1"/>
  <c r="B1930" i="8" s="1"/>
  <c r="C1929" i="8"/>
  <c r="D1929" i="8"/>
  <c r="A1931" i="8" l="1"/>
  <c r="B1931" i="8" s="1"/>
  <c r="D1930" i="8"/>
  <c r="C1930" i="8"/>
  <c r="A1932" i="8" l="1"/>
  <c r="B1932" i="8" s="1"/>
  <c r="C1931" i="8"/>
  <c r="D1931" i="8"/>
  <c r="A1933" i="8" l="1"/>
  <c r="B1933" i="8" s="1"/>
  <c r="C1932" i="8"/>
  <c r="D1932" i="8"/>
  <c r="A1934" i="8" l="1"/>
  <c r="B1934" i="8" s="1"/>
  <c r="D1933" i="8"/>
  <c r="C1933" i="8"/>
  <c r="A1935" i="8" l="1"/>
  <c r="B1935" i="8" s="1"/>
  <c r="C1934" i="8"/>
  <c r="D1934" i="8"/>
  <c r="A1936" i="8" l="1"/>
  <c r="B1936" i="8" s="1"/>
  <c r="D1935" i="8"/>
  <c r="C1935" i="8"/>
  <c r="A1937" i="8" l="1"/>
  <c r="B1937" i="8" s="1"/>
  <c r="D1936" i="8"/>
  <c r="C1936" i="8"/>
  <c r="A1938" i="8" l="1"/>
  <c r="B1938" i="8" s="1"/>
  <c r="C1937" i="8"/>
  <c r="D1937" i="8"/>
  <c r="A1939" i="8" l="1"/>
  <c r="B1939" i="8" s="1"/>
  <c r="D1938" i="8"/>
  <c r="C1938" i="8"/>
  <c r="A1940" i="8" l="1"/>
  <c r="B1940" i="8" s="1"/>
  <c r="C1939" i="8"/>
  <c r="D1939" i="8"/>
  <c r="A1941" i="8" l="1"/>
  <c r="B1941" i="8" s="1"/>
  <c r="C1940" i="8"/>
  <c r="D1940" i="8"/>
  <c r="A1942" i="8" l="1"/>
  <c r="B1942" i="8" s="1"/>
  <c r="D1941" i="8"/>
  <c r="C1941" i="8"/>
  <c r="A1943" i="8" l="1"/>
  <c r="B1943" i="8" s="1"/>
  <c r="C1942" i="8"/>
  <c r="D1942" i="8"/>
  <c r="A1944" i="8" l="1"/>
  <c r="B1944" i="8" s="1"/>
  <c r="D1943" i="8"/>
  <c r="C1943" i="8"/>
  <c r="A1945" i="8" l="1"/>
  <c r="B1945" i="8" s="1"/>
  <c r="D1944" i="8"/>
  <c r="C1944" i="8"/>
  <c r="A1946" i="8" l="1"/>
  <c r="B1946" i="8" s="1"/>
  <c r="C1945" i="8"/>
  <c r="D1945" i="8"/>
  <c r="A1947" i="8" l="1"/>
  <c r="B1947" i="8" s="1"/>
  <c r="D1946" i="8"/>
  <c r="C1946" i="8"/>
  <c r="A1948" i="8" l="1"/>
  <c r="B1948" i="8" s="1"/>
  <c r="C1947" i="8"/>
  <c r="D1947" i="8"/>
  <c r="A1949" i="8" l="1"/>
  <c r="B1949" i="8" s="1"/>
  <c r="C1948" i="8"/>
  <c r="D1948" i="8"/>
  <c r="A1950" i="8" l="1"/>
  <c r="B1950" i="8" s="1"/>
  <c r="D1949" i="8"/>
  <c r="C1949" i="8"/>
  <c r="A1951" i="8" l="1"/>
  <c r="B1951" i="8" s="1"/>
  <c r="C1950" i="8"/>
  <c r="D1950" i="8"/>
  <c r="A1952" i="8" l="1"/>
  <c r="B1952" i="8" s="1"/>
  <c r="D1951" i="8"/>
  <c r="C1951" i="8"/>
  <c r="A1953" i="8" l="1"/>
  <c r="B1953" i="8" s="1"/>
  <c r="D1952" i="8"/>
  <c r="C1952" i="8"/>
  <c r="A1954" i="8" l="1"/>
  <c r="B1954" i="8" s="1"/>
  <c r="C1953" i="8"/>
  <c r="D1953" i="8"/>
  <c r="A1955" i="8" l="1"/>
  <c r="B1955" i="8" s="1"/>
  <c r="D1954" i="8"/>
  <c r="C1954" i="8"/>
  <c r="A1956" i="8" l="1"/>
  <c r="B1956" i="8" s="1"/>
  <c r="C1955" i="8"/>
  <c r="D1955" i="8"/>
  <c r="A1957" i="8" l="1"/>
  <c r="B1957" i="8" s="1"/>
  <c r="C1956" i="8"/>
  <c r="D1956" i="8"/>
  <c r="A1958" i="8" l="1"/>
  <c r="B1958" i="8" s="1"/>
  <c r="D1957" i="8"/>
  <c r="C1957" i="8"/>
  <c r="A1959" i="8" l="1"/>
  <c r="B1959" i="8" s="1"/>
  <c r="C1958" i="8"/>
  <c r="D1958" i="8"/>
  <c r="A1960" i="8" l="1"/>
  <c r="B1960" i="8" s="1"/>
  <c r="D1959" i="8"/>
  <c r="C1959" i="8"/>
  <c r="A1961" i="8" l="1"/>
  <c r="B1961" i="8" s="1"/>
  <c r="D1960" i="8"/>
  <c r="C1960" i="8"/>
  <c r="A1962" i="8" l="1"/>
  <c r="B1962" i="8" s="1"/>
  <c r="C1961" i="8"/>
  <c r="D1961" i="8"/>
  <c r="A1963" i="8" l="1"/>
  <c r="B1963" i="8" s="1"/>
  <c r="D1962" i="8"/>
  <c r="C1962" i="8"/>
  <c r="A1964" i="8" l="1"/>
  <c r="B1964" i="8" s="1"/>
  <c r="C1963" i="8"/>
  <c r="D1963" i="8"/>
  <c r="A1965" i="8" l="1"/>
  <c r="B1965" i="8" s="1"/>
  <c r="C1964" i="8"/>
  <c r="D1964" i="8"/>
  <c r="A1966" i="8" l="1"/>
  <c r="B1966" i="8" s="1"/>
  <c r="D1965" i="8"/>
  <c r="C1965" i="8"/>
  <c r="A1967" i="8" l="1"/>
  <c r="B1967" i="8" s="1"/>
  <c r="C1966" i="8"/>
  <c r="D1966" i="8"/>
  <c r="A1968" i="8" l="1"/>
  <c r="B1968" i="8" s="1"/>
  <c r="D1967" i="8"/>
  <c r="C1967" i="8"/>
  <c r="A1969" i="8" l="1"/>
  <c r="B1969" i="8" s="1"/>
  <c r="D1968" i="8"/>
  <c r="C1968" i="8"/>
  <c r="A1970" i="8" l="1"/>
  <c r="B1970" i="8" s="1"/>
  <c r="C1969" i="8"/>
  <c r="D1969" i="8"/>
  <c r="A1971" i="8" l="1"/>
  <c r="B1971" i="8" s="1"/>
  <c r="D1970" i="8"/>
  <c r="C1970" i="8"/>
  <c r="A1972" i="8" l="1"/>
  <c r="B1972" i="8" s="1"/>
  <c r="C1971" i="8"/>
  <c r="D1971" i="8"/>
  <c r="A1973" i="8" l="1"/>
  <c r="B1973" i="8" s="1"/>
  <c r="C1972" i="8"/>
  <c r="D1972" i="8"/>
  <c r="A1974" i="8" l="1"/>
  <c r="B1974" i="8" s="1"/>
  <c r="D1973" i="8"/>
  <c r="C1973" i="8"/>
  <c r="A1975" i="8" l="1"/>
  <c r="B1975" i="8" s="1"/>
  <c r="C1974" i="8"/>
  <c r="D1974" i="8"/>
  <c r="A1976" i="8" l="1"/>
  <c r="B1976" i="8" s="1"/>
  <c r="D1975" i="8"/>
  <c r="C1975" i="8"/>
  <c r="A1977" i="8" l="1"/>
  <c r="B1977" i="8" s="1"/>
  <c r="D1976" i="8"/>
  <c r="C1976" i="8"/>
  <c r="A1978" i="8" l="1"/>
  <c r="B1978" i="8" s="1"/>
  <c r="C1977" i="8"/>
  <c r="D1977" i="8"/>
  <c r="A1979" i="8" l="1"/>
  <c r="B1979" i="8" s="1"/>
  <c r="D1978" i="8"/>
  <c r="C1978" i="8"/>
  <c r="A1980" i="8" l="1"/>
  <c r="B1980" i="8" s="1"/>
  <c r="C1979" i="8"/>
  <c r="D1979" i="8"/>
  <c r="A1981" i="8" l="1"/>
  <c r="B1981" i="8" s="1"/>
  <c r="C1980" i="8"/>
  <c r="D1980" i="8"/>
  <c r="A1982" i="8" l="1"/>
  <c r="B1982" i="8" s="1"/>
  <c r="D1981" i="8"/>
  <c r="C1981" i="8"/>
  <c r="A1983" i="8" l="1"/>
  <c r="B1983" i="8" s="1"/>
  <c r="C1982" i="8"/>
  <c r="D1982" i="8"/>
  <c r="A1984" i="8" l="1"/>
  <c r="B1984" i="8" s="1"/>
  <c r="D1983" i="8"/>
  <c r="C1983" i="8"/>
  <c r="A1985" i="8" l="1"/>
  <c r="B1985" i="8" s="1"/>
  <c r="D1984" i="8"/>
  <c r="C1984" i="8"/>
  <c r="A1986" i="8" l="1"/>
  <c r="B1986" i="8" s="1"/>
  <c r="C1985" i="8"/>
  <c r="D1985" i="8"/>
  <c r="A1987" i="8" l="1"/>
  <c r="B1987" i="8" s="1"/>
  <c r="D1986" i="8"/>
  <c r="C1986" i="8"/>
  <c r="A1988" i="8" l="1"/>
  <c r="B1988" i="8" s="1"/>
  <c r="C1987" i="8"/>
  <c r="D1987" i="8"/>
  <c r="A1989" i="8" l="1"/>
  <c r="B1989" i="8" s="1"/>
  <c r="C1988" i="8"/>
  <c r="D1988" i="8"/>
  <c r="A1990" i="8" l="1"/>
  <c r="B1990" i="8" s="1"/>
  <c r="D1989" i="8"/>
  <c r="C1989" i="8"/>
  <c r="A1991" i="8" l="1"/>
  <c r="B1991" i="8" s="1"/>
  <c r="D1990" i="8"/>
  <c r="C1990" i="8"/>
  <c r="A1992" i="8" l="1"/>
  <c r="B1992" i="8" s="1"/>
  <c r="C1991" i="8"/>
  <c r="D1991" i="8"/>
  <c r="A1993" i="8" l="1"/>
  <c r="B1993" i="8" s="1"/>
  <c r="D1992" i="8"/>
  <c r="C1992" i="8"/>
  <c r="A1994" i="8" l="1"/>
  <c r="B1994" i="8" s="1"/>
  <c r="C1993" i="8"/>
  <c r="D1993" i="8"/>
  <c r="A1995" i="8" l="1"/>
  <c r="B1995" i="8" s="1"/>
  <c r="D1994" i="8"/>
  <c r="C1994" i="8"/>
  <c r="A1996" i="8" l="1"/>
  <c r="B1996" i="8" s="1"/>
  <c r="D1995" i="8"/>
  <c r="C1995" i="8"/>
  <c r="A1997" i="8" l="1"/>
  <c r="B1997" i="8" s="1"/>
  <c r="C1996" i="8"/>
  <c r="D1996" i="8"/>
  <c r="A1998" i="8" l="1"/>
  <c r="B1998" i="8" s="1"/>
  <c r="D1997" i="8"/>
  <c r="C1997" i="8"/>
  <c r="A1999" i="8" l="1"/>
  <c r="B1999" i="8" s="1"/>
  <c r="C1998" i="8"/>
  <c r="D1998" i="8"/>
  <c r="A2000" i="8" l="1"/>
  <c r="B2000" i="8" s="1"/>
  <c r="C1999" i="8"/>
  <c r="D1999" i="8"/>
  <c r="A2001" i="8" l="1"/>
  <c r="B2001" i="8" s="1"/>
  <c r="D2000" i="8"/>
  <c r="C2000" i="8"/>
  <c r="A2002" i="8" l="1"/>
  <c r="B2002" i="8" s="1"/>
  <c r="C2001" i="8"/>
  <c r="D2001" i="8"/>
  <c r="A2003" i="8" l="1"/>
  <c r="B2003" i="8" s="1"/>
  <c r="D2002" i="8"/>
  <c r="C2002" i="8"/>
  <c r="A2004" i="8" l="1"/>
  <c r="B2004" i="8" s="1"/>
  <c r="D2003" i="8"/>
  <c r="C2003" i="8"/>
  <c r="A2005" i="8" l="1"/>
  <c r="B2005" i="8" s="1"/>
  <c r="C2004" i="8"/>
  <c r="D2004" i="8"/>
  <c r="A2006" i="8" l="1"/>
  <c r="B2006" i="8" s="1"/>
  <c r="D2005" i="8"/>
  <c r="C2005" i="8"/>
  <c r="A2007" i="8" l="1"/>
  <c r="B2007" i="8" s="1"/>
  <c r="D2006" i="8"/>
  <c r="C2006" i="8"/>
  <c r="A2008" i="8" l="1"/>
  <c r="B2008" i="8" s="1"/>
  <c r="C2007" i="8"/>
  <c r="D2007" i="8"/>
  <c r="A2009" i="8" l="1"/>
  <c r="B2009" i="8" s="1"/>
  <c r="D2008" i="8"/>
  <c r="C2008" i="8"/>
  <c r="A2010" i="8" l="1"/>
  <c r="B2010" i="8" s="1"/>
  <c r="C2009" i="8"/>
  <c r="D2009" i="8"/>
  <c r="A2011" i="8" l="1"/>
  <c r="B2011" i="8" s="1"/>
  <c r="D2010" i="8"/>
  <c r="C2010" i="8"/>
  <c r="A2012" i="8" l="1"/>
  <c r="B2012" i="8" s="1"/>
  <c r="D2011" i="8"/>
  <c r="C2011" i="8"/>
  <c r="A2013" i="8" l="1"/>
  <c r="B2013" i="8" s="1"/>
  <c r="C2012" i="8"/>
  <c r="D2012" i="8"/>
  <c r="A2014" i="8" l="1"/>
  <c r="B2014" i="8" s="1"/>
  <c r="D2013" i="8"/>
  <c r="C2013" i="8"/>
  <c r="A2015" i="8" l="1"/>
  <c r="B2015" i="8" s="1"/>
  <c r="C2014" i="8"/>
  <c r="D2014" i="8"/>
  <c r="A2016" i="8" l="1"/>
  <c r="B2016" i="8" s="1"/>
  <c r="C2015" i="8"/>
  <c r="D2015" i="8"/>
  <c r="A2017" i="8" l="1"/>
  <c r="B2017" i="8" s="1"/>
  <c r="D2016" i="8"/>
  <c r="C2016" i="8"/>
  <c r="A2018" i="8" l="1"/>
  <c r="B2018" i="8" s="1"/>
  <c r="C2017" i="8"/>
  <c r="D2017" i="8"/>
  <c r="A2019" i="8" l="1"/>
  <c r="B2019" i="8" s="1"/>
  <c r="C2018" i="8"/>
  <c r="D2018" i="8"/>
  <c r="A2020" i="8" l="1"/>
  <c r="B2020" i="8" s="1"/>
  <c r="D2019" i="8"/>
  <c r="C2019" i="8"/>
  <c r="A2021" i="8" l="1"/>
  <c r="B2021" i="8" s="1"/>
  <c r="C2020" i="8"/>
  <c r="D2020" i="8"/>
  <c r="A2022" i="8" l="1"/>
  <c r="B2022" i="8" s="1"/>
  <c r="D2021" i="8"/>
  <c r="C2021" i="8"/>
  <c r="A2023" i="8" l="1"/>
  <c r="B2023" i="8" s="1"/>
  <c r="C2022" i="8"/>
  <c r="D2022" i="8"/>
  <c r="A2024" i="8" l="1"/>
  <c r="B2024" i="8" s="1"/>
  <c r="C2023" i="8"/>
  <c r="D2023" i="8"/>
  <c r="A2025" i="8" l="1"/>
  <c r="B2025" i="8" s="1"/>
  <c r="D2024" i="8"/>
  <c r="C2024" i="8"/>
  <c r="A2026" i="8" l="1"/>
  <c r="B2026" i="8" s="1"/>
  <c r="D2025" i="8"/>
  <c r="C2025" i="8"/>
  <c r="A2027" i="8" l="1"/>
  <c r="B2027" i="8" s="1"/>
  <c r="C2026" i="8"/>
  <c r="D2026" i="8"/>
  <c r="A2028" i="8" l="1"/>
  <c r="B2028" i="8" s="1"/>
  <c r="D2027" i="8"/>
  <c r="C2027" i="8"/>
  <c r="A2029" i="8" l="1"/>
  <c r="B2029" i="8" s="1"/>
  <c r="C2028" i="8"/>
  <c r="D2028" i="8"/>
  <c r="A2030" i="8" l="1"/>
  <c r="B2030" i="8" s="1"/>
  <c r="D2029" i="8"/>
  <c r="C2029" i="8"/>
  <c r="A2031" i="8" l="1"/>
  <c r="B2031" i="8" s="1"/>
  <c r="C2030" i="8"/>
  <c r="D2030" i="8"/>
  <c r="A2032" i="8" l="1"/>
  <c r="B2032" i="8" s="1"/>
  <c r="C2031" i="8"/>
  <c r="D2031" i="8"/>
  <c r="A2033" i="8" l="1"/>
  <c r="B2033" i="8" s="1"/>
  <c r="D2032" i="8"/>
  <c r="C2032" i="8"/>
  <c r="A2034" i="8" l="1"/>
  <c r="B2034" i="8" s="1"/>
  <c r="C2033" i="8"/>
  <c r="D2033" i="8"/>
  <c r="A2035" i="8" l="1"/>
  <c r="B2035" i="8" s="1"/>
  <c r="C2034" i="8"/>
  <c r="D2034" i="8"/>
  <c r="A2036" i="8" l="1"/>
  <c r="B2036" i="8" s="1"/>
  <c r="D2035" i="8"/>
  <c r="C2035" i="8"/>
  <c r="A2037" i="8" l="1"/>
  <c r="B2037" i="8" s="1"/>
  <c r="D2036" i="8"/>
  <c r="C2036" i="8"/>
  <c r="A2038" i="8" l="1"/>
  <c r="B2038" i="8" s="1"/>
  <c r="C2037" i="8"/>
  <c r="D2037" i="8"/>
  <c r="A2039" i="8" l="1"/>
  <c r="B2039" i="8" s="1"/>
  <c r="D2038" i="8"/>
  <c r="C2038" i="8"/>
  <c r="A2040" i="8" l="1"/>
  <c r="B2040" i="8" s="1"/>
  <c r="C2039" i="8"/>
  <c r="D2039" i="8"/>
  <c r="A2041" i="8" l="1"/>
  <c r="B2041" i="8" s="1"/>
  <c r="D2040" i="8"/>
  <c r="C2040" i="8"/>
  <c r="A2042" i="8" l="1"/>
  <c r="B2042" i="8" s="1"/>
  <c r="C2041" i="8"/>
  <c r="D2041" i="8"/>
  <c r="A2043" i="8" l="1"/>
  <c r="B2043" i="8" s="1"/>
  <c r="C2042" i="8"/>
  <c r="D2042" i="8"/>
  <c r="A2044" i="8" l="1"/>
  <c r="B2044" i="8" s="1"/>
  <c r="D2043" i="8"/>
  <c r="C2043" i="8"/>
  <c r="A2045" i="8" l="1"/>
  <c r="B2045" i="8" s="1"/>
  <c r="D2044" i="8"/>
  <c r="C2044" i="8"/>
  <c r="A2046" i="8" l="1"/>
  <c r="B2046" i="8" s="1"/>
  <c r="C2045" i="8"/>
  <c r="D2045" i="8"/>
  <c r="A2047" i="8" l="1"/>
  <c r="B2047" i="8" s="1"/>
  <c r="D2046" i="8"/>
  <c r="C2046" i="8"/>
  <c r="A2048" i="8" l="1"/>
  <c r="B2048" i="8" s="1"/>
  <c r="C2047" i="8"/>
  <c r="D2047" i="8"/>
  <c r="A2049" i="8" l="1"/>
  <c r="B2049" i="8" s="1"/>
  <c r="D2048" i="8"/>
  <c r="C2048" i="8"/>
  <c r="A2050" i="8" l="1"/>
  <c r="B2050" i="8" s="1"/>
  <c r="D2049" i="8"/>
  <c r="C2049" i="8"/>
  <c r="A2051" i="8" l="1"/>
  <c r="B2051" i="8" s="1"/>
  <c r="C2050" i="8"/>
  <c r="D2050" i="8"/>
  <c r="A2052" i="8" l="1"/>
  <c r="B2052" i="8" s="1"/>
  <c r="D2051" i="8"/>
  <c r="C2051" i="8"/>
  <c r="A2053" i="8" l="1"/>
  <c r="B2053" i="8" s="1"/>
  <c r="C2052" i="8"/>
  <c r="D2052" i="8"/>
  <c r="A2054" i="8" l="1"/>
  <c r="B2054" i="8" s="1"/>
  <c r="D2053" i="8"/>
  <c r="C2053" i="8"/>
  <c r="A2055" i="8" l="1"/>
  <c r="B2055" i="8" s="1"/>
  <c r="C2054" i="8"/>
  <c r="D2054" i="8"/>
  <c r="A2056" i="8" l="1"/>
  <c r="B2056" i="8" s="1"/>
  <c r="C2055" i="8"/>
  <c r="D2055" i="8"/>
  <c r="A2057" i="8" l="1"/>
  <c r="B2057" i="8" s="1"/>
  <c r="D2056" i="8"/>
  <c r="C2056" i="8"/>
  <c r="A2058" i="8" l="1"/>
  <c r="B2058" i="8" s="1"/>
  <c r="D2057" i="8"/>
  <c r="C2057" i="8"/>
  <c r="A2059" i="8" l="1"/>
  <c r="B2059" i="8" s="1"/>
  <c r="C2058" i="8"/>
  <c r="D2058" i="8"/>
  <c r="A2060" i="8" l="1"/>
  <c r="B2060" i="8" s="1"/>
  <c r="D2059" i="8"/>
  <c r="C2059" i="8"/>
  <c r="A2061" i="8" l="1"/>
  <c r="B2061" i="8" s="1"/>
  <c r="C2060" i="8"/>
  <c r="D2060" i="8"/>
  <c r="A2062" i="8" l="1"/>
  <c r="B2062" i="8" s="1"/>
  <c r="D2061" i="8"/>
  <c r="C2061" i="8"/>
  <c r="A2063" i="8" l="1"/>
  <c r="B2063" i="8" s="1"/>
  <c r="C2062" i="8"/>
  <c r="D2062" i="8"/>
  <c r="A2064" i="8" l="1"/>
  <c r="B2064" i="8" s="1"/>
  <c r="C2063" i="8"/>
  <c r="D2063" i="8"/>
  <c r="A2065" i="8" l="1"/>
  <c r="B2065" i="8" s="1"/>
  <c r="D2064" i="8"/>
  <c r="C2064" i="8"/>
  <c r="A2066" i="8" l="1"/>
  <c r="B2066" i="8" s="1"/>
  <c r="C2065" i="8"/>
  <c r="D2065" i="8"/>
  <c r="A2067" i="8" l="1"/>
  <c r="B2067" i="8" s="1"/>
  <c r="C2066" i="8"/>
  <c r="D2066" i="8"/>
  <c r="A2068" i="8" l="1"/>
  <c r="B2068" i="8" s="1"/>
  <c r="D2067" i="8"/>
  <c r="C2067" i="8"/>
  <c r="A2069" i="8" l="1"/>
  <c r="B2069" i="8" s="1"/>
  <c r="D2068" i="8"/>
  <c r="C2068" i="8"/>
  <c r="A2070" i="8" l="1"/>
  <c r="B2070" i="8" s="1"/>
  <c r="C2069" i="8"/>
  <c r="D2069" i="8"/>
  <c r="A2071" i="8" l="1"/>
  <c r="B2071" i="8" s="1"/>
  <c r="D2070" i="8"/>
  <c r="C2070" i="8"/>
  <c r="A2072" i="8" l="1"/>
  <c r="B2072" i="8" s="1"/>
  <c r="C2071" i="8"/>
  <c r="D2071" i="8"/>
  <c r="A2073" i="8" l="1"/>
  <c r="B2073" i="8" s="1"/>
  <c r="D2072" i="8"/>
  <c r="C2072" i="8"/>
  <c r="A2074" i="8" l="1"/>
  <c r="B2074" i="8" s="1"/>
  <c r="C2073" i="8"/>
  <c r="D2073" i="8"/>
  <c r="A2075" i="8" l="1"/>
  <c r="B2075" i="8" s="1"/>
  <c r="C2074" i="8"/>
  <c r="D2074" i="8"/>
  <c r="A2076" i="8" l="1"/>
  <c r="B2076" i="8" s="1"/>
  <c r="D2075" i="8"/>
  <c r="C2075" i="8"/>
  <c r="A2077" i="8" l="1"/>
  <c r="B2077" i="8" s="1"/>
  <c r="D2076" i="8"/>
  <c r="C2076" i="8"/>
  <c r="A2078" i="8" l="1"/>
  <c r="B2078" i="8" s="1"/>
  <c r="C2077" i="8"/>
  <c r="D2077" i="8"/>
  <c r="A2079" i="8" l="1"/>
  <c r="B2079" i="8" s="1"/>
  <c r="D2078" i="8"/>
  <c r="C2078" i="8"/>
  <c r="A2080" i="8" l="1"/>
  <c r="B2080" i="8" s="1"/>
  <c r="C2079" i="8"/>
  <c r="D2079" i="8"/>
  <c r="A2081" i="8" l="1"/>
  <c r="B2081" i="8" s="1"/>
  <c r="D2080" i="8"/>
  <c r="C2080" i="8"/>
  <c r="A2082" i="8" l="1"/>
  <c r="B2082" i="8" s="1"/>
  <c r="D2081" i="8"/>
  <c r="C2081" i="8"/>
  <c r="A2083" i="8" l="1"/>
  <c r="B2083" i="8" s="1"/>
  <c r="C2082" i="8"/>
  <c r="D2082" i="8"/>
  <c r="A2084" i="8" l="1"/>
  <c r="B2084" i="8" s="1"/>
  <c r="D2083" i="8"/>
  <c r="C2083" i="8"/>
  <c r="A2085" i="8" l="1"/>
  <c r="B2085" i="8" s="1"/>
  <c r="C2084" i="8"/>
  <c r="D2084" i="8"/>
  <c r="A2086" i="8" l="1"/>
  <c r="B2086" i="8" s="1"/>
  <c r="D2085" i="8"/>
  <c r="C2085" i="8"/>
  <c r="A2087" i="8" l="1"/>
  <c r="B2087" i="8" s="1"/>
  <c r="C2086" i="8"/>
  <c r="D2086" i="8"/>
  <c r="A2088" i="8" l="1"/>
  <c r="B2088" i="8" s="1"/>
  <c r="C2087" i="8"/>
  <c r="D2087" i="8"/>
  <c r="A2089" i="8" l="1"/>
  <c r="B2089" i="8" s="1"/>
  <c r="D2088" i="8"/>
  <c r="C2088" i="8"/>
  <c r="A2090" i="8" l="1"/>
  <c r="B2090" i="8" s="1"/>
  <c r="D2089" i="8"/>
  <c r="C2089" i="8"/>
  <c r="A2091" i="8" l="1"/>
  <c r="B2091" i="8" s="1"/>
  <c r="C2090" i="8"/>
  <c r="D2090" i="8"/>
  <c r="A2092" i="8" l="1"/>
  <c r="B2092" i="8" s="1"/>
  <c r="D2091" i="8"/>
  <c r="C2091" i="8"/>
  <c r="A2093" i="8" l="1"/>
  <c r="B2093" i="8" s="1"/>
  <c r="C2092" i="8"/>
  <c r="D2092" i="8"/>
  <c r="A2094" i="8" l="1"/>
  <c r="B2094" i="8" s="1"/>
  <c r="D2093" i="8"/>
  <c r="C2093" i="8"/>
  <c r="A2095" i="8" l="1"/>
  <c r="B2095" i="8" s="1"/>
  <c r="C2094" i="8"/>
  <c r="D2094" i="8"/>
  <c r="A2096" i="8" l="1"/>
  <c r="B2096" i="8" s="1"/>
  <c r="C2095" i="8"/>
  <c r="D2095" i="8"/>
  <c r="A2097" i="8" l="1"/>
  <c r="B2097" i="8" s="1"/>
  <c r="D2096" i="8"/>
  <c r="C2096" i="8"/>
  <c r="A2098" i="8" l="1"/>
  <c r="B2098" i="8" s="1"/>
  <c r="C2097" i="8"/>
  <c r="D2097" i="8"/>
  <c r="A2099" i="8" l="1"/>
  <c r="B2099" i="8" s="1"/>
  <c r="C2098" i="8"/>
  <c r="D2098" i="8"/>
  <c r="A2100" i="8" l="1"/>
  <c r="B2100" i="8" s="1"/>
  <c r="D2099" i="8"/>
  <c r="C2099" i="8"/>
  <c r="A2101" i="8" l="1"/>
  <c r="B2101" i="8" s="1"/>
  <c r="D2100" i="8"/>
  <c r="C2100" i="8"/>
  <c r="A2102" i="8" l="1"/>
  <c r="B2102" i="8" s="1"/>
  <c r="C2101" i="8"/>
  <c r="D2101" i="8"/>
  <c r="A2103" i="8" l="1"/>
  <c r="B2103" i="8" s="1"/>
  <c r="D2102" i="8"/>
  <c r="C2102" i="8"/>
  <c r="A2104" i="8" l="1"/>
  <c r="B2104" i="8" s="1"/>
  <c r="C2103" i="8"/>
  <c r="D2103" i="8"/>
  <c r="A2105" i="8" l="1"/>
  <c r="B2105" i="8" s="1"/>
  <c r="D2104" i="8"/>
  <c r="C2104" i="8"/>
  <c r="A2106" i="8" l="1"/>
  <c r="B2106" i="8" s="1"/>
  <c r="C2105" i="8"/>
  <c r="D2105" i="8"/>
  <c r="A2107" i="8" l="1"/>
  <c r="B2107" i="8" s="1"/>
  <c r="C2106" i="8"/>
  <c r="D2106" i="8"/>
  <c r="A2108" i="8" l="1"/>
  <c r="B2108" i="8" s="1"/>
  <c r="D2107" i="8"/>
  <c r="C2107" i="8"/>
  <c r="A2109" i="8" l="1"/>
  <c r="B2109" i="8" s="1"/>
  <c r="D2108" i="8"/>
  <c r="C2108" i="8"/>
  <c r="A2110" i="8" l="1"/>
  <c r="B2110" i="8" s="1"/>
  <c r="C2109" i="8"/>
  <c r="D2109" i="8"/>
  <c r="A2111" i="8" l="1"/>
  <c r="B2111" i="8" s="1"/>
  <c r="D2110" i="8"/>
  <c r="C2110" i="8"/>
  <c r="A2112" i="8" l="1"/>
  <c r="B2112" i="8" s="1"/>
  <c r="C2111" i="8"/>
  <c r="D2111" i="8"/>
  <c r="A2113" i="8" l="1"/>
  <c r="B2113" i="8" s="1"/>
  <c r="D2112" i="8"/>
  <c r="C2112" i="8"/>
  <c r="A2114" i="8" l="1"/>
  <c r="B2114" i="8" s="1"/>
  <c r="D2113" i="8"/>
  <c r="C2113" i="8"/>
  <c r="A2115" i="8" l="1"/>
  <c r="B2115" i="8" s="1"/>
  <c r="C2114" i="8"/>
  <c r="D2114" i="8"/>
  <c r="A2116" i="8" l="1"/>
  <c r="B2116" i="8" s="1"/>
  <c r="D2115" i="8"/>
  <c r="C2115" i="8"/>
  <c r="A2117" i="8" l="1"/>
  <c r="B2117" i="8" s="1"/>
  <c r="C2116" i="8"/>
  <c r="D2116" i="8"/>
  <c r="A2118" i="8" l="1"/>
  <c r="B2118" i="8" s="1"/>
  <c r="D2117" i="8"/>
  <c r="C2117" i="8"/>
  <c r="A2119" i="8" l="1"/>
  <c r="B2119" i="8" s="1"/>
  <c r="C2118" i="8"/>
  <c r="D2118" i="8"/>
  <c r="A2120" i="8" l="1"/>
  <c r="B2120" i="8" s="1"/>
  <c r="C2119" i="8"/>
  <c r="D2119" i="8"/>
  <c r="A2121" i="8" l="1"/>
  <c r="B2121" i="8" s="1"/>
  <c r="D2120" i="8"/>
  <c r="C2120" i="8"/>
  <c r="A2122" i="8" l="1"/>
  <c r="B2122" i="8" s="1"/>
  <c r="D2121" i="8"/>
  <c r="C2121" i="8"/>
  <c r="A2123" i="8" l="1"/>
  <c r="B2123" i="8" s="1"/>
  <c r="C2122" i="8"/>
  <c r="D2122" i="8"/>
  <c r="A2124" i="8" l="1"/>
  <c r="B2124" i="8" s="1"/>
  <c r="D2123" i="8"/>
  <c r="C2123" i="8"/>
  <c r="A2125" i="8" l="1"/>
  <c r="B2125" i="8" s="1"/>
  <c r="C2124" i="8"/>
  <c r="D2124" i="8"/>
  <c r="A2126" i="8" l="1"/>
  <c r="B2126" i="8" s="1"/>
  <c r="D2125" i="8"/>
  <c r="C2125" i="8"/>
  <c r="A2127" i="8" l="1"/>
  <c r="B2127" i="8" s="1"/>
  <c r="C2126" i="8"/>
  <c r="D2126" i="8"/>
  <c r="A2128" i="8" l="1"/>
  <c r="B2128" i="8" s="1"/>
  <c r="C2127" i="8"/>
  <c r="D2127" i="8"/>
  <c r="A2129" i="8" l="1"/>
  <c r="B2129" i="8" s="1"/>
  <c r="D2128" i="8"/>
  <c r="C2128" i="8"/>
  <c r="A2130" i="8" l="1"/>
  <c r="B2130" i="8" s="1"/>
  <c r="C2129" i="8"/>
  <c r="D2129" i="8"/>
  <c r="A2131" i="8" l="1"/>
  <c r="B2131" i="8" s="1"/>
  <c r="C2130" i="8"/>
  <c r="D2130" i="8"/>
  <c r="A2132" i="8" l="1"/>
  <c r="B2132" i="8" s="1"/>
  <c r="D2131" i="8"/>
  <c r="C2131" i="8"/>
  <c r="A2133" i="8" l="1"/>
  <c r="B2133" i="8" s="1"/>
  <c r="D2132" i="8"/>
  <c r="C2132" i="8"/>
  <c r="A2134" i="8" l="1"/>
  <c r="B2134" i="8" s="1"/>
  <c r="C2133" i="8"/>
  <c r="D2133" i="8"/>
  <c r="A2135" i="8" l="1"/>
  <c r="B2135" i="8" s="1"/>
  <c r="D2134" i="8"/>
  <c r="C2134" i="8"/>
  <c r="A2136" i="8" l="1"/>
  <c r="B2136" i="8" s="1"/>
  <c r="C2135" i="8"/>
  <c r="D2135" i="8"/>
  <c r="A2137" i="8" l="1"/>
  <c r="B2137" i="8" s="1"/>
  <c r="D2136" i="8"/>
  <c r="C2136" i="8"/>
  <c r="A2138" i="8" l="1"/>
  <c r="B2138" i="8" s="1"/>
  <c r="C2137" i="8"/>
  <c r="D2137" i="8"/>
  <c r="A2139" i="8" l="1"/>
  <c r="B2139" i="8" s="1"/>
  <c r="C2138" i="8"/>
  <c r="D2138" i="8"/>
  <c r="A2140" i="8" l="1"/>
  <c r="B2140" i="8" s="1"/>
  <c r="D2139" i="8"/>
  <c r="C2139" i="8"/>
  <c r="A2141" i="8" l="1"/>
  <c r="B2141" i="8" s="1"/>
  <c r="D2140" i="8"/>
  <c r="C2140" i="8"/>
  <c r="A2142" i="8" l="1"/>
  <c r="B2142" i="8" s="1"/>
  <c r="C2141" i="8"/>
  <c r="D2141" i="8"/>
  <c r="A2143" i="8" l="1"/>
  <c r="B2143" i="8" s="1"/>
  <c r="D2142" i="8"/>
  <c r="C2142" i="8"/>
  <c r="A2144" i="8" l="1"/>
  <c r="B2144" i="8" s="1"/>
  <c r="C2143" i="8"/>
  <c r="D2143" i="8"/>
  <c r="A2145" i="8" l="1"/>
  <c r="B2145" i="8" s="1"/>
  <c r="D2144" i="8"/>
  <c r="C2144" i="8"/>
  <c r="A2146" i="8" l="1"/>
  <c r="B2146" i="8" s="1"/>
  <c r="D2145" i="8"/>
  <c r="C2145" i="8"/>
  <c r="A2147" i="8" l="1"/>
  <c r="B2147" i="8" s="1"/>
  <c r="C2146" i="8"/>
  <c r="D2146" i="8"/>
  <c r="A2148" i="8" l="1"/>
  <c r="B2148" i="8" s="1"/>
  <c r="D2147" i="8"/>
  <c r="C2147" i="8"/>
  <c r="A2149" i="8" l="1"/>
  <c r="B2149" i="8" s="1"/>
  <c r="C2148" i="8"/>
  <c r="D2148" i="8"/>
  <c r="A2150" i="8" l="1"/>
  <c r="B2150" i="8" s="1"/>
  <c r="D2149" i="8"/>
  <c r="C2149" i="8"/>
  <c r="A2151" i="8" l="1"/>
  <c r="B2151" i="8" s="1"/>
  <c r="C2150" i="8"/>
  <c r="D2150" i="8"/>
  <c r="A2152" i="8" l="1"/>
  <c r="B2152" i="8" s="1"/>
  <c r="C2151" i="8"/>
  <c r="D2151" i="8"/>
  <c r="A2153" i="8" l="1"/>
  <c r="B2153" i="8" s="1"/>
  <c r="D2152" i="8"/>
  <c r="C2152" i="8"/>
  <c r="A2154" i="8" l="1"/>
  <c r="B2154" i="8" s="1"/>
  <c r="D2153" i="8"/>
  <c r="C2153" i="8"/>
  <c r="A2155" i="8" l="1"/>
  <c r="B2155" i="8" s="1"/>
  <c r="C2154" i="8"/>
  <c r="D2154" i="8"/>
  <c r="A2156" i="8" l="1"/>
  <c r="B2156" i="8" s="1"/>
  <c r="D2155" i="8"/>
  <c r="C2155" i="8"/>
  <c r="A2157" i="8" l="1"/>
  <c r="B2157" i="8" s="1"/>
  <c r="C2156" i="8"/>
  <c r="D2156" i="8"/>
  <c r="A2158" i="8" l="1"/>
  <c r="B2158" i="8" s="1"/>
  <c r="D2157" i="8"/>
  <c r="C2157" i="8"/>
  <c r="A2159" i="8" l="1"/>
  <c r="B2159" i="8" s="1"/>
  <c r="C2158" i="8"/>
  <c r="D2158" i="8"/>
  <c r="A2160" i="8" l="1"/>
  <c r="B2160" i="8" s="1"/>
  <c r="C2159" i="8"/>
  <c r="D2159" i="8"/>
  <c r="A2161" i="8" l="1"/>
  <c r="B2161" i="8" s="1"/>
  <c r="D2160" i="8"/>
  <c r="C2160" i="8"/>
  <c r="A2162" i="8" l="1"/>
  <c r="B2162" i="8" s="1"/>
  <c r="C2161" i="8"/>
  <c r="D2161" i="8"/>
  <c r="A2163" i="8" l="1"/>
  <c r="B2163" i="8" s="1"/>
  <c r="C2162" i="8"/>
  <c r="D2162" i="8"/>
  <c r="A2164" i="8" l="1"/>
  <c r="B2164" i="8" s="1"/>
  <c r="D2163" i="8"/>
  <c r="C2163" i="8"/>
  <c r="A2165" i="8" l="1"/>
  <c r="B2165" i="8" s="1"/>
  <c r="D2164" i="8"/>
  <c r="C2164" i="8"/>
  <c r="A2166" i="8" l="1"/>
  <c r="B2166" i="8" s="1"/>
  <c r="C2165" i="8"/>
  <c r="D2165" i="8"/>
  <c r="A2167" i="8" l="1"/>
  <c r="B2167" i="8" s="1"/>
  <c r="D2166" i="8"/>
  <c r="C2166" i="8"/>
  <c r="A2168" i="8" l="1"/>
  <c r="B2168" i="8" s="1"/>
  <c r="C2167" i="8"/>
  <c r="D2167" i="8"/>
  <c r="A2169" i="8" l="1"/>
  <c r="B2169" i="8" s="1"/>
  <c r="D2168" i="8"/>
  <c r="C2168" i="8"/>
  <c r="A2170" i="8" l="1"/>
  <c r="B2170" i="8" s="1"/>
  <c r="C2169" i="8"/>
  <c r="D2169" i="8"/>
  <c r="A2171" i="8" l="1"/>
  <c r="B2171" i="8" s="1"/>
  <c r="C2170" i="8"/>
  <c r="D2170" i="8"/>
  <c r="A2172" i="8" l="1"/>
  <c r="B2172" i="8" s="1"/>
  <c r="D2171" i="8"/>
  <c r="C2171" i="8"/>
  <c r="A2173" i="8" l="1"/>
  <c r="B2173" i="8" s="1"/>
  <c r="D2172" i="8"/>
  <c r="C2172" i="8"/>
  <c r="A2174" i="8" l="1"/>
  <c r="B2174" i="8" s="1"/>
  <c r="C2173" i="8"/>
  <c r="D2173" i="8"/>
  <c r="A2175" i="8" l="1"/>
  <c r="B2175" i="8" s="1"/>
  <c r="D2174" i="8"/>
  <c r="C2174" i="8"/>
  <c r="A2176" i="8" l="1"/>
  <c r="B2176" i="8" s="1"/>
  <c r="C2175" i="8"/>
  <c r="D2175" i="8"/>
  <c r="A2177" i="8" l="1"/>
  <c r="B2177" i="8" s="1"/>
  <c r="D2176" i="8"/>
  <c r="C2176" i="8"/>
  <c r="A2178" i="8" l="1"/>
  <c r="B2178" i="8" s="1"/>
  <c r="D2177" i="8"/>
  <c r="C2177" i="8"/>
  <c r="A2179" i="8" l="1"/>
  <c r="B2179" i="8" s="1"/>
  <c r="C2178" i="8"/>
  <c r="D2178" i="8"/>
  <c r="A2180" i="8" l="1"/>
  <c r="B2180" i="8" s="1"/>
  <c r="D2179" i="8"/>
  <c r="C2179" i="8"/>
  <c r="A2181" i="8" l="1"/>
  <c r="B2181" i="8" s="1"/>
  <c r="C2180" i="8"/>
  <c r="D2180" i="8"/>
  <c r="A2182" i="8" l="1"/>
  <c r="B2182" i="8" s="1"/>
  <c r="D2181" i="8"/>
  <c r="C2181" i="8"/>
  <c r="A2183" i="8" l="1"/>
  <c r="B2183" i="8" s="1"/>
  <c r="C2182" i="8"/>
  <c r="D2182" i="8"/>
  <c r="A2184" i="8" l="1"/>
  <c r="B2184" i="8" s="1"/>
  <c r="C2183" i="8"/>
  <c r="D2183" i="8"/>
  <c r="A2185" i="8" l="1"/>
  <c r="B2185" i="8" s="1"/>
  <c r="D2184" i="8"/>
  <c r="C2184" i="8"/>
  <c r="A2186" i="8" l="1"/>
  <c r="B2186" i="8" s="1"/>
  <c r="D2185" i="8"/>
  <c r="C2185" i="8"/>
  <c r="A2187" i="8" l="1"/>
  <c r="B2187" i="8" s="1"/>
  <c r="C2186" i="8"/>
  <c r="D2186" i="8"/>
  <c r="A2188" i="8" l="1"/>
  <c r="B2188" i="8" s="1"/>
  <c r="D2187" i="8"/>
  <c r="C2187" i="8"/>
  <c r="A2189" i="8" l="1"/>
  <c r="B2189" i="8" s="1"/>
  <c r="C2188" i="8"/>
  <c r="D2188" i="8"/>
  <c r="A2190" i="8" l="1"/>
  <c r="B2190" i="8" s="1"/>
  <c r="D2189" i="8"/>
  <c r="C2189" i="8"/>
  <c r="A2191" i="8" l="1"/>
  <c r="B2191" i="8" s="1"/>
  <c r="C2190" i="8"/>
  <c r="D2190" i="8"/>
  <c r="A2192" i="8" l="1"/>
  <c r="B2192" i="8" s="1"/>
  <c r="C2191" i="8"/>
  <c r="D2191" i="8"/>
  <c r="A2193" i="8" l="1"/>
  <c r="B2193" i="8" s="1"/>
  <c r="D2192" i="8"/>
  <c r="C2192" i="8"/>
  <c r="A2194" i="8" l="1"/>
  <c r="B2194" i="8" s="1"/>
  <c r="C2193" i="8"/>
  <c r="D2193" i="8"/>
  <c r="A2195" i="8" l="1"/>
  <c r="B2195" i="8" s="1"/>
  <c r="C2194" i="8"/>
  <c r="D2194" i="8"/>
  <c r="A2196" i="8" l="1"/>
  <c r="B2196" i="8" s="1"/>
  <c r="D2195" i="8"/>
  <c r="C2195" i="8"/>
  <c r="A2197" i="8" l="1"/>
  <c r="B2197" i="8" s="1"/>
  <c r="D2196" i="8"/>
  <c r="C2196" i="8"/>
  <c r="A2198" i="8" l="1"/>
  <c r="B2198" i="8" s="1"/>
  <c r="C2197" i="8"/>
  <c r="D2197" i="8"/>
  <c r="A2199" i="8" l="1"/>
  <c r="B2199" i="8" s="1"/>
  <c r="D2198" i="8"/>
  <c r="C2198" i="8"/>
  <c r="A2200" i="8" l="1"/>
  <c r="B2200" i="8" s="1"/>
  <c r="C2199" i="8"/>
  <c r="D2199" i="8"/>
  <c r="A2201" i="8" l="1"/>
  <c r="B2201" i="8" s="1"/>
  <c r="D2200" i="8"/>
  <c r="C2200" i="8"/>
  <c r="A2202" i="8" l="1"/>
  <c r="B2202" i="8" s="1"/>
  <c r="C2201" i="8"/>
  <c r="D2201" i="8"/>
  <c r="A2203" i="8" l="1"/>
  <c r="B2203" i="8" s="1"/>
  <c r="C2202" i="8"/>
  <c r="D2202" i="8"/>
  <c r="A2204" i="8" l="1"/>
  <c r="B2204" i="8" s="1"/>
  <c r="D2203" i="8"/>
  <c r="C2203" i="8"/>
  <c r="A2205" i="8" l="1"/>
  <c r="B2205" i="8" s="1"/>
  <c r="D2204" i="8"/>
  <c r="C2204" i="8"/>
  <c r="A2206" i="8" l="1"/>
  <c r="B2206" i="8" s="1"/>
  <c r="C2205" i="8"/>
  <c r="D2205" i="8"/>
  <c r="A2207" i="8" l="1"/>
  <c r="B2207" i="8" s="1"/>
  <c r="D2206" i="8"/>
  <c r="C2206" i="8"/>
  <c r="A2208" i="8" l="1"/>
  <c r="B2208" i="8" s="1"/>
  <c r="C2207" i="8"/>
  <c r="D2207" i="8"/>
  <c r="A2209" i="8" l="1"/>
  <c r="B2209" i="8" s="1"/>
  <c r="D2208" i="8"/>
  <c r="C2208" i="8"/>
  <c r="A2210" i="8" l="1"/>
  <c r="B2210" i="8" s="1"/>
  <c r="D2209" i="8"/>
  <c r="C2209" i="8"/>
  <c r="A2211" i="8" l="1"/>
  <c r="B2211" i="8" s="1"/>
  <c r="C2210" i="8"/>
  <c r="D2210" i="8"/>
  <c r="A2212" i="8" l="1"/>
  <c r="B2212" i="8" s="1"/>
  <c r="D2211" i="8"/>
  <c r="C2211" i="8"/>
  <c r="A2213" i="8" l="1"/>
  <c r="B2213" i="8" s="1"/>
  <c r="C2212" i="8"/>
  <c r="D2212" i="8"/>
  <c r="A2214" i="8" l="1"/>
  <c r="B2214" i="8" s="1"/>
  <c r="D2213" i="8"/>
  <c r="C2213" i="8"/>
  <c r="A2215" i="8" l="1"/>
  <c r="B2215" i="8" s="1"/>
  <c r="C2214" i="8"/>
  <c r="D2214" i="8"/>
  <c r="A2216" i="8" l="1"/>
  <c r="B2216" i="8" s="1"/>
  <c r="C2215" i="8"/>
  <c r="D2215" i="8"/>
  <c r="A2217" i="8" l="1"/>
  <c r="B2217" i="8" s="1"/>
  <c r="D2216" i="8"/>
  <c r="C2216" i="8"/>
  <c r="A2218" i="8" l="1"/>
  <c r="B2218" i="8" s="1"/>
  <c r="D2217" i="8"/>
  <c r="C2217" i="8"/>
  <c r="A2219" i="8" l="1"/>
  <c r="B2219" i="8" s="1"/>
  <c r="C2218" i="8"/>
  <c r="D2218" i="8"/>
  <c r="A2220" i="8" l="1"/>
  <c r="B2220" i="8" s="1"/>
  <c r="D2219" i="8"/>
  <c r="C2219" i="8"/>
  <c r="A2221" i="8" l="1"/>
  <c r="B2221" i="8" s="1"/>
  <c r="C2220" i="8"/>
  <c r="D2220" i="8"/>
  <c r="A2222" i="8" l="1"/>
  <c r="B2222" i="8" s="1"/>
  <c r="D2221" i="8"/>
  <c r="C2221" i="8"/>
  <c r="A2223" i="8" l="1"/>
  <c r="B2223" i="8" s="1"/>
  <c r="D2222" i="8"/>
  <c r="C2222" i="8"/>
  <c r="A2224" i="8" l="1"/>
  <c r="B2224" i="8" s="1"/>
  <c r="C2223" i="8"/>
  <c r="D2223" i="8"/>
  <c r="A2225" i="8" l="1"/>
  <c r="B2225" i="8" s="1"/>
  <c r="D2224" i="8"/>
  <c r="C2224" i="8"/>
  <c r="A2226" i="8" l="1"/>
  <c r="B2226" i="8" s="1"/>
  <c r="C2225" i="8"/>
  <c r="D2225" i="8"/>
  <c r="A2227" i="8" l="1"/>
  <c r="B2227" i="8" s="1"/>
  <c r="C2226" i="8"/>
  <c r="D2226" i="8"/>
  <c r="A2228" i="8" l="1"/>
  <c r="B2228" i="8" s="1"/>
  <c r="D2227" i="8"/>
  <c r="C2227" i="8"/>
  <c r="A2229" i="8" l="1"/>
  <c r="B2229" i="8" s="1"/>
  <c r="C2228" i="8"/>
  <c r="D2228" i="8"/>
  <c r="A2230" i="8" l="1"/>
  <c r="B2230" i="8" s="1"/>
  <c r="D2229" i="8"/>
  <c r="C2229" i="8"/>
  <c r="A2231" i="8" l="1"/>
  <c r="B2231" i="8" s="1"/>
  <c r="D2230" i="8"/>
  <c r="C2230" i="8"/>
  <c r="A2232" i="8" l="1"/>
  <c r="B2232" i="8" s="1"/>
  <c r="C2231" i="8"/>
  <c r="D2231" i="8"/>
  <c r="A2233" i="8" l="1"/>
  <c r="B2233" i="8" s="1"/>
  <c r="D2232" i="8"/>
  <c r="C2232" i="8"/>
  <c r="A2234" i="8" l="1"/>
  <c r="B2234" i="8" s="1"/>
  <c r="C2233" i="8"/>
  <c r="D2233" i="8"/>
  <c r="A2235" i="8" l="1"/>
  <c r="B2235" i="8" s="1"/>
  <c r="C2234" i="8"/>
  <c r="D2234" i="8"/>
  <c r="A2236" i="8" l="1"/>
  <c r="B2236" i="8" s="1"/>
  <c r="D2235" i="8"/>
  <c r="C2235" i="8"/>
  <c r="A2237" i="8" l="1"/>
  <c r="B2237" i="8" s="1"/>
  <c r="C2236" i="8"/>
  <c r="D2236" i="8"/>
  <c r="A2238" i="8" l="1"/>
  <c r="B2238" i="8" s="1"/>
  <c r="D2237" i="8"/>
  <c r="C2237" i="8"/>
  <c r="A2239" i="8" l="1"/>
  <c r="B2239" i="8" s="1"/>
  <c r="D2238" i="8"/>
  <c r="C2238" i="8"/>
  <c r="A2240" i="8" l="1"/>
  <c r="B2240" i="8" s="1"/>
  <c r="C2239" i="8"/>
  <c r="D2239" i="8"/>
  <c r="A2241" i="8" l="1"/>
  <c r="B2241" i="8" s="1"/>
  <c r="D2240" i="8"/>
  <c r="C2240" i="8"/>
  <c r="A2242" i="8" l="1"/>
  <c r="B2242" i="8" s="1"/>
  <c r="C2241" i="8"/>
  <c r="D2241" i="8"/>
  <c r="A2243" i="8" l="1"/>
  <c r="B2243" i="8" s="1"/>
  <c r="C2242" i="8"/>
  <c r="D2242" i="8"/>
  <c r="A2244" i="8" l="1"/>
  <c r="B2244" i="8" s="1"/>
  <c r="D2243" i="8"/>
  <c r="C2243" i="8"/>
  <c r="A2245" i="8" l="1"/>
  <c r="B2245" i="8" s="1"/>
  <c r="C2244" i="8"/>
  <c r="D2244" i="8"/>
  <c r="A2246" i="8" l="1"/>
  <c r="B2246" i="8" s="1"/>
  <c r="D2245" i="8"/>
  <c r="C2245" i="8"/>
  <c r="A2247" i="8" l="1"/>
  <c r="B2247" i="8" s="1"/>
  <c r="D2246" i="8"/>
  <c r="C2246" i="8"/>
  <c r="A2248" i="8" l="1"/>
  <c r="B2248" i="8" s="1"/>
  <c r="C2247" i="8"/>
  <c r="D2247" i="8"/>
  <c r="A2249" i="8" l="1"/>
  <c r="B2249" i="8" s="1"/>
  <c r="D2248" i="8"/>
  <c r="C2248" i="8"/>
  <c r="A2250" i="8" l="1"/>
  <c r="B2250" i="8" s="1"/>
  <c r="C2249" i="8"/>
  <c r="D2249" i="8"/>
  <c r="A2251" i="8" l="1"/>
  <c r="B2251" i="8" s="1"/>
  <c r="C2250" i="8"/>
  <c r="D2250" i="8"/>
  <c r="A2252" i="8" l="1"/>
  <c r="B2252" i="8" s="1"/>
  <c r="D2251" i="8"/>
  <c r="C2251" i="8"/>
  <c r="A2253" i="8" l="1"/>
  <c r="B2253" i="8" s="1"/>
  <c r="C2252" i="8"/>
  <c r="D2252" i="8"/>
  <c r="A2254" i="8" l="1"/>
  <c r="B2254" i="8" s="1"/>
  <c r="D2253" i="8"/>
  <c r="C2253" i="8"/>
  <c r="A2255" i="8" l="1"/>
  <c r="B2255" i="8" s="1"/>
  <c r="D2254" i="8"/>
  <c r="C2254" i="8"/>
  <c r="A2256" i="8" l="1"/>
  <c r="B2256" i="8" s="1"/>
  <c r="C2255" i="8"/>
  <c r="D2255" i="8"/>
  <c r="A2257" i="8" l="1"/>
  <c r="B2257" i="8" s="1"/>
  <c r="D2256" i="8"/>
  <c r="C2256" i="8"/>
  <c r="A2258" i="8" l="1"/>
  <c r="B2258" i="8" s="1"/>
  <c r="C2257" i="8"/>
  <c r="D2257" i="8"/>
  <c r="A2259" i="8" l="1"/>
  <c r="B2259" i="8" s="1"/>
  <c r="C2258" i="8"/>
  <c r="D2258" i="8"/>
  <c r="A2260" i="8" l="1"/>
  <c r="B2260" i="8" s="1"/>
  <c r="D2259" i="8"/>
  <c r="C2259" i="8"/>
  <c r="A2261" i="8" l="1"/>
  <c r="B2261" i="8" s="1"/>
  <c r="C2260" i="8"/>
  <c r="D2260" i="8"/>
  <c r="A2262" i="8" l="1"/>
  <c r="B2262" i="8" s="1"/>
  <c r="D2261" i="8"/>
  <c r="C2261" i="8"/>
  <c r="A2263" i="8" l="1"/>
  <c r="B2263" i="8" s="1"/>
  <c r="D2262" i="8"/>
  <c r="C2262" i="8"/>
  <c r="A2264" i="8" l="1"/>
  <c r="B2264" i="8" s="1"/>
  <c r="C2263" i="8"/>
  <c r="D2263" i="8"/>
  <c r="A2265" i="8" l="1"/>
  <c r="B2265" i="8" s="1"/>
  <c r="D2264" i="8"/>
  <c r="C2264" i="8"/>
  <c r="A2266" i="8" l="1"/>
  <c r="B2266" i="8" s="1"/>
  <c r="C2265" i="8"/>
  <c r="D2265" i="8"/>
  <c r="A2267" i="8" l="1"/>
  <c r="B2267" i="8" s="1"/>
  <c r="C2266" i="8"/>
  <c r="D2266" i="8"/>
  <c r="A2268" i="8" l="1"/>
  <c r="B2268" i="8" s="1"/>
  <c r="D2267" i="8"/>
  <c r="C2267" i="8"/>
  <c r="A2269" i="8" l="1"/>
  <c r="B2269" i="8" s="1"/>
  <c r="C2268" i="8"/>
  <c r="D2268" i="8"/>
  <c r="A2270" i="8" l="1"/>
  <c r="B2270" i="8" s="1"/>
  <c r="D2269" i="8"/>
  <c r="C2269" i="8"/>
  <c r="A2271" i="8" l="1"/>
  <c r="B2271" i="8" s="1"/>
  <c r="D2270" i="8"/>
  <c r="C2270" i="8"/>
  <c r="A2272" i="8" l="1"/>
  <c r="B2272" i="8" s="1"/>
  <c r="C2271" i="8"/>
  <c r="D2271" i="8"/>
  <c r="A2273" i="8" l="1"/>
  <c r="B2273" i="8" s="1"/>
  <c r="D2272" i="8"/>
  <c r="C2272" i="8"/>
  <c r="A2274" i="8" l="1"/>
  <c r="B2274" i="8" s="1"/>
  <c r="C2273" i="8"/>
  <c r="D2273" i="8"/>
  <c r="A2275" i="8" l="1"/>
  <c r="B2275" i="8" s="1"/>
  <c r="C2274" i="8"/>
  <c r="D2274" i="8"/>
  <c r="A2276" i="8" l="1"/>
  <c r="B2276" i="8" s="1"/>
  <c r="D2275" i="8"/>
  <c r="C2275" i="8"/>
  <c r="A2277" i="8" l="1"/>
  <c r="B2277" i="8" s="1"/>
  <c r="C2276" i="8"/>
  <c r="D2276" i="8"/>
  <c r="A2278" i="8" l="1"/>
  <c r="B2278" i="8" s="1"/>
  <c r="D2277" i="8"/>
  <c r="C2277" i="8"/>
  <c r="A2279" i="8" l="1"/>
  <c r="B2279" i="8" s="1"/>
  <c r="D2278" i="8"/>
  <c r="C2278" i="8"/>
  <c r="A2280" i="8" l="1"/>
  <c r="B2280" i="8" s="1"/>
  <c r="C2279" i="8"/>
  <c r="D2279" i="8"/>
  <c r="A2281" i="8" l="1"/>
  <c r="B2281" i="8" s="1"/>
  <c r="D2280" i="8"/>
  <c r="C2280" i="8"/>
  <c r="A2282" i="8" l="1"/>
  <c r="B2282" i="8" s="1"/>
  <c r="C2281" i="8"/>
  <c r="D2281" i="8"/>
  <c r="A2283" i="8" l="1"/>
  <c r="B2283" i="8" s="1"/>
  <c r="C2282" i="8"/>
  <c r="D2282" i="8"/>
  <c r="A2284" i="8" l="1"/>
  <c r="B2284" i="8" s="1"/>
  <c r="D2283" i="8"/>
  <c r="C2283" i="8"/>
  <c r="A2285" i="8" l="1"/>
  <c r="B2285" i="8" s="1"/>
  <c r="C2284" i="8"/>
  <c r="D2284" i="8"/>
  <c r="A2286" i="8" l="1"/>
  <c r="B2286" i="8" s="1"/>
  <c r="D2285" i="8"/>
  <c r="C2285" i="8"/>
  <c r="A2287" i="8" l="1"/>
  <c r="B2287" i="8" s="1"/>
  <c r="D2286" i="8"/>
  <c r="C2286" i="8"/>
  <c r="A2288" i="8" l="1"/>
  <c r="B2288" i="8" s="1"/>
  <c r="C2287" i="8"/>
  <c r="D2287" i="8"/>
  <c r="A2289" i="8" l="1"/>
  <c r="B2289" i="8" s="1"/>
  <c r="D2288" i="8"/>
  <c r="C2288" i="8"/>
  <c r="A2290" i="8" l="1"/>
  <c r="B2290" i="8" s="1"/>
  <c r="C2289" i="8"/>
  <c r="D2289" i="8"/>
  <c r="A2291" i="8" l="1"/>
  <c r="B2291" i="8" s="1"/>
  <c r="C2290" i="8"/>
  <c r="D2290" i="8"/>
  <c r="A2292" i="8" l="1"/>
  <c r="B2292" i="8" s="1"/>
  <c r="D2291" i="8"/>
  <c r="C2291" i="8"/>
  <c r="A2293" i="8" l="1"/>
  <c r="B2293" i="8" s="1"/>
  <c r="C2292" i="8"/>
  <c r="D2292" i="8"/>
  <c r="A2294" i="8" l="1"/>
  <c r="B2294" i="8" s="1"/>
  <c r="D2293" i="8"/>
  <c r="C2293" i="8"/>
  <c r="A2295" i="8" l="1"/>
  <c r="B2295" i="8" s="1"/>
  <c r="D2294" i="8"/>
  <c r="C2294" i="8"/>
  <c r="A2296" i="8" l="1"/>
  <c r="B2296" i="8" s="1"/>
  <c r="C2295" i="8"/>
  <c r="D2295" i="8"/>
  <c r="A2297" i="8" l="1"/>
  <c r="B2297" i="8" s="1"/>
  <c r="D2296" i="8"/>
  <c r="C2296" i="8"/>
  <c r="A2298" i="8" l="1"/>
  <c r="B2298" i="8" s="1"/>
  <c r="C2297" i="8"/>
  <c r="D2297" i="8"/>
  <c r="A2299" i="8" l="1"/>
  <c r="B2299" i="8" s="1"/>
  <c r="C2298" i="8"/>
  <c r="D2298" i="8"/>
  <c r="A2300" i="8" l="1"/>
  <c r="B2300" i="8" s="1"/>
  <c r="D2299" i="8"/>
  <c r="C2299" i="8"/>
  <c r="A2301" i="8" l="1"/>
  <c r="B2301" i="8" s="1"/>
  <c r="C2300" i="8"/>
  <c r="D2300" i="8"/>
  <c r="A2302" i="8" l="1"/>
  <c r="B2302" i="8" s="1"/>
  <c r="D2301" i="8"/>
  <c r="C2301" i="8"/>
  <c r="A2303" i="8" l="1"/>
  <c r="B2303" i="8" s="1"/>
  <c r="D2302" i="8"/>
  <c r="C2302" i="8"/>
  <c r="A2304" i="8" l="1"/>
  <c r="B2304" i="8" s="1"/>
  <c r="C2303" i="8"/>
  <c r="D2303" i="8"/>
  <c r="A2305" i="8" l="1"/>
  <c r="B2305" i="8" s="1"/>
  <c r="D2304" i="8"/>
  <c r="C2304" i="8"/>
  <c r="A2306" i="8" l="1"/>
  <c r="B2306" i="8" s="1"/>
  <c r="C2305" i="8"/>
  <c r="D2305" i="8"/>
  <c r="A2307" i="8" l="1"/>
  <c r="B2307" i="8" s="1"/>
  <c r="C2306" i="8"/>
  <c r="D2306" i="8"/>
  <c r="A2308" i="8" l="1"/>
  <c r="B2308" i="8" s="1"/>
  <c r="D2307" i="8"/>
  <c r="C2307" i="8"/>
  <c r="A2309" i="8" l="1"/>
  <c r="B2309" i="8" s="1"/>
  <c r="C2308" i="8"/>
  <c r="D2308" i="8"/>
  <c r="A2310" i="8" l="1"/>
  <c r="B2310" i="8" s="1"/>
  <c r="D2309" i="8"/>
  <c r="C2309" i="8"/>
  <c r="A2311" i="8" l="1"/>
  <c r="B2311" i="8" s="1"/>
  <c r="D2310" i="8"/>
  <c r="C2310" i="8"/>
  <c r="A2312" i="8" l="1"/>
  <c r="B2312" i="8" s="1"/>
  <c r="C2311" i="8"/>
  <c r="D2311" i="8"/>
  <c r="A2313" i="8" l="1"/>
  <c r="B2313" i="8" s="1"/>
  <c r="D2312" i="8"/>
  <c r="C2312" i="8"/>
  <c r="A2314" i="8" l="1"/>
  <c r="B2314" i="8" s="1"/>
  <c r="C2313" i="8"/>
  <c r="D2313" i="8"/>
  <c r="A2315" i="8" l="1"/>
  <c r="B2315" i="8" s="1"/>
  <c r="C2314" i="8"/>
  <c r="D2314" i="8"/>
  <c r="A2316" i="8" l="1"/>
  <c r="B2316" i="8" s="1"/>
  <c r="D2315" i="8"/>
  <c r="C2315" i="8"/>
  <c r="A2317" i="8" l="1"/>
  <c r="B2317" i="8" s="1"/>
  <c r="C2316" i="8"/>
  <c r="D2316" i="8"/>
  <c r="A2318" i="8" l="1"/>
  <c r="B2318" i="8" s="1"/>
  <c r="D2317" i="8"/>
  <c r="C2317" i="8"/>
  <c r="A2319" i="8" l="1"/>
  <c r="B2319" i="8" s="1"/>
  <c r="D2318" i="8"/>
  <c r="C2318" i="8"/>
  <c r="A2320" i="8" l="1"/>
  <c r="B2320" i="8" s="1"/>
  <c r="C2319" i="8"/>
  <c r="D2319" i="8"/>
  <c r="A2321" i="8" l="1"/>
  <c r="B2321" i="8" s="1"/>
  <c r="D2320" i="8"/>
  <c r="C2320" i="8"/>
  <c r="A2322" i="8" l="1"/>
  <c r="B2322" i="8" s="1"/>
  <c r="D2321" i="8"/>
  <c r="C2321" i="8"/>
  <c r="A2323" i="8" l="1"/>
  <c r="B2323" i="8" s="1"/>
  <c r="C2322" i="8"/>
  <c r="D2322" i="8"/>
  <c r="A2324" i="8" l="1"/>
  <c r="B2324" i="8" s="1"/>
  <c r="C2323" i="8"/>
  <c r="D2323" i="8"/>
  <c r="A2325" i="8" l="1"/>
  <c r="B2325" i="8" s="1"/>
  <c r="D2324" i="8"/>
  <c r="C2324" i="8"/>
  <c r="A2326" i="8" l="1"/>
  <c r="B2326" i="8" s="1"/>
  <c r="C2325" i="8"/>
  <c r="D2325" i="8"/>
  <c r="A2327" i="8" l="1"/>
  <c r="B2327" i="8" s="1"/>
  <c r="D2326" i="8"/>
  <c r="C2326" i="8"/>
  <c r="A2328" i="8" l="1"/>
  <c r="B2328" i="8" s="1"/>
  <c r="C2327" i="8"/>
  <c r="D2327" i="8"/>
  <c r="A2329" i="8" l="1"/>
  <c r="B2329" i="8" s="1"/>
  <c r="C2328" i="8"/>
  <c r="D2328" i="8"/>
  <c r="A2330" i="8" l="1"/>
  <c r="B2330" i="8" s="1"/>
  <c r="D2329" i="8"/>
  <c r="C2329" i="8"/>
  <c r="A2331" i="8" l="1"/>
  <c r="B2331" i="8" s="1"/>
  <c r="D2330" i="8"/>
  <c r="C2330" i="8"/>
  <c r="A2332" i="8" l="1"/>
  <c r="B2332" i="8" s="1"/>
  <c r="C2331" i="8"/>
  <c r="D2331" i="8"/>
  <c r="A2333" i="8" l="1"/>
  <c r="B2333" i="8" s="1"/>
  <c r="D2332" i="8"/>
  <c r="C2332" i="8"/>
  <c r="A2334" i="8" l="1"/>
  <c r="B2334" i="8" s="1"/>
  <c r="C2333" i="8"/>
  <c r="D2333" i="8"/>
  <c r="A2335" i="8" l="1"/>
  <c r="B2335" i="8" s="1"/>
  <c r="D2334" i="8"/>
  <c r="C2334" i="8"/>
  <c r="A2336" i="8" l="1"/>
  <c r="B2336" i="8" s="1"/>
  <c r="D2335" i="8"/>
  <c r="C2335" i="8"/>
  <c r="A2337" i="8" l="1"/>
  <c r="B2337" i="8" s="1"/>
  <c r="C2336" i="8"/>
  <c r="D2336" i="8"/>
  <c r="A2338" i="8" l="1"/>
  <c r="B2338" i="8" s="1"/>
  <c r="D2337" i="8"/>
  <c r="C2337" i="8"/>
  <c r="A2339" i="8" l="1"/>
  <c r="B2339" i="8" s="1"/>
  <c r="C2338" i="8"/>
  <c r="D2338" i="8"/>
  <c r="A2340" i="8" l="1"/>
  <c r="B2340" i="8" s="1"/>
  <c r="D2339" i="8"/>
  <c r="C2339" i="8"/>
  <c r="A2341" i="8" l="1"/>
  <c r="B2341" i="8" s="1"/>
  <c r="C2340" i="8"/>
  <c r="D2340" i="8"/>
  <c r="A2342" i="8" l="1"/>
  <c r="B2342" i="8" s="1"/>
  <c r="C2341" i="8"/>
  <c r="D2341" i="8"/>
  <c r="A2343" i="8" l="1"/>
  <c r="B2343" i="8" s="1"/>
  <c r="D2342" i="8"/>
  <c r="C2342" i="8"/>
  <c r="A2344" i="8" l="1"/>
  <c r="B2344" i="8" s="1"/>
  <c r="D2343" i="8"/>
  <c r="C2343" i="8"/>
  <c r="A2345" i="8" l="1"/>
  <c r="B2345" i="8" s="1"/>
  <c r="C2344" i="8"/>
  <c r="D2344" i="8"/>
  <c r="A2346" i="8" l="1"/>
  <c r="B2346" i="8" s="1"/>
  <c r="D2345" i="8"/>
  <c r="C2345" i="8"/>
  <c r="A2347" i="8" l="1"/>
  <c r="B2347" i="8" s="1"/>
  <c r="C2346" i="8"/>
  <c r="D2346" i="8"/>
  <c r="A2348" i="8" l="1"/>
  <c r="B2348" i="8" s="1"/>
  <c r="D2347" i="8"/>
  <c r="C2347" i="8"/>
  <c r="A2349" i="8" l="1"/>
  <c r="B2349" i="8" s="1"/>
  <c r="C2348" i="8"/>
  <c r="D2348" i="8"/>
  <c r="A2350" i="8" l="1"/>
  <c r="B2350" i="8" s="1"/>
  <c r="C2349" i="8"/>
  <c r="D2349" i="8"/>
  <c r="A2351" i="8" l="1"/>
  <c r="B2351" i="8" s="1"/>
  <c r="D2350" i="8"/>
  <c r="C2350" i="8"/>
  <c r="A2352" i="8" l="1"/>
  <c r="B2352" i="8" s="1"/>
  <c r="C2351" i="8"/>
  <c r="D2351" i="8"/>
  <c r="A2353" i="8" l="1"/>
  <c r="B2353" i="8" s="1"/>
  <c r="C2352" i="8"/>
  <c r="D2352" i="8"/>
  <c r="A2354" i="8" l="1"/>
  <c r="B2354" i="8" s="1"/>
  <c r="D2353" i="8"/>
  <c r="C2353" i="8"/>
  <c r="A2355" i="8" l="1"/>
  <c r="B2355" i="8" s="1"/>
  <c r="D2354" i="8"/>
  <c r="C2354" i="8"/>
  <c r="A2356" i="8" l="1"/>
  <c r="B2356" i="8" s="1"/>
  <c r="C2355" i="8"/>
  <c r="D2355" i="8"/>
  <c r="A2357" i="8" l="1"/>
  <c r="B2357" i="8" s="1"/>
  <c r="D2356" i="8"/>
  <c r="C2356" i="8"/>
  <c r="A2358" i="8" l="1"/>
  <c r="B2358" i="8" s="1"/>
  <c r="C2357" i="8"/>
  <c r="D2357" i="8"/>
  <c r="A2359" i="8" l="1"/>
  <c r="B2359" i="8" s="1"/>
  <c r="D2358" i="8"/>
  <c r="C2358" i="8"/>
  <c r="A2360" i="8" l="1"/>
  <c r="B2360" i="8" s="1"/>
  <c r="C2359" i="8"/>
  <c r="D2359" i="8"/>
  <c r="A2361" i="8" l="1"/>
  <c r="B2361" i="8" s="1"/>
  <c r="C2360" i="8"/>
  <c r="D2360" i="8"/>
  <c r="A2362" i="8" l="1"/>
  <c r="B2362" i="8" s="1"/>
  <c r="D2361" i="8"/>
  <c r="C2361" i="8"/>
  <c r="A2363" i="8" l="1"/>
  <c r="B2363" i="8" s="1"/>
  <c r="D2362" i="8"/>
  <c r="C2362" i="8"/>
  <c r="A2364" i="8" l="1"/>
  <c r="B2364" i="8" s="1"/>
  <c r="C2363" i="8"/>
  <c r="D2363" i="8"/>
  <c r="A2365" i="8" l="1"/>
  <c r="B2365" i="8" s="1"/>
  <c r="D2364" i="8"/>
  <c r="C2364" i="8"/>
  <c r="A2366" i="8" l="1"/>
  <c r="B2366" i="8" s="1"/>
  <c r="C2365" i="8"/>
  <c r="D2365" i="8"/>
  <c r="A2367" i="8" l="1"/>
  <c r="B2367" i="8" s="1"/>
  <c r="D2366" i="8"/>
  <c r="C2366" i="8"/>
  <c r="A2368" i="8" l="1"/>
  <c r="B2368" i="8" s="1"/>
  <c r="D2367" i="8"/>
  <c r="C2367" i="8"/>
  <c r="A2369" i="8" l="1"/>
  <c r="B2369" i="8" s="1"/>
  <c r="C2368" i="8"/>
  <c r="D2368" i="8"/>
  <c r="A2370" i="8" l="1"/>
  <c r="B2370" i="8" s="1"/>
  <c r="D2369" i="8"/>
  <c r="C2369" i="8"/>
  <c r="A2371" i="8" l="1"/>
  <c r="B2371" i="8" s="1"/>
  <c r="C2370" i="8"/>
  <c r="D2370" i="8"/>
  <c r="A2372" i="8" l="1"/>
  <c r="B2372" i="8" s="1"/>
  <c r="D2371" i="8"/>
  <c r="C2371" i="8"/>
  <c r="A2373" i="8" l="1"/>
  <c r="B2373" i="8" s="1"/>
  <c r="C2372" i="8"/>
  <c r="D2372" i="8"/>
  <c r="A2374" i="8" l="1"/>
  <c r="B2374" i="8" s="1"/>
  <c r="C2373" i="8"/>
  <c r="D2373" i="8"/>
  <c r="A2375" i="8" l="1"/>
  <c r="B2375" i="8" s="1"/>
  <c r="D2374" i="8"/>
  <c r="C2374" i="8"/>
  <c r="A2376" i="8" l="1"/>
  <c r="B2376" i="8" s="1"/>
  <c r="D2375" i="8"/>
  <c r="C2375" i="8"/>
  <c r="A2377" i="8" l="1"/>
  <c r="B2377" i="8" s="1"/>
  <c r="C2376" i="8"/>
  <c r="D2376" i="8"/>
  <c r="A2378" i="8" l="1"/>
  <c r="B2378" i="8" s="1"/>
  <c r="D2377" i="8"/>
  <c r="C2377" i="8"/>
  <c r="A2379" i="8" l="1"/>
  <c r="B2379" i="8" s="1"/>
  <c r="C2378" i="8"/>
  <c r="D2378" i="8"/>
  <c r="A2380" i="8" l="1"/>
  <c r="B2380" i="8" s="1"/>
  <c r="D2379" i="8"/>
  <c r="C2379" i="8"/>
  <c r="A2381" i="8" l="1"/>
  <c r="B2381" i="8" s="1"/>
  <c r="C2380" i="8"/>
  <c r="D2380" i="8"/>
  <c r="A2382" i="8" l="1"/>
  <c r="B2382" i="8" s="1"/>
  <c r="C2381" i="8"/>
  <c r="D2381" i="8"/>
  <c r="A2383" i="8" l="1"/>
  <c r="B2383" i="8" s="1"/>
  <c r="D2382" i="8"/>
  <c r="C2382" i="8"/>
  <c r="A2384" i="8" l="1"/>
  <c r="B2384" i="8" s="1"/>
  <c r="C2383" i="8"/>
  <c r="D2383" i="8"/>
  <c r="A2385" i="8" l="1"/>
  <c r="B2385" i="8" s="1"/>
  <c r="C2384" i="8"/>
  <c r="D2384" i="8"/>
  <c r="A2386" i="8" l="1"/>
  <c r="B2386" i="8" s="1"/>
  <c r="D2385" i="8"/>
  <c r="C2385" i="8"/>
  <c r="A2387" i="8" l="1"/>
  <c r="B2387" i="8" s="1"/>
  <c r="D2386" i="8"/>
  <c r="C2386" i="8"/>
  <c r="A2388" i="8" l="1"/>
  <c r="B2388" i="8" s="1"/>
  <c r="C2387" i="8"/>
  <c r="D2387" i="8"/>
  <c r="A2389" i="8" l="1"/>
  <c r="B2389" i="8" s="1"/>
  <c r="D2388" i="8"/>
  <c r="C2388" i="8"/>
  <c r="A2390" i="8" l="1"/>
  <c r="B2390" i="8" s="1"/>
  <c r="C2389" i="8"/>
  <c r="D2389" i="8"/>
  <c r="A2391" i="8" l="1"/>
  <c r="B2391" i="8" s="1"/>
  <c r="D2390" i="8"/>
  <c r="C2390" i="8"/>
  <c r="A2392" i="8" l="1"/>
  <c r="B2392" i="8" s="1"/>
  <c r="C2391" i="8"/>
  <c r="D2391" i="8"/>
  <c r="A2393" i="8" l="1"/>
  <c r="B2393" i="8" s="1"/>
  <c r="C2392" i="8"/>
  <c r="D2392" i="8"/>
  <c r="A2394" i="8" l="1"/>
  <c r="B2394" i="8" s="1"/>
  <c r="D2393" i="8"/>
  <c r="C2393" i="8"/>
  <c r="A2395" i="8" l="1"/>
  <c r="B2395" i="8" s="1"/>
  <c r="D2394" i="8"/>
  <c r="C2394" i="8"/>
  <c r="A2396" i="8" l="1"/>
  <c r="B2396" i="8" s="1"/>
  <c r="C2395" i="8"/>
  <c r="D2395" i="8"/>
  <c r="A2397" i="8" l="1"/>
  <c r="B2397" i="8" s="1"/>
  <c r="D2396" i="8"/>
  <c r="C2396" i="8"/>
  <c r="A2398" i="8" l="1"/>
  <c r="B2398" i="8" s="1"/>
  <c r="C2397" i="8"/>
  <c r="D2397" i="8"/>
  <c r="A2399" i="8" l="1"/>
  <c r="B2399" i="8" s="1"/>
  <c r="D2398" i="8"/>
  <c r="C2398" i="8"/>
  <c r="A2400" i="8" l="1"/>
  <c r="B2400" i="8" s="1"/>
  <c r="C2399" i="8"/>
  <c r="D2399" i="8"/>
  <c r="A2401" i="8" l="1"/>
  <c r="B2401" i="8" s="1"/>
  <c r="C2400" i="8"/>
  <c r="D2400" i="8"/>
  <c r="A2402" i="8" l="1"/>
  <c r="B2402" i="8" s="1"/>
  <c r="D2401" i="8"/>
  <c r="C2401" i="8"/>
  <c r="A2403" i="8" l="1"/>
  <c r="B2403" i="8" s="1"/>
  <c r="C2402" i="8"/>
  <c r="D2402" i="8"/>
  <c r="A2404" i="8" l="1"/>
  <c r="B2404" i="8" s="1"/>
  <c r="C2403" i="8"/>
  <c r="D2403" i="8"/>
  <c r="A2405" i="8" l="1"/>
  <c r="B2405" i="8" s="1"/>
  <c r="D2404" i="8"/>
  <c r="C2404" i="8"/>
  <c r="A2406" i="8" l="1"/>
  <c r="B2406" i="8" s="1"/>
  <c r="D2405" i="8"/>
  <c r="C2405" i="8"/>
  <c r="A2407" i="8" l="1"/>
  <c r="B2407" i="8" s="1"/>
  <c r="C2406" i="8"/>
  <c r="D2406" i="8"/>
  <c r="A2408" i="8" l="1"/>
  <c r="B2408" i="8" s="1"/>
  <c r="D2407" i="8"/>
  <c r="C2407" i="8"/>
  <c r="A2409" i="8" l="1"/>
  <c r="B2409" i="8" s="1"/>
  <c r="C2408" i="8"/>
  <c r="D2408" i="8"/>
  <c r="A2410" i="8" l="1"/>
  <c r="B2410" i="8" s="1"/>
  <c r="D2409" i="8"/>
  <c r="C2409" i="8"/>
  <c r="A2411" i="8" l="1"/>
  <c r="B2411" i="8" s="1"/>
  <c r="C2410" i="8"/>
  <c r="D2410" i="8"/>
  <c r="A2412" i="8" l="1"/>
  <c r="B2412" i="8" s="1"/>
  <c r="C2411" i="8"/>
  <c r="D2411" i="8"/>
  <c r="A2413" i="8" l="1"/>
  <c r="B2413" i="8" s="1"/>
  <c r="D2412" i="8"/>
  <c r="C2412" i="8"/>
  <c r="A2414" i="8" l="1"/>
  <c r="B2414" i="8" s="1"/>
  <c r="D2413" i="8"/>
  <c r="C2413" i="8"/>
  <c r="A2415" i="8" l="1"/>
  <c r="B2415" i="8" s="1"/>
  <c r="C2414" i="8"/>
  <c r="D2414" i="8"/>
  <c r="A2416" i="8" l="1"/>
  <c r="B2416" i="8" s="1"/>
  <c r="D2415" i="8"/>
  <c r="C2415" i="8"/>
  <c r="A2417" i="8" l="1"/>
  <c r="B2417" i="8" s="1"/>
  <c r="C2416" i="8"/>
  <c r="D2416" i="8"/>
  <c r="A2418" i="8" l="1"/>
  <c r="B2418" i="8" s="1"/>
  <c r="D2417" i="8"/>
  <c r="C2417" i="8"/>
  <c r="A2419" i="8" l="1"/>
  <c r="B2419" i="8" s="1"/>
  <c r="D2418" i="8"/>
  <c r="C2418" i="8"/>
  <c r="A2420" i="8" l="1"/>
  <c r="B2420" i="8" s="1"/>
  <c r="C2419" i="8"/>
  <c r="D2419" i="8"/>
  <c r="A2421" i="8" l="1"/>
  <c r="B2421" i="8" s="1"/>
  <c r="D2420" i="8"/>
  <c r="C2420" i="8"/>
  <c r="A2422" i="8" l="1"/>
  <c r="B2422" i="8" s="1"/>
  <c r="C2421" i="8"/>
  <c r="D2421" i="8"/>
  <c r="A2423" i="8" l="1"/>
  <c r="B2423" i="8" s="1"/>
  <c r="D2422" i="8"/>
  <c r="C2422" i="8"/>
  <c r="A2424" i="8" l="1"/>
  <c r="B2424" i="8" s="1"/>
  <c r="C2423" i="8"/>
  <c r="D2423" i="8"/>
  <c r="A2425" i="8" l="1"/>
  <c r="B2425" i="8" s="1"/>
  <c r="C2424" i="8"/>
  <c r="D2424" i="8"/>
  <c r="A2426" i="8" l="1"/>
  <c r="B2426" i="8" s="1"/>
  <c r="D2425" i="8"/>
  <c r="C2425" i="8"/>
  <c r="A2427" i="8" l="1"/>
  <c r="B2427" i="8" s="1"/>
  <c r="D2426" i="8"/>
  <c r="C2426" i="8"/>
  <c r="A2428" i="8" l="1"/>
  <c r="B2428" i="8" s="1"/>
  <c r="C2427" i="8"/>
  <c r="D2427" i="8"/>
  <c r="A2429" i="8" l="1"/>
  <c r="B2429" i="8" s="1"/>
  <c r="D2428" i="8"/>
  <c r="C2428" i="8"/>
  <c r="A2430" i="8" l="1"/>
  <c r="B2430" i="8" s="1"/>
  <c r="C2429" i="8"/>
  <c r="D2429" i="8"/>
  <c r="A2431" i="8" l="1"/>
  <c r="B2431" i="8" s="1"/>
  <c r="D2430" i="8"/>
  <c r="C2430" i="8"/>
  <c r="A2432" i="8" l="1"/>
  <c r="B2432" i="8" s="1"/>
  <c r="C2431" i="8"/>
  <c r="D2431" i="8"/>
  <c r="A2433" i="8" l="1"/>
  <c r="B2433" i="8" s="1"/>
  <c r="C2432" i="8"/>
  <c r="D2432" i="8"/>
  <c r="A2434" i="8" l="1"/>
  <c r="B2434" i="8" s="1"/>
  <c r="D2433" i="8"/>
  <c r="C2433" i="8"/>
  <c r="A2435" i="8" l="1"/>
  <c r="B2435" i="8" s="1"/>
  <c r="C2434" i="8"/>
  <c r="D2434" i="8"/>
  <c r="A2436" i="8" l="1"/>
  <c r="B2436" i="8" s="1"/>
  <c r="C2435" i="8"/>
  <c r="D2435" i="8"/>
  <c r="A2437" i="8" l="1"/>
  <c r="B2437" i="8" s="1"/>
  <c r="D2436" i="8"/>
  <c r="C2436" i="8"/>
  <c r="A2438" i="8" l="1"/>
  <c r="B2438" i="8" s="1"/>
  <c r="D2437" i="8"/>
  <c r="C2437" i="8"/>
  <c r="A2439" i="8" l="1"/>
  <c r="B2439" i="8" s="1"/>
  <c r="C2438" i="8"/>
  <c r="D2438" i="8"/>
  <c r="A2440" i="8" l="1"/>
  <c r="B2440" i="8" s="1"/>
  <c r="D2439" i="8"/>
  <c r="C2439" i="8"/>
  <c r="A2441" i="8" l="1"/>
  <c r="B2441" i="8" s="1"/>
  <c r="C2440" i="8"/>
  <c r="D2440" i="8"/>
  <c r="A2442" i="8" l="1"/>
  <c r="B2442" i="8" s="1"/>
  <c r="D2441" i="8"/>
  <c r="C2441" i="8"/>
  <c r="A2443" i="8" l="1"/>
  <c r="B2443" i="8" s="1"/>
  <c r="C2442" i="8"/>
  <c r="D2442" i="8"/>
  <c r="A2444" i="8" l="1"/>
  <c r="B2444" i="8" s="1"/>
  <c r="C2443" i="8"/>
  <c r="D2443" i="8"/>
  <c r="A2445" i="8" l="1"/>
  <c r="B2445" i="8" s="1"/>
  <c r="D2444" i="8"/>
  <c r="C2444" i="8"/>
  <c r="A2446" i="8" l="1"/>
  <c r="B2446" i="8" s="1"/>
  <c r="D2445" i="8"/>
  <c r="C2445" i="8"/>
  <c r="A2447" i="8" l="1"/>
  <c r="B2447" i="8" s="1"/>
  <c r="C2446" i="8"/>
  <c r="D2446" i="8"/>
  <c r="A2448" i="8" l="1"/>
  <c r="B2448" i="8" s="1"/>
  <c r="D2447" i="8"/>
  <c r="C2447" i="8"/>
  <c r="A2449" i="8" l="1"/>
  <c r="B2449" i="8" s="1"/>
  <c r="C2448" i="8"/>
  <c r="D2448" i="8"/>
  <c r="A2450" i="8" l="1"/>
  <c r="B2450" i="8" s="1"/>
  <c r="D2449" i="8"/>
  <c r="C2449" i="8"/>
  <c r="A2451" i="8" l="1"/>
  <c r="B2451" i="8" s="1"/>
  <c r="D2450" i="8"/>
  <c r="C2450" i="8"/>
  <c r="A2452" i="8" l="1"/>
  <c r="B2452" i="8" s="1"/>
  <c r="C2451" i="8"/>
  <c r="D2451" i="8"/>
  <c r="A2453" i="8" l="1"/>
  <c r="B2453" i="8" s="1"/>
  <c r="D2452" i="8"/>
  <c r="C2452" i="8"/>
  <c r="A2454" i="8" l="1"/>
  <c r="B2454" i="8" s="1"/>
  <c r="C2453" i="8"/>
  <c r="D2453" i="8"/>
  <c r="A2455" i="8" l="1"/>
  <c r="B2455" i="8" s="1"/>
  <c r="D2454" i="8"/>
  <c r="C2454" i="8"/>
  <c r="A2456" i="8" l="1"/>
  <c r="B2456" i="8" s="1"/>
  <c r="C2455" i="8"/>
  <c r="D2455" i="8"/>
  <c r="A2457" i="8" l="1"/>
  <c r="B2457" i="8" s="1"/>
  <c r="C2456" i="8"/>
  <c r="D2456" i="8"/>
  <c r="A2458" i="8" l="1"/>
  <c r="B2458" i="8" s="1"/>
  <c r="D2457" i="8"/>
  <c r="C2457" i="8"/>
  <c r="A2459" i="8" l="1"/>
  <c r="B2459" i="8" s="1"/>
  <c r="D2458" i="8"/>
  <c r="C2458" i="8"/>
  <c r="A2460" i="8" l="1"/>
  <c r="B2460" i="8" s="1"/>
  <c r="C2459" i="8"/>
  <c r="D2459" i="8"/>
  <c r="A2461" i="8" l="1"/>
  <c r="B2461" i="8" s="1"/>
  <c r="D2460" i="8"/>
  <c r="C2460" i="8"/>
  <c r="A2462" i="8" l="1"/>
  <c r="B2462" i="8" s="1"/>
  <c r="C2461" i="8"/>
  <c r="D2461" i="8"/>
  <c r="A2463" i="8" l="1"/>
  <c r="B2463" i="8" s="1"/>
  <c r="D2462" i="8"/>
  <c r="C2462" i="8"/>
  <c r="A2464" i="8" l="1"/>
  <c r="B2464" i="8" s="1"/>
  <c r="C2463" i="8"/>
  <c r="D2463" i="8"/>
  <c r="A2465" i="8" l="1"/>
  <c r="B2465" i="8" s="1"/>
  <c r="C2464" i="8"/>
  <c r="D2464" i="8"/>
  <c r="A2466" i="8" l="1"/>
  <c r="B2466" i="8" s="1"/>
  <c r="D2465" i="8"/>
  <c r="C2465" i="8"/>
  <c r="A2467" i="8" l="1"/>
  <c r="B2467" i="8" s="1"/>
  <c r="C2466" i="8"/>
  <c r="D2466" i="8"/>
  <c r="A2468" i="8" l="1"/>
  <c r="B2468" i="8" s="1"/>
  <c r="C2467" i="8"/>
  <c r="D2467" i="8"/>
  <c r="A2469" i="8" l="1"/>
  <c r="B2469" i="8" s="1"/>
  <c r="D2468" i="8"/>
  <c r="C2468" i="8"/>
  <c r="A2470" i="8" l="1"/>
  <c r="B2470" i="8" s="1"/>
  <c r="D2469" i="8"/>
  <c r="C2469" i="8"/>
  <c r="A2471" i="8" l="1"/>
  <c r="B2471" i="8" s="1"/>
  <c r="C2470" i="8"/>
  <c r="D2470" i="8"/>
  <c r="A2472" i="8" l="1"/>
  <c r="B2472" i="8" s="1"/>
  <c r="D2471" i="8"/>
  <c r="C2471" i="8"/>
  <c r="A2473" i="8" l="1"/>
  <c r="B2473" i="8" s="1"/>
  <c r="C2472" i="8"/>
  <c r="D2472" i="8"/>
  <c r="A2474" i="8" l="1"/>
  <c r="B2474" i="8" s="1"/>
  <c r="D2473" i="8"/>
  <c r="C2473" i="8"/>
  <c r="A2475" i="8" l="1"/>
  <c r="B2475" i="8" s="1"/>
  <c r="C2474" i="8"/>
  <c r="D2474" i="8"/>
  <c r="A2476" i="8" l="1"/>
  <c r="B2476" i="8" s="1"/>
  <c r="C2475" i="8"/>
  <c r="D2475" i="8"/>
  <c r="A2477" i="8" l="1"/>
  <c r="B2477" i="8" s="1"/>
  <c r="D2476" i="8"/>
  <c r="C2476" i="8"/>
  <c r="A2478" i="8" l="1"/>
  <c r="B2478" i="8" s="1"/>
  <c r="D2477" i="8"/>
  <c r="C2477" i="8"/>
  <c r="A2479" i="8" l="1"/>
  <c r="B2479" i="8" s="1"/>
  <c r="C2478" i="8"/>
  <c r="D2478" i="8"/>
  <c r="A2480" i="8" l="1"/>
  <c r="B2480" i="8" s="1"/>
  <c r="D2479" i="8"/>
  <c r="C2479" i="8"/>
  <c r="A2481" i="8" l="1"/>
  <c r="B2481" i="8" s="1"/>
  <c r="C2480" i="8"/>
  <c r="D2480" i="8"/>
  <c r="A2482" i="8" l="1"/>
  <c r="B2482" i="8" s="1"/>
  <c r="D2481" i="8"/>
  <c r="C2481" i="8"/>
  <c r="A2483" i="8" l="1"/>
  <c r="B2483" i="8" s="1"/>
  <c r="D2482" i="8"/>
  <c r="C2482" i="8"/>
  <c r="A2484" i="8" l="1"/>
  <c r="B2484" i="8" s="1"/>
  <c r="C2483" i="8"/>
  <c r="D2483" i="8"/>
  <c r="A2485" i="8" l="1"/>
  <c r="B2485" i="8" s="1"/>
  <c r="D2484" i="8"/>
  <c r="C2484" i="8"/>
  <c r="A2486" i="8" l="1"/>
  <c r="B2486" i="8" s="1"/>
  <c r="C2485" i="8"/>
  <c r="D2485" i="8"/>
  <c r="A2487" i="8" l="1"/>
  <c r="B2487" i="8" s="1"/>
  <c r="D2486" i="8"/>
  <c r="C2486" i="8"/>
  <c r="A2488" i="8" l="1"/>
  <c r="B2488" i="8" s="1"/>
  <c r="C2487" i="8"/>
  <c r="D2487" i="8"/>
  <c r="A2489" i="8" l="1"/>
  <c r="B2489" i="8" s="1"/>
  <c r="C2488" i="8"/>
  <c r="D2488" i="8"/>
  <c r="A2490" i="8" l="1"/>
  <c r="B2490" i="8" s="1"/>
  <c r="D2489" i="8"/>
  <c r="C2489" i="8"/>
  <c r="A2491" i="8" l="1"/>
  <c r="B2491" i="8" s="1"/>
  <c r="D2490" i="8"/>
  <c r="C2490" i="8"/>
  <c r="A2492" i="8" l="1"/>
  <c r="B2492" i="8" s="1"/>
  <c r="C2491" i="8"/>
  <c r="D2491" i="8"/>
  <c r="A2493" i="8" l="1"/>
  <c r="B2493" i="8" s="1"/>
  <c r="D2492" i="8"/>
  <c r="C2492" i="8"/>
  <c r="A2494" i="8" l="1"/>
  <c r="B2494" i="8" s="1"/>
  <c r="C2493" i="8"/>
  <c r="D2493" i="8"/>
  <c r="A2495" i="8" l="1"/>
  <c r="B2495" i="8" s="1"/>
  <c r="D2494" i="8"/>
  <c r="C2494" i="8"/>
  <c r="A2496" i="8" l="1"/>
  <c r="B2496" i="8" s="1"/>
  <c r="C2495" i="8"/>
  <c r="D2495" i="8"/>
  <c r="A2497" i="8" l="1"/>
  <c r="B2497" i="8" s="1"/>
  <c r="C2496" i="8"/>
  <c r="D2496" i="8"/>
  <c r="A2498" i="8" l="1"/>
  <c r="B2498" i="8" s="1"/>
  <c r="D2497" i="8"/>
  <c r="C2497" i="8"/>
  <c r="A2499" i="8" l="1"/>
  <c r="B2499" i="8" s="1"/>
  <c r="C2498" i="8"/>
  <c r="D2498" i="8"/>
  <c r="A2500" i="8" l="1"/>
  <c r="B2500" i="8" s="1"/>
  <c r="C2499" i="8"/>
  <c r="D2499" i="8"/>
  <c r="A2501" i="8" l="1"/>
  <c r="B2501" i="8" s="1"/>
  <c r="D2500" i="8"/>
  <c r="C2500" i="8"/>
  <c r="A2502" i="8" l="1"/>
  <c r="B2502" i="8" s="1"/>
  <c r="D2501" i="8"/>
  <c r="C2501" i="8"/>
  <c r="A2503" i="8" l="1"/>
  <c r="B2503" i="8" s="1"/>
  <c r="C2502" i="8"/>
  <c r="D2502" i="8"/>
  <c r="A2504" i="8" l="1"/>
  <c r="B2504" i="8" s="1"/>
  <c r="D2503" i="8"/>
  <c r="C2503" i="8"/>
  <c r="A2505" i="8" l="1"/>
  <c r="B2505" i="8" s="1"/>
  <c r="C2504" i="8"/>
  <c r="D2504" i="8"/>
  <c r="A2506" i="8" l="1"/>
  <c r="B2506" i="8" s="1"/>
  <c r="D2505" i="8"/>
  <c r="C2505" i="8"/>
  <c r="A2507" i="8" l="1"/>
  <c r="B2507" i="8" s="1"/>
  <c r="C2506" i="8"/>
  <c r="D2506" i="8"/>
  <c r="A2508" i="8" l="1"/>
  <c r="B2508" i="8" s="1"/>
  <c r="C2507" i="8"/>
  <c r="D2507" i="8"/>
  <c r="A2509" i="8" l="1"/>
  <c r="B2509" i="8" s="1"/>
  <c r="D2508" i="8"/>
  <c r="C2508" i="8"/>
  <c r="A2510" i="8" l="1"/>
  <c r="B2510" i="8" s="1"/>
  <c r="D2509" i="8"/>
  <c r="C2509" i="8"/>
  <c r="A2511" i="8" l="1"/>
  <c r="B2511" i="8" s="1"/>
  <c r="C2510" i="8"/>
  <c r="D2510" i="8"/>
  <c r="A2512" i="8" l="1"/>
  <c r="B2512" i="8" s="1"/>
  <c r="D2511" i="8"/>
  <c r="C2511" i="8"/>
  <c r="A2513" i="8" l="1"/>
  <c r="B2513" i="8" s="1"/>
  <c r="C2512" i="8"/>
  <c r="D2512" i="8"/>
  <c r="A2514" i="8" l="1"/>
  <c r="B2514" i="8" s="1"/>
  <c r="D2513" i="8"/>
  <c r="C2513" i="8"/>
  <c r="A2515" i="8" l="1"/>
  <c r="B2515" i="8" s="1"/>
  <c r="D2514" i="8"/>
  <c r="C2514" i="8"/>
  <c r="A2516" i="8" l="1"/>
  <c r="B2516" i="8" s="1"/>
  <c r="C2515" i="8"/>
  <c r="D2515" i="8"/>
  <c r="A2517" i="8" l="1"/>
  <c r="B2517" i="8" s="1"/>
  <c r="D2516" i="8"/>
  <c r="C2516" i="8"/>
  <c r="A2518" i="8" l="1"/>
  <c r="B2518" i="8" s="1"/>
  <c r="C2517" i="8"/>
  <c r="D2517" i="8"/>
  <c r="A2519" i="8" l="1"/>
  <c r="B2519" i="8" s="1"/>
  <c r="D2518" i="8"/>
  <c r="C2518" i="8"/>
  <c r="A2520" i="8" l="1"/>
  <c r="B2520" i="8" s="1"/>
  <c r="C2519" i="8"/>
  <c r="D2519" i="8"/>
  <c r="A2521" i="8" l="1"/>
  <c r="B2521" i="8" s="1"/>
  <c r="C2520" i="8"/>
  <c r="D2520" i="8"/>
  <c r="A2522" i="8" l="1"/>
  <c r="B2522" i="8" s="1"/>
  <c r="D2521" i="8"/>
  <c r="C2521" i="8"/>
  <c r="A2523" i="8" l="1"/>
  <c r="B2523" i="8" s="1"/>
  <c r="D2522" i="8"/>
  <c r="C2522" i="8"/>
  <c r="A2524" i="8" l="1"/>
  <c r="B2524" i="8" s="1"/>
  <c r="C2523" i="8"/>
  <c r="D2523" i="8"/>
  <c r="A2525" i="8" l="1"/>
  <c r="B2525" i="8" s="1"/>
  <c r="D2524" i="8"/>
  <c r="C2524" i="8"/>
  <c r="A2526" i="8" l="1"/>
  <c r="B2526" i="8" s="1"/>
  <c r="C2525" i="8"/>
  <c r="D2525" i="8"/>
  <c r="A2527" i="8" l="1"/>
  <c r="B2527" i="8" s="1"/>
  <c r="D2526" i="8"/>
  <c r="C2526" i="8"/>
  <c r="A2528" i="8" l="1"/>
  <c r="B2528" i="8" s="1"/>
  <c r="C2527" i="8"/>
  <c r="D2527" i="8"/>
  <c r="A2529" i="8" l="1"/>
  <c r="B2529" i="8" s="1"/>
  <c r="C2528" i="8"/>
  <c r="D2528" i="8"/>
  <c r="A2530" i="8" l="1"/>
  <c r="B2530" i="8" s="1"/>
  <c r="D2529" i="8"/>
  <c r="C2529" i="8"/>
  <c r="A2531" i="8" l="1"/>
  <c r="B2531" i="8" s="1"/>
  <c r="C2530" i="8"/>
  <c r="D2530" i="8"/>
  <c r="A2532" i="8" l="1"/>
  <c r="B2532" i="8" s="1"/>
  <c r="C2531" i="8"/>
  <c r="D2531" i="8"/>
  <c r="A2533" i="8" l="1"/>
  <c r="B2533" i="8" s="1"/>
  <c r="C2532" i="8"/>
  <c r="D2532" i="8"/>
  <c r="A2534" i="8" l="1"/>
  <c r="B2534" i="8" s="1"/>
  <c r="C2533" i="8"/>
  <c r="D2533" i="8"/>
  <c r="A2535" i="8" l="1"/>
  <c r="B2535" i="8" s="1"/>
  <c r="D2534" i="8"/>
  <c r="C2534" i="8"/>
  <c r="A2536" i="8" l="1"/>
  <c r="B2536" i="8" s="1"/>
  <c r="C2535" i="8"/>
  <c r="D2535" i="8"/>
  <c r="A2537" i="8" l="1"/>
  <c r="B2537" i="8" s="1"/>
  <c r="D2536" i="8"/>
  <c r="C2536" i="8"/>
  <c r="A2538" i="8" l="1"/>
  <c r="B2538" i="8" s="1"/>
  <c r="D2537" i="8"/>
  <c r="C2537" i="8"/>
  <c r="A2539" i="8" l="1"/>
  <c r="B2539" i="8" s="1"/>
  <c r="C2538" i="8"/>
  <c r="D2538" i="8"/>
  <c r="A2540" i="8" l="1"/>
  <c r="B2540" i="8" s="1"/>
  <c r="D2539" i="8"/>
  <c r="C2539" i="8"/>
  <c r="A2541" i="8" l="1"/>
  <c r="B2541" i="8" s="1"/>
  <c r="C2540" i="8"/>
  <c r="D2540" i="8"/>
  <c r="A2542" i="8" l="1"/>
  <c r="B2542" i="8" s="1"/>
  <c r="C2541" i="8"/>
  <c r="D2541" i="8"/>
  <c r="A2543" i="8" l="1"/>
  <c r="B2543" i="8" s="1"/>
  <c r="D2542" i="8"/>
  <c r="C2542" i="8"/>
  <c r="A2544" i="8" l="1"/>
  <c r="B2544" i="8" s="1"/>
  <c r="C2543" i="8"/>
  <c r="D2543" i="8"/>
  <c r="A2545" i="8" l="1"/>
  <c r="B2545" i="8" s="1"/>
  <c r="D2544" i="8"/>
  <c r="C2544" i="8"/>
  <c r="A2546" i="8" l="1"/>
  <c r="B2546" i="8" s="1"/>
  <c r="D2545" i="8"/>
  <c r="C2545" i="8"/>
  <c r="A2547" i="8" l="1"/>
  <c r="B2547" i="8" s="1"/>
  <c r="C2546" i="8"/>
  <c r="D2546" i="8"/>
  <c r="A2548" i="8" l="1"/>
  <c r="B2548" i="8" s="1"/>
  <c r="D2547" i="8"/>
  <c r="C2547" i="8"/>
  <c r="A2549" i="8" l="1"/>
  <c r="B2549" i="8" s="1"/>
  <c r="C2548" i="8"/>
  <c r="D2548" i="8"/>
  <c r="A2550" i="8" l="1"/>
  <c r="B2550" i="8" s="1"/>
  <c r="C2549" i="8"/>
  <c r="D2549" i="8"/>
  <c r="A2551" i="8" l="1"/>
  <c r="B2551" i="8" s="1"/>
  <c r="D2550" i="8"/>
  <c r="C2550" i="8"/>
  <c r="A2552" i="8" l="1"/>
  <c r="B2552" i="8" s="1"/>
  <c r="C2551" i="8"/>
  <c r="D2551" i="8"/>
  <c r="A2553" i="8" l="1"/>
  <c r="B2553" i="8" s="1"/>
  <c r="D2552" i="8"/>
  <c r="C2552" i="8"/>
  <c r="A2554" i="8" l="1"/>
  <c r="B2554" i="8" s="1"/>
  <c r="D2553" i="8"/>
  <c r="C2553" i="8"/>
  <c r="A2555" i="8" l="1"/>
  <c r="B2555" i="8" s="1"/>
  <c r="C2554" i="8"/>
  <c r="D2554" i="8"/>
  <c r="A2556" i="8" l="1"/>
  <c r="B2556" i="8" s="1"/>
  <c r="D2555" i="8"/>
  <c r="C2555" i="8"/>
  <c r="A2557" i="8" l="1"/>
  <c r="B2557" i="8" s="1"/>
  <c r="C2556" i="8"/>
  <c r="D2556" i="8"/>
  <c r="A2558" i="8" l="1"/>
  <c r="B2558" i="8" s="1"/>
  <c r="C2557" i="8"/>
  <c r="D2557" i="8"/>
  <c r="A2559" i="8" l="1"/>
  <c r="B2559" i="8" s="1"/>
  <c r="D2558" i="8"/>
  <c r="C2558" i="8"/>
  <c r="A2560" i="8" l="1"/>
  <c r="B2560" i="8" s="1"/>
  <c r="C2559" i="8"/>
  <c r="D2559" i="8"/>
  <c r="A2561" i="8" l="1"/>
  <c r="B2561" i="8" s="1"/>
  <c r="D2560" i="8"/>
  <c r="C2560" i="8"/>
  <c r="A2562" i="8" l="1"/>
  <c r="B2562" i="8" s="1"/>
  <c r="D2561" i="8"/>
  <c r="C2561" i="8"/>
  <c r="A2563" i="8" l="1"/>
  <c r="B2563" i="8" s="1"/>
  <c r="C2562" i="8"/>
  <c r="D2562" i="8"/>
  <c r="A2564" i="8" l="1"/>
  <c r="B2564" i="8" s="1"/>
  <c r="D2563" i="8"/>
  <c r="C2563" i="8"/>
  <c r="A2565" i="8" l="1"/>
  <c r="B2565" i="8" s="1"/>
  <c r="C2564" i="8"/>
  <c r="D2564" i="8"/>
  <c r="A2566" i="8" l="1"/>
  <c r="B2566" i="8" s="1"/>
  <c r="C2565" i="8"/>
  <c r="D2565" i="8"/>
  <c r="A2567" i="8" l="1"/>
  <c r="B2567" i="8" s="1"/>
  <c r="D2566" i="8"/>
  <c r="C2566" i="8"/>
  <c r="A2568" i="8" l="1"/>
  <c r="B2568" i="8" s="1"/>
  <c r="C2567" i="8"/>
  <c r="D2567" i="8"/>
  <c r="A2569" i="8" l="1"/>
  <c r="B2569" i="8" s="1"/>
  <c r="D2568" i="8"/>
  <c r="C2568" i="8"/>
  <c r="A2570" i="8" l="1"/>
  <c r="B2570" i="8" s="1"/>
  <c r="D2569" i="8"/>
  <c r="C2569" i="8"/>
  <c r="A2571" i="8" l="1"/>
  <c r="B2571" i="8" s="1"/>
  <c r="C2570" i="8"/>
  <c r="D2570" i="8"/>
  <c r="A2572" i="8" l="1"/>
  <c r="B2572" i="8" s="1"/>
  <c r="D2571" i="8"/>
  <c r="C2571" i="8"/>
  <c r="A2573" i="8" l="1"/>
  <c r="B2573" i="8" s="1"/>
  <c r="C2572" i="8"/>
  <c r="D2572" i="8"/>
  <c r="A2574" i="8" l="1"/>
  <c r="B2574" i="8" s="1"/>
  <c r="C2573" i="8"/>
  <c r="D2573" i="8"/>
  <c r="A2575" i="8" l="1"/>
  <c r="B2575" i="8" s="1"/>
  <c r="D2574" i="8"/>
  <c r="C2574" i="8"/>
  <c r="A2576" i="8" l="1"/>
  <c r="B2576" i="8" s="1"/>
  <c r="C2575" i="8"/>
  <c r="D2575" i="8"/>
  <c r="A2577" i="8" l="1"/>
  <c r="B2577" i="8" s="1"/>
  <c r="D2576" i="8"/>
  <c r="C2576" i="8"/>
  <c r="A2578" i="8" l="1"/>
  <c r="B2578" i="8" s="1"/>
  <c r="D2577" i="8"/>
  <c r="C2577" i="8"/>
  <c r="A2579" i="8" l="1"/>
  <c r="B2579" i="8" s="1"/>
  <c r="C2578" i="8"/>
  <c r="D2578" i="8"/>
  <c r="A2580" i="8" l="1"/>
  <c r="B2580" i="8" s="1"/>
  <c r="D2579" i="8"/>
  <c r="C2579" i="8"/>
  <c r="A2581" i="8" l="1"/>
  <c r="B2581" i="8" s="1"/>
  <c r="C2580" i="8"/>
  <c r="D2580" i="8"/>
  <c r="A2582" i="8" l="1"/>
  <c r="B2582" i="8" s="1"/>
  <c r="C2581" i="8"/>
  <c r="D2581" i="8"/>
  <c r="A2583" i="8" l="1"/>
  <c r="B2583" i="8" s="1"/>
  <c r="D2582" i="8"/>
  <c r="C2582" i="8"/>
  <c r="A2584" i="8" l="1"/>
  <c r="B2584" i="8" s="1"/>
  <c r="C2583" i="8"/>
  <c r="D2583" i="8"/>
  <c r="A2585" i="8" l="1"/>
  <c r="B2585" i="8" s="1"/>
  <c r="D2584" i="8"/>
  <c r="C2584" i="8"/>
  <c r="A2586" i="8" l="1"/>
  <c r="B2586" i="8" s="1"/>
  <c r="D2585" i="8"/>
  <c r="C2585" i="8"/>
  <c r="A2587" i="8" l="1"/>
  <c r="B2587" i="8" s="1"/>
  <c r="C2586" i="8"/>
  <c r="D2586" i="8"/>
  <c r="A2588" i="8" l="1"/>
  <c r="B2588" i="8" s="1"/>
  <c r="D2587" i="8"/>
  <c r="C2587" i="8"/>
  <c r="A2589" i="8" l="1"/>
  <c r="B2589" i="8" s="1"/>
  <c r="C2588" i="8"/>
  <c r="D2588" i="8"/>
  <c r="A2590" i="8" l="1"/>
  <c r="B2590" i="8" s="1"/>
  <c r="C2589" i="8"/>
  <c r="D2589" i="8"/>
  <c r="A2591" i="8" l="1"/>
  <c r="B2591" i="8" s="1"/>
  <c r="D2590" i="8"/>
  <c r="C2590" i="8"/>
  <c r="A2592" i="8" l="1"/>
  <c r="B2592" i="8" s="1"/>
  <c r="C2591" i="8"/>
  <c r="D2591" i="8"/>
  <c r="A2593" i="8" l="1"/>
  <c r="B2593" i="8" s="1"/>
  <c r="D2592" i="8"/>
  <c r="C2592" i="8"/>
  <c r="A2594" i="8" l="1"/>
  <c r="B2594" i="8" s="1"/>
  <c r="D2593" i="8"/>
  <c r="C2593" i="8"/>
  <c r="A2595" i="8" l="1"/>
  <c r="B2595" i="8" s="1"/>
  <c r="C2594" i="8"/>
  <c r="D2594" i="8"/>
  <c r="A2596" i="8" l="1"/>
  <c r="B2596" i="8" s="1"/>
  <c r="D2595" i="8"/>
  <c r="C2595" i="8"/>
  <c r="A2597" i="8" l="1"/>
  <c r="B2597" i="8" s="1"/>
  <c r="C2596" i="8"/>
  <c r="D2596" i="8"/>
  <c r="A2598" i="8" l="1"/>
  <c r="B2598" i="8" s="1"/>
  <c r="C2597" i="8"/>
  <c r="D2597" i="8"/>
  <c r="A2599" i="8" l="1"/>
  <c r="B2599" i="8" s="1"/>
  <c r="D2598" i="8"/>
  <c r="C2598" i="8"/>
  <c r="A2600" i="8" l="1"/>
  <c r="B2600" i="8" s="1"/>
  <c r="C2599" i="8"/>
  <c r="D2599" i="8"/>
  <c r="A2601" i="8" l="1"/>
  <c r="B2601" i="8" s="1"/>
  <c r="D2600" i="8"/>
  <c r="C2600" i="8"/>
  <c r="A2602" i="8" l="1"/>
  <c r="B2602" i="8" s="1"/>
  <c r="D2601" i="8"/>
  <c r="C2601" i="8"/>
  <c r="A2603" i="8" l="1"/>
  <c r="B2603" i="8" s="1"/>
  <c r="C2602" i="8"/>
  <c r="D2602" i="8"/>
  <c r="A2604" i="8" l="1"/>
  <c r="B2604" i="8" s="1"/>
  <c r="D2603" i="8"/>
  <c r="C2603" i="8"/>
  <c r="A2605" i="8" l="1"/>
  <c r="B2605" i="8" s="1"/>
  <c r="C2604" i="8"/>
  <c r="D2604" i="8"/>
  <c r="A2606" i="8" l="1"/>
  <c r="B2606" i="8" s="1"/>
  <c r="C2605" i="8"/>
  <c r="D2605" i="8"/>
  <c r="A2607" i="8" l="1"/>
  <c r="B2607" i="8" s="1"/>
  <c r="D2606" i="8"/>
  <c r="C2606" i="8"/>
  <c r="A2608" i="8" l="1"/>
  <c r="B2608" i="8" s="1"/>
  <c r="C2607" i="8"/>
  <c r="D2607" i="8"/>
  <c r="A2609" i="8" l="1"/>
  <c r="B2609" i="8" s="1"/>
  <c r="D2608" i="8"/>
  <c r="C2608" i="8"/>
  <c r="A2610" i="8" l="1"/>
  <c r="B2610" i="8" s="1"/>
  <c r="D2609" i="8"/>
  <c r="C2609" i="8"/>
  <c r="A2611" i="8" l="1"/>
  <c r="B2611" i="8" s="1"/>
  <c r="C2610" i="8"/>
  <c r="D2610" i="8"/>
  <c r="A2612" i="8" l="1"/>
  <c r="B2612" i="8" s="1"/>
  <c r="D2611" i="8"/>
  <c r="C2611" i="8"/>
  <c r="A2613" i="8" l="1"/>
  <c r="B2613" i="8" s="1"/>
  <c r="C2612" i="8"/>
  <c r="D2612" i="8"/>
  <c r="A2614" i="8" l="1"/>
  <c r="B2614" i="8" s="1"/>
  <c r="C2613" i="8"/>
  <c r="D2613" i="8"/>
  <c r="A2615" i="8" l="1"/>
  <c r="B2615" i="8" s="1"/>
  <c r="D2614" i="8"/>
  <c r="C2614" i="8"/>
  <c r="A2616" i="8" l="1"/>
  <c r="B2616" i="8" s="1"/>
  <c r="C2615" i="8"/>
  <c r="D2615" i="8"/>
  <c r="A2617" i="8" l="1"/>
  <c r="B2617" i="8" s="1"/>
  <c r="D2616" i="8"/>
  <c r="C2616" i="8"/>
  <c r="A2618" i="8" l="1"/>
  <c r="B2618" i="8" s="1"/>
  <c r="D2617" i="8"/>
  <c r="C2617" i="8"/>
  <c r="A2619" i="8" l="1"/>
  <c r="B2619" i="8" s="1"/>
  <c r="C2618" i="8"/>
  <c r="D2618" i="8"/>
  <c r="A2620" i="8" l="1"/>
  <c r="B2620" i="8" s="1"/>
  <c r="D2619" i="8"/>
  <c r="C2619" i="8"/>
  <c r="A2621" i="8" l="1"/>
  <c r="B2621" i="8" s="1"/>
  <c r="C2620" i="8"/>
  <c r="D2620" i="8"/>
  <c r="A2622" i="8" l="1"/>
  <c r="B2622" i="8" s="1"/>
  <c r="C2621" i="8"/>
  <c r="D2621" i="8"/>
  <c r="A2623" i="8" l="1"/>
  <c r="B2623" i="8" s="1"/>
  <c r="D2622" i="8"/>
  <c r="C2622" i="8"/>
  <c r="A2624" i="8" l="1"/>
  <c r="B2624" i="8" s="1"/>
  <c r="C2623" i="8"/>
  <c r="D2623" i="8"/>
  <c r="A2625" i="8" l="1"/>
  <c r="B2625" i="8" s="1"/>
  <c r="D2624" i="8"/>
  <c r="C2624" i="8"/>
  <c r="A2626" i="8" l="1"/>
  <c r="B2626" i="8" s="1"/>
  <c r="D2625" i="8"/>
  <c r="C2625" i="8"/>
  <c r="A2627" i="8" l="1"/>
  <c r="B2627" i="8" s="1"/>
  <c r="C2626" i="8"/>
  <c r="D2626" i="8"/>
  <c r="A2628" i="8" l="1"/>
  <c r="B2628" i="8" s="1"/>
  <c r="D2627" i="8"/>
  <c r="C2627" i="8"/>
  <c r="A2629" i="8" l="1"/>
  <c r="B2629" i="8" s="1"/>
  <c r="C2628" i="8"/>
  <c r="D2628" i="8"/>
  <c r="A2630" i="8" l="1"/>
  <c r="B2630" i="8" s="1"/>
  <c r="C2629" i="8"/>
  <c r="D2629" i="8"/>
  <c r="A2631" i="8" l="1"/>
  <c r="B2631" i="8" s="1"/>
  <c r="D2630" i="8"/>
  <c r="C2630" i="8"/>
  <c r="A2632" i="8" l="1"/>
  <c r="B2632" i="8" s="1"/>
  <c r="C2631" i="8"/>
  <c r="D2631" i="8"/>
  <c r="A2633" i="8" l="1"/>
  <c r="B2633" i="8" s="1"/>
  <c r="D2632" i="8"/>
  <c r="C2632" i="8"/>
  <c r="A2634" i="8" l="1"/>
  <c r="B2634" i="8" s="1"/>
  <c r="D2633" i="8"/>
  <c r="C2633" i="8"/>
  <c r="A2635" i="8" l="1"/>
  <c r="B2635" i="8" s="1"/>
  <c r="C2634" i="8"/>
  <c r="D2634" i="8"/>
  <c r="A2636" i="8" l="1"/>
  <c r="B2636" i="8" s="1"/>
  <c r="D2635" i="8"/>
  <c r="C2635" i="8"/>
  <c r="A2637" i="8" l="1"/>
  <c r="B2637" i="8" s="1"/>
  <c r="C2636" i="8"/>
  <c r="D2636" i="8"/>
  <c r="A2638" i="8" l="1"/>
  <c r="B2638" i="8" s="1"/>
  <c r="C2637" i="8"/>
  <c r="D2637" i="8"/>
  <c r="A2639" i="8" l="1"/>
  <c r="B2639" i="8" s="1"/>
  <c r="D2638" i="8"/>
  <c r="C2638" i="8"/>
  <c r="A2640" i="8" l="1"/>
  <c r="B2640" i="8" s="1"/>
  <c r="C2639" i="8"/>
  <c r="D2639" i="8"/>
  <c r="A2641" i="8" l="1"/>
  <c r="B2641" i="8" s="1"/>
  <c r="D2640" i="8"/>
  <c r="C2640" i="8"/>
  <c r="A2642" i="8" l="1"/>
  <c r="B2642" i="8" s="1"/>
  <c r="D2641" i="8"/>
  <c r="C2641" i="8"/>
  <c r="A2643" i="8" l="1"/>
  <c r="B2643" i="8" s="1"/>
  <c r="C2642" i="8"/>
  <c r="D2642" i="8"/>
  <c r="A2644" i="8" l="1"/>
  <c r="B2644" i="8" s="1"/>
  <c r="D2643" i="8"/>
  <c r="C2643" i="8"/>
  <c r="A2645" i="8" l="1"/>
  <c r="B2645" i="8" s="1"/>
  <c r="C2644" i="8"/>
  <c r="D2644" i="8"/>
  <c r="A2646" i="8" l="1"/>
  <c r="B2646" i="8" s="1"/>
  <c r="C2645" i="8"/>
  <c r="D2645" i="8"/>
  <c r="A2647" i="8" l="1"/>
  <c r="B2647" i="8" s="1"/>
  <c r="D2646" i="8"/>
  <c r="C2646" i="8"/>
  <c r="A2648" i="8" l="1"/>
  <c r="B2648" i="8" s="1"/>
  <c r="C2647" i="8"/>
  <c r="D2647" i="8"/>
  <c r="A2649" i="8" l="1"/>
  <c r="B2649" i="8" s="1"/>
  <c r="D2648" i="8"/>
  <c r="C2648" i="8"/>
  <c r="A2650" i="8" l="1"/>
  <c r="B2650" i="8" s="1"/>
  <c r="D2649" i="8"/>
  <c r="C2649" i="8"/>
  <c r="A2651" i="8" l="1"/>
  <c r="B2651" i="8" s="1"/>
  <c r="C2650" i="8"/>
  <c r="D2650" i="8"/>
  <c r="A2652" i="8" l="1"/>
  <c r="B2652" i="8" s="1"/>
  <c r="D2651" i="8"/>
  <c r="C2651" i="8"/>
  <c r="A2653" i="8" l="1"/>
  <c r="B2653" i="8" s="1"/>
  <c r="C2652" i="8"/>
  <c r="D2652" i="8"/>
  <c r="A2654" i="8" l="1"/>
  <c r="B2654" i="8" s="1"/>
  <c r="C2653" i="8"/>
  <c r="D2653" i="8"/>
  <c r="A2655" i="8" l="1"/>
  <c r="B2655" i="8" s="1"/>
  <c r="D2654" i="8"/>
  <c r="C2654" i="8"/>
  <c r="A2656" i="8" l="1"/>
  <c r="B2656" i="8" s="1"/>
  <c r="C2655" i="8"/>
  <c r="D2655" i="8"/>
  <c r="A2657" i="8" l="1"/>
  <c r="B2657" i="8" s="1"/>
  <c r="D2656" i="8"/>
  <c r="C2656" i="8"/>
  <c r="A2658" i="8" l="1"/>
  <c r="B2658" i="8" s="1"/>
  <c r="D2657" i="8"/>
  <c r="C2657" i="8"/>
  <c r="A2659" i="8" l="1"/>
  <c r="B2659" i="8" s="1"/>
  <c r="C2658" i="8"/>
  <c r="D2658" i="8"/>
  <c r="A2660" i="8" l="1"/>
  <c r="B2660" i="8" s="1"/>
  <c r="D2659" i="8"/>
  <c r="C2659" i="8"/>
  <c r="A2661" i="8" l="1"/>
  <c r="B2661" i="8" s="1"/>
  <c r="C2660" i="8"/>
  <c r="D2660" i="8"/>
  <c r="A2662" i="8" l="1"/>
  <c r="B2662" i="8" s="1"/>
  <c r="C2661" i="8"/>
  <c r="D2661" i="8"/>
  <c r="A2663" i="8" l="1"/>
  <c r="B2663" i="8" s="1"/>
  <c r="D2662" i="8"/>
  <c r="C2662" i="8"/>
  <c r="A2664" i="8" l="1"/>
  <c r="B2664" i="8" s="1"/>
  <c r="C2663" i="8"/>
  <c r="D2663" i="8"/>
  <c r="A2665" i="8" l="1"/>
  <c r="B2665" i="8" s="1"/>
  <c r="D2664" i="8"/>
  <c r="C2664" i="8"/>
  <c r="A2666" i="8" l="1"/>
  <c r="B2666" i="8" s="1"/>
  <c r="D2665" i="8"/>
  <c r="C2665" i="8"/>
  <c r="A2667" i="8" l="1"/>
  <c r="B2667" i="8" s="1"/>
  <c r="C2666" i="8"/>
  <c r="D2666" i="8"/>
  <c r="A2668" i="8" l="1"/>
  <c r="B2668" i="8" s="1"/>
  <c r="D2667" i="8"/>
  <c r="C2667" i="8"/>
  <c r="A2669" i="8" l="1"/>
  <c r="B2669" i="8" s="1"/>
  <c r="C2668" i="8"/>
  <c r="D2668" i="8"/>
  <c r="A2670" i="8" l="1"/>
  <c r="B2670" i="8" s="1"/>
  <c r="C2669" i="8"/>
  <c r="D2669" i="8"/>
  <c r="A2671" i="8" l="1"/>
  <c r="B2671" i="8" s="1"/>
  <c r="D2670" i="8"/>
  <c r="C2670" i="8"/>
  <c r="A2672" i="8" l="1"/>
  <c r="B2672" i="8" s="1"/>
  <c r="C2671" i="8"/>
  <c r="D2671" i="8"/>
  <c r="A2673" i="8" l="1"/>
  <c r="B2673" i="8" s="1"/>
  <c r="D2672" i="8"/>
  <c r="C2672" i="8"/>
  <c r="A2674" i="8" l="1"/>
  <c r="B2674" i="8" s="1"/>
  <c r="D2673" i="8"/>
  <c r="C2673" i="8"/>
  <c r="A2675" i="8" l="1"/>
  <c r="B2675" i="8" s="1"/>
  <c r="C2674" i="8"/>
  <c r="D2674" i="8"/>
  <c r="A2676" i="8" l="1"/>
  <c r="B2676" i="8" s="1"/>
  <c r="D2675" i="8"/>
  <c r="C2675" i="8"/>
  <c r="A2677" i="8" l="1"/>
  <c r="B2677" i="8" s="1"/>
  <c r="C2676" i="8"/>
  <c r="D2676" i="8"/>
  <c r="A2678" i="8" l="1"/>
  <c r="B2678" i="8" s="1"/>
  <c r="C2677" i="8"/>
  <c r="D2677" i="8"/>
  <c r="A2679" i="8" l="1"/>
  <c r="B2679" i="8" s="1"/>
  <c r="D2678" i="8"/>
  <c r="C2678" i="8"/>
  <c r="A2680" i="8" l="1"/>
  <c r="B2680" i="8" s="1"/>
  <c r="C2679" i="8"/>
  <c r="D2679" i="8"/>
  <c r="A2681" i="8" l="1"/>
  <c r="B2681" i="8" s="1"/>
  <c r="D2680" i="8"/>
  <c r="C2680" i="8"/>
  <c r="A2682" i="8" l="1"/>
  <c r="B2682" i="8" s="1"/>
  <c r="D2681" i="8"/>
  <c r="C2681" i="8"/>
  <c r="A2683" i="8" l="1"/>
  <c r="B2683" i="8" s="1"/>
  <c r="C2682" i="8"/>
  <c r="D2682" i="8"/>
  <c r="A2684" i="8" l="1"/>
  <c r="B2684" i="8" s="1"/>
  <c r="D2683" i="8"/>
  <c r="C2683" i="8"/>
  <c r="A2685" i="8" l="1"/>
  <c r="B2685" i="8" s="1"/>
  <c r="C2684" i="8"/>
  <c r="D2684" i="8"/>
  <c r="A2686" i="8" l="1"/>
  <c r="B2686" i="8" s="1"/>
  <c r="C2685" i="8"/>
  <c r="D2685" i="8"/>
  <c r="A2687" i="8" l="1"/>
  <c r="B2687" i="8" s="1"/>
  <c r="D2686" i="8"/>
  <c r="C2686" i="8"/>
  <c r="A2688" i="8" l="1"/>
  <c r="B2688" i="8" s="1"/>
  <c r="C2687" i="8"/>
  <c r="D2687" i="8"/>
  <c r="A2689" i="8" l="1"/>
  <c r="B2689" i="8" s="1"/>
  <c r="D2688" i="8"/>
  <c r="C2688" i="8"/>
  <c r="A2690" i="8" l="1"/>
  <c r="B2690" i="8" s="1"/>
  <c r="D2689" i="8"/>
  <c r="C2689" i="8"/>
  <c r="A2691" i="8" l="1"/>
  <c r="B2691" i="8" s="1"/>
  <c r="C2690" i="8"/>
  <c r="D2690" i="8"/>
  <c r="A2692" i="8" l="1"/>
  <c r="B2692" i="8" s="1"/>
  <c r="D2691" i="8"/>
  <c r="C2691" i="8"/>
  <c r="A2693" i="8" l="1"/>
  <c r="B2693" i="8" s="1"/>
  <c r="C2692" i="8"/>
  <c r="D2692" i="8"/>
  <c r="A2694" i="8" l="1"/>
  <c r="B2694" i="8" s="1"/>
  <c r="C2693" i="8"/>
  <c r="D2693" i="8"/>
  <c r="A2695" i="8" l="1"/>
  <c r="B2695" i="8" s="1"/>
  <c r="D2694" i="8"/>
  <c r="C2694" i="8"/>
  <c r="A2696" i="8" l="1"/>
  <c r="B2696" i="8" s="1"/>
  <c r="C2695" i="8"/>
  <c r="D2695" i="8"/>
  <c r="A2697" i="8" l="1"/>
  <c r="B2697" i="8" s="1"/>
  <c r="D2696" i="8"/>
  <c r="C2696" i="8"/>
  <c r="A2698" i="8" l="1"/>
  <c r="B2698" i="8" s="1"/>
  <c r="D2697" i="8"/>
  <c r="C2697" i="8"/>
  <c r="A2699" i="8" l="1"/>
  <c r="B2699" i="8" s="1"/>
  <c r="C2698" i="8"/>
  <c r="D2698" i="8"/>
  <c r="A2700" i="8" l="1"/>
  <c r="B2700" i="8" s="1"/>
  <c r="D2699" i="8"/>
  <c r="C2699" i="8"/>
  <c r="A2701" i="8" l="1"/>
  <c r="B2701" i="8" s="1"/>
  <c r="C2700" i="8"/>
  <c r="D2700" i="8"/>
  <c r="A2702" i="8" l="1"/>
  <c r="B2702" i="8" s="1"/>
  <c r="C2701" i="8"/>
  <c r="D2701" i="8"/>
  <c r="A2703" i="8" l="1"/>
  <c r="B2703" i="8" s="1"/>
  <c r="D2702" i="8"/>
  <c r="C2702" i="8"/>
  <c r="A2704" i="8" l="1"/>
  <c r="B2704" i="8" s="1"/>
  <c r="C2703" i="8"/>
  <c r="D2703" i="8"/>
  <c r="A2705" i="8" l="1"/>
  <c r="B2705" i="8" s="1"/>
  <c r="D2704" i="8"/>
  <c r="C2704" i="8"/>
  <c r="A2706" i="8" l="1"/>
  <c r="B2706" i="8" s="1"/>
  <c r="D2705" i="8"/>
  <c r="C2705" i="8"/>
  <c r="A2707" i="8" l="1"/>
  <c r="B2707" i="8" s="1"/>
  <c r="C2706" i="8"/>
  <c r="D2706" i="8"/>
  <c r="A2708" i="8" l="1"/>
  <c r="B2708" i="8" s="1"/>
  <c r="D2707" i="8"/>
  <c r="C2707" i="8"/>
  <c r="A2709" i="8" l="1"/>
  <c r="B2709" i="8" s="1"/>
  <c r="C2708" i="8"/>
  <c r="D2708" i="8"/>
  <c r="A2710" i="8" l="1"/>
  <c r="B2710" i="8" s="1"/>
  <c r="C2709" i="8"/>
  <c r="D2709" i="8"/>
  <c r="A2711" i="8" l="1"/>
  <c r="B2711" i="8" s="1"/>
  <c r="D2710" i="8"/>
  <c r="C2710" i="8"/>
  <c r="A2712" i="8" l="1"/>
  <c r="B2712" i="8" s="1"/>
  <c r="C2711" i="8"/>
  <c r="D2711" i="8"/>
  <c r="A2713" i="8" l="1"/>
  <c r="B2713" i="8" s="1"/>
  <c r="D2712" i="8"/>
  <c r="C2712" i="8"/>
  <c r="A2714" i="8" l="1"/>
  <c r="B2714" i="8" s="1"/>
  <c r="D2713" i="8"/>
  <c r="C2713" i="8"/>
  <c r="A2715" i="8" l="1"/>
  <c r="B2715" i="8" s="1"/>
  <c r="C2714" i="8"/>
  <c r="D2714" i="8"/>
  <c r="A2716" i="8" l="1"/>
  <c r="B2716" i="8" s="1"/>
  <c r="D2715" i="8"/>
  <c r="C2715" i="8"/>
  <c r="A2717" i="8" l="1"/>
  <c r="B2717" i="8" s="1"/>
  <c r="C2716" i="8"/>
  <c r="D2716" i="8"/>
  <c r="A2718" i="8" l="1"/>
  <c r="B2718" i="8" s="1"/>
  <c r="C2717" i="8"/>
  <c r="D2717" i="8"/>
  <c r="A2719" i="8" l="1"/>
  <c r="B2719" i="8" s="1"/>
  <c r="D2718" i="8"/>
  <c r="C2718" i="8"/>
  <c r="A2720" i="8" l="1"/>
  <c r="B2720" i="8" s="1"/>
  <c r="C2719" i="8"/>
  <c r="D2719" i="8"/>
  <c r="A2721" i="8" l="1"/>
  <c r="B2721" i="8" s="1"/>
  <c r="D2720" i="8"/>
  <c r="C2720" i="8"/>
  <c r="A2722" i="8" l="1"/>
  <c r="B2722" i="8" s="1"/>
  <c r="D2721" i="8"/>
  <c r="C2721" i="8"/>
  <c r="A2723" i="8" l="1"/>
  <c r="B2723" i="8" s="1"/>
  <c r="C2722" i="8"/>
  <c r="D2722" i="8"/>
  <c r="A2724" i="8" l="1"/>
  <c r="B2724" i="8" s="1"/>
  <c r="D2723" i="8"/>
  <c r="C2723" i="8"/>
  <c r="A2725" i="8" l="1"/>
  <c r="B2725" i="8" s="1"/>
  <c r="C2724" i="8"/>
  <c r="D2724" i="8"/>
  <c r="A2726" i="8" l="1"/>
  <c r="B2726" i="8" s="1"/>
  <c r="C2725" i="8"/>
  <c r="D2725" i="8"/>
  <c r="A2727" i="8" l="1"/>
  <c r="B2727" i="8" s="1"/>
  <c r="D2726" i="8"/>
  <c r="C2726" i="8"/>
  <c r="A2728" i="8" l="1"/>
  <c r="B2728" i="8" s="1"/>
  <c r="C2727" i="8"/>
  <c r="D2727" i="8"/>
  <c r="A2729" i="8" l="1"/>
  <c r="B2729" i="8" s="1"/>
  <c r="D2728" i="8"/>
  <c r="C2728" i="8"/>
  <c r="A2730" i="8" l="1"/>
  <c r="B2730" i="8" s="1"/>
  <c r="D2729" i="8"/>
  <c r="C2729" i="8"/>
  <c r="A2731" i="8" l="1"/>
  <c r="B2731" i="8" s="1"/>
  <c r="C2730" i="8"/>
  <c r="D2730" i="8"/>
  <c r="A2732" i="8" l="1"/>
  <c r="B2732" i="8" s="1"/>
  <c r="D2731" i="8"/>
  <c r="C2731" i="8"/>
  <c r="A2733" i="8" l="1"/>
  <c r="B2733" i="8" s="1"/>
  <c r="C2732" i="8"/>
  <c r="D2732" i="8"/>
  <c r="A2734" i="8" l="1"/>
  <c r="B2734" i="8" s="1"/>
  <c r="C2733" i="8"/>
  <c r="D2733" i="8"/>
  <c r="A2735" i="8" l="1"/>
  <c r="B2735" i="8" s="1"/>
  <c r="D2734" i="8"/>
  <c r="C2734" i="8"/>
  <c r="A2736" i="8" l="1"/>
  <c r="B2736" i="8" s="1"/>
  <c r="C2735" i="8"/>
  <c r="D2735" i="8"/>
  <c r="A2737" i="8" l="1"/>
  <c r="B2737" i="8" s="1"/>
  <c r="D2736" i="8"/>
  <c r="C2736" i="8"/>
  <c r="A2738" i="8" l="1"/>
  <c r="B2738" i="8" s="1"/>
  <c r="D2737" i="8"/>
  <c r="C2737" i="8"/>
  <c r="A2739" i="8" l="1"/>
  <c r="B2739" i="8" s="1"/>
  <c r="C2738" i="8"/>
  <c r="D2738" i="8"/>
  <c r="A2740" i="8" l="1"/>
  <c r="B2740" i="8" s="1"/>
  <c r="D2739" i="8"/>
  <c r="C2739" i="8"/>
  <c r="A2741" i="8" l="1"/>
  <c r="B2741" i="8" s="1"/>
  <c r="C2740" i="8"/>
  <c r="D2740" i="8"/>
  <c r="A2742" i="8" l="1"/>
  <c r="B2742" i="8" s="1"/>
  <c r="C2741" i="8"/>
  <c r="D2741" i="8"/>
  <c r="A2743" i="8" l="1"/>
  <c r="B2743" i="8" s="1"/>
  <c r="D2742" i="8"/>
  <c r="C2742" i="8"/>
  <c r="A2744" i="8" l="1"/>
  <c r="B2744" i="8" s="1"/>
  <c r="C2743" i="8"/>
  <c r="D2743" i="8"/>
  <c r="A2745" i="8" l="1"/>
  <c r="B2745" i="8" s="1"/>
  <c r="D2744" i="8"/>
  <c r="C2744" i="8"/>
  <c r="A2746" i="8" l="1"/>
  <c r="B2746" i="8" s="1"/>
  <c r="D2745" i="8"/>
  <c r="C2745" i="8"/>
  <c r="A2747" i="8" l="1"/>
  <c r="B2747" i="8" s="1"/>
  <c r="C2746" i="8"/>
  <c r="D2746" i="8"/>
  <c r="A2748" i="8" l="1"/>
  <c r="B2748" i="8" s="1"/>
  <c r="D2747" i="8"/>
  <c r="C2747" i="8"/>
  <c r="A2749" i="8" l="1"/>
  <c r="B2749" i="8" s="1"/>
  <c r="C2748" i="8"/>
  <c r="D2748" i="8"/>
  <c r="A2750" i="8" l="1"/>
  <c r="B2750" i="8" s="1"/>
  <c r="C2749" i="8"/>
  <c r="D2749" i="8"/>
  <c r="A2751" i="8" l="1"/>
  <c r="B2751" i="8" s="1"/>
  <c r="D2750" i="8"/>
  <c r="C2750" i="8"/>
  <c r="A2752" i="8" l="1"/>
  <c r="B2752" i="8" s="1"/>
  <c r="C2751" i="8"/>
  <c r="D2751" i="8"/>
  <c r="A2753" i="8" l="1"/>
  <c r="B2753" i="8" s="1"/>
  <c r="D2752" i="8"/>
  <c r="C2752" i="8"/>
  <c r="A2754" i="8" l="1"/>
  <c r="B2754" i="8" s="1"/>
  <c r="D2753" i="8"/>
  <c r="C2753" i="8"/>
  <c r="A2755" i="8" l="1"/>
  <c r="B2755" i="8" s="1"/>
  <c r="C2754" i="8"/>
  <c r="D2754" i="8"/>
  <c r="A2756" i="8" l="1"/>
  <c r="B2756" i="8" s="1"/>
  <c r="D2755" i="8"/>
  <c r="C2755" i="8"/>
  <c r="A2757" i="8" l="1"/>
  <c r="B2757" i="8" s="1"/>
  <c r="C2756" i="8"/>
  <c r="D2756" i="8"/>
  <c r="A2758" i="8" l="1"/>
  <c r="B2758" i="8" s="1"/>
  <c r="C2757" i="8"/>
  <c r="D2757" i="8"/>
  <c r="A2759" i="8" l="1"/>
  <c r="B2759" i="8" s="1"/>
  <c r="D2758" i="8"/>
  <c r="C2758" i="8"/>
  <c r="A2760" i="8" l="1"/>
  <c r="B2760" i="8" s="1"/>
  <c r="C2759" i="8"/>
  <c r="D2759" i="8"/>
  <c r="A2761" i="8" l="1"/>
  <c r="B2761" i="8" s="1"/>
  <c r="D2760" i="8"/>
  <c r="C2760" i="8"/>
  <c r="A2762" i="8" l="1"/>
  <c r="B2762" i="8" s="1"/>
  <c r="D2761" i="8"/>
  <c r="C2761" i="8"/>
  <c r="A2763" i="8" l="1"/>
  <c r="B2763" i="8" s="1"/>
  <c r="C2762" i="8"/>
  <c r="D2762" i="8"/>
  <c r="A2764" i="8" l="1"/>
  <c r="B2764" i="8" s="1"/>
  <c r="D2763" i="8"/>
  <c r="C2763" i="8"/>
  <c r="A2765" i="8" l="1"/>
  <c r="B2765" i="8" s="1"/>
  <c r="C2764" i="8"/>
  <c r="D2764" i="8"/>
  <c r="A2766" i="8" l="1"/>
  <c r="B2766" i="8" s="1"/>
  <c r="C2765" i="8"/>
  <c r="D2765" i="8"/>
  <c r="A2767" i="8" l="1"/>
  <c r="B2767" i="8" s="1"/>
  <c r="D2766" i="8"/>
  <c r="C2766" i="8"/>
  <c r="A2768" i="8" l="1"/>
  <c r="B2768" i="8" s="1"/>
  <c r="C2767" i="8"/>
  <c r="D2767" i="8"/>
  <c r="A2769" i="8" l="1"/>
  <c r="B2769" i="8" s="1"/>
  <c r="D2768" i="8"/>
  <c r="C2768" i="8"/>
  <c r="A2770" i="8" l="1"/>
  <c r="B2770" i="8" s="1"/>
  <c r="D2769" i="8"/>
  <c r="C2769" i="8"/>
  <c r="A2771" i="8" l="1"/>
  <c r="B2771" i="8" s="1"/>
  <c r="C2770" i="8"/>
  <c r="D2770" i="8"/>
  <c r="A2772" i="8" l="1"/>
  <c r="B2772" i="8" s="1"/>
  <c r="D2771" i="8"/>
  <c r="C2771" i="8"/>
  <c r="A2773" i="8" l="1"/>
  <c r="B2773" i="8" s="1"/>
  <c r="C2772" i="8"/>
  <c r="D2772" i="8"/>
  <c r="A2774" i="8" l="1"/>
  <c r="B2774" i="8" s="1"/>
  <c r="C2773" i="8"/>
  <c r="D2773" i="8"/>
  <c r="A2775" i="8" l="1"/>
  <c r="B2775" i="8" s="1"/>
  <c r="D2774" i="8"/>
  <c r="C2774" i="8"/>
  <c r="A2776" i="8" l="1"/>
  <c r="B2776" i="8" s="1"/>
  <c r="C2775" i="8"/>
  <c r="D2775" i="8"/>
  <c r="A2777" i="8" l="1"/>
  <c r="B2777" i="8" s="1"/>
  <c r="D2776" i="8"/>
  <c r="C2776" i="8"/>
  <c r="A2778" i="8" l="1"/>
  <c r="B2778" i="8" s="1"/>
  <c r="D2777" i="8"/>
  <c r="C2777" i="8"/>
  <c r="A2779" i="8" l="1"/>
  <c r="B2779" i="8" s="1"/>
  <c r="C2778" i="8"/>
  <c r="D2778" i="8"/>
  <c r="A2780" i="8" l="1"/>
  <c r="B2780" i="8" s="1"/>
  <c r="D2779" i="8"/>
  <c r="C2779" i="8"/>
  <c r="A2781" i="8" l="1"/>
  <c r="B2781" i="8" s="1"/>
  <c r="C2780" i="8"/>
  <c r="D2780" i="8"/>
  <c r="A2782" i="8" l="1"/>
  <c r="B2782" i="8" s="1"/>
  <c r="C2781" i="8"/>
  <c r="D2781" i="8"/>
  <c r="A2783" i="8" l="1"/>
  <c r="B2783" i="8" s="1"/>
  <c r="D2782" i="8"/>
  <c r="C2782" i="8"/>
  <c r="A2784" i="8" l="1"/>
  <c r="B2784" i="8" s="1"/>
  <c r="C2783" i="8"/>
  <c r="D2783" i="8"/>
  <c r="A2785" i="8" l="1"/>
  <c r="B2785" i="8" s="1"/>
  <c r="D2784" i="8"/>
  <c r="C2784" i="8"/>
  <c r="A2786" i="8" l="1"/>
  <c r="B2786" i="8" s="1"/>
  <c r="D2785" i="8"/>
  <c r="C2785" i="8"/>
  <c r="A2787" i="8" l="1"/>
  <c r="B2787" i="8" s="1"/>
  <c r="C2786" i="8"/>
  <c r="D2786" i="8"/>
  <c r="A2788" i="8" l="1"/>
  <c r="B2788" i="8" s="1"/>
  <c r="D2787" i="8"/>
  <c r="C2787" i="8"/>
  <c r="A2789" i="8" l="1"/>
  <c r="B2789" i="8" s="1"/>
  <c r="C2788" i="8"/>
  <c r="D2788" i="8"/>
  <c r="A2790" i="8" l="1"/>
  <c r="B2790" i="8" s="1"/>
  <c r="C2789" i="8"/>
  <c r="D2789" i="8"/>
  <c r="A2791" i="8" l="1"/>
  <c r="B2791" i="8" s="1"/>
  <c r="D2790" i="8"/>
  <c r="C2790" i="8"/>
  <c r="A2792" i="8" l="1"/>
  <c r="B2792" i="8" s="1"/>
  <c r="C2791" i="8"/>
  <c r="D2791" i="8"/>
  <c r="A2793" i="8" l="1"/>
  <c r="B2793" i="8" s="1"/>
  <c r="D2792" i="8"/>
  <c r="C2792" i="8"/>
  <c r="A2794" i="8" l="1"/>
  <c r="B2794" i="8" s="1"/>
  <c r="D2793" i="8"/>
  <c r="C2793" i="8"/>
  <c r="A2795" i="8" l="1"/>
  <c r="B2795" i="8" s="1"/>
  <c r="C2794" i="8"/>
  <c r="D2794" i="8"/>
  <c r="A2796" i="8" l="1"/>
  <c r="B2796" i="8" s="1"/>
  <c r="D2795" i="8"/>
  <c r="C2795" i="8"/>
  <c r="A2797" i="8" l="1"/>
  <c r="B2797" i="8" s="1"/>
  <c r="C2796" i="8"/>
  <c r="D2796" i="8"/>
  <c r="A2798" i="8" l="1"/>
  <c r="B2798" i="8" s="1"/>
  <c r="C2797" i="8"/>
  <c r="D2797" i="8"/>
  <c r="A2799" i="8" l="1"/>
  <c r="B2799" i="8" s="1"/>
  <c r="D2798" i="8"/>
  <c r="C2798" i="8"/>
  <c r="A2800" i="8" l="1"/>
  <c r="B2800" i="8" s="1"/>
  <c r="C2799" i="8"/>
  <c r="D2799" i="8"/>
  <c r="A2801" i="8" l="1"/>
  <c r="B2801" i="8" s="1"/>
  <c r="D2800" i="8"/>
  <c r="C2800" i="8"/>
  <c r="A2802" i="8" l="1"/>
  <c r="B2802" i="8" s="1"/>
  <c r="D2801" i="8"/>
  <c r="C2801" i="8"/>
  <c r="A2803" i="8" l="1"/>
  <c r="B2803" i="8" s="1"/>
  <c r="C2802" i="8"/>
  <c r="D2802" i="8"/>
  <c r="A2804" i="8" l="1"/>
  <c r="B2804" i="8" s="1"/>
  <c r="D2803" i="8"/>
  <c r="C2803" i="8"/>
  <c r="A2805" i="8" l="1"/>
  <c r="B2805" i="8" s="1"/>
  <c r="C2804" i="8"/>
  <c r="D2804" i="8"/>
  <c r="A2806" i="8" l="1"/>
  <c r="B2806" i="8" s="1"/>
  <c r="C2805" i="8"/>
  <c r="D2805" i="8"/>
  <c r="A2807" i="8" l="1"/>
  <c r="B2807" i="8" s="1"/>
  <c r="D2806" i="8"/>
  <c r="C2806" i="8"/>
  <c r="A2808" i="8" l="1"/>
  <c r="B2808" i="8" s="1"/>
  <c r="C2807" i="8"/>
  <c r="D2807" i="8"/>
  <c r="A2809" i="8" l="1"/>
  <c r="B2809" i="8" s="1"/>
  <c r="D2808" i="8"/>
  <c r="C2808" i="8"/>
  <c r="A2810" i="8" l="1"/>
  <c r="B2810" i="8" s="1"/>
  <c r="D2809" i="8"/>
  <c r="C2809" i="8"/>
  <c r="A2811" i="8" l="1"/>
  <c r="B2811" i="8" s="1"/>
  <c r="C2810" i="8"/>
  <c r="D2810" i="8"/>
  <c r="A2812" i="8" l="1"/>
  <c r="B2812" i="8" s="1"/>
  <c r="D2811" i="8"/>
  <c r="C2811" i="8"/>
  <c r="A2813" i="8" l="1"/>
  <c r="B2813" i="8" s="1"/>
  <c r="C2812" i="8"/>
  <c r="D2812" i="8"/>
  <c r="A2814" i="8" l="1"/>
  <c r="B2814" i="8" s="1"/>
  <c r="C2813" i="8"/>
  <c r="D2813" i="8"/>
  <c r="A2815" i="8" l="1"/>
  <c r="B2815" i="8" s="1"/>
  <c r="D2814" i="8"/>
  <c r="C2814" i="8"/>
  <c r="A2816" i="8" l="1"/>
  <c r="B2816" i="8" s="1"/>
  <c r="C2815" i="8"/>
  <c r="D2815" i="8"/>
  <c r="A2817" i="8" l="1"/>
  <c r="B2817" i="8" s="1"/>
  <c r="D2816" i="8"/>
  <c r="C2816" i="8"/>
  <c r="A2818" i="8" l="1"/>
  <c r="B2818" i="8" s="1"/>
  <c r="D2817" i="8"/>
  <c r="C2817" i="8"/>
  <c r="A2819" i="8" l="1"/>
  <c r="B2819" i="8" s="1"/>
  <c r="C2818" i="8"/>
  <c r="D2818" i="8"/>
  <c r="A2820" i="8" l="1"/>
  <c r="B2820" i="8" s="1"/>
  <c r="D2819" i="8"/>
  <c r="C2819" i="8"/>
  <c r="A2821" i="8" l="1"/>
  <c r="B2821" i="8" s="1"/>
  <c r="C2820" i="8"/>
  <c r="D2820" i="8"/>
  <c r="A2822" i="8" l="1"/>
  <c r="B2822" i="8" s="1"/>
  <c r="C2821" i="8"/>
  <c r="D2821" i="8"/>
  <c r="A2823" i="8" l="1"/>
  <c r="B2823" i="8" s="1"/>
  <c r="D2822" i="8"/>
  <c r="C2822" i="8"/>
  <c r="A2824" i="8" l="1"/>
  <c r="B2824" i="8" s="1"/>
  <c r="C2823" i="8"/>
  <c r="D2823" i="8"/>
  <c r="A2825" i="8" l="1"/>
  <c r="B2825" i="8" s="1"/>
  <c r="D2824" i="8"/>
  <c r="C2824" i="8"/>
  <c r="A2826" i="8" l="1"/>
  <c r="B2826" i="8" s="1"/>
  <c r="D2825" i="8"/>
  <c r="C2825" i="8"/>
  <c r="A2827" i="8" l="1"/>
  <c r="B2827" i="8" s="1"/>
  <c r="C2826" i="8"/>
  <c r="D2826" i="8"/>
  <c r="A2828" i="8" l="1"/>
  <c r="B2828" i="8" s="1"/>
  <c r="D2827" i="8"/>
  <c r="C2827" i="8"/>
  <c r="A2829" i="8" l="1"/>
  <c r="B2829" i="8" s="1"/>
  <c r="C2828" i="8"/>
  <c r="D2828" i="8"/>
  <c r="A2830" i="8" l="1"/>
  <c r="B2830" i="8" s="1"/>
  <c r="C2829" i="8"/>
  <c r="D2829" i="8"/>
  <c r="A2831" i="8" l="1"/>
  <c r="B2831" i="8" s="1"/>
  <c r="D2830" i="8"/>
  <c r="C2830" i="8"/>
  <c r="A2832" i="8" l="1"/>
  <c r="B2832" i="8" s="1"/>
  <c r="C2831" i="8"/>
  <c r="D2831" i="8"/>
  <c r="A2833" i="8" l="1"/>
  <c r="B2833" i="8" s="1"/>
  <c r="D2832" i="8"/>
  <c r="C2832" i="8"/>
  <c r="A2834" i="8" l="1"/>
  <c r="B2834" i="8" s="1"/>
  <c r="D2833" i="8"/>
  <c r="C2833" i="8"/>
  <c r="A2835" i="8" l="1"/>
  <c r="B2835" i="8" s="1"/>
  <c r="C2834" i="8"/>
  <c r="D2834" i="8"/>
  <c r="A2836" i="8" l="1"/>
  <c r="B2836" i="8" s="1"/>
  <c r="C2835" i="8"/>
  <c r="D2835" i="8"/>
  <c r="A2837" i="8" l="1"/>
  <c r="B2837" i="8" s="1"/>
  <c r="D2836" i="8"/>
  <c r="C2836" i="8"/>
  <c r="A2838" i="8" l="1"/>
  <c r="B2838" i="8" s="1"/>
  <c r="C2837" i="8"/>
  <c r="D2837" i="8"/>
  <c r="A2839" i="8" l="1"/>
  <c r="B2839" i="8" s="1"/>
  <c r="D2838" i="8"/>
  <c r="C2838" i="8"/>
  <c r="A2840" i="8" l="1"/>
  <c r="B2840" i="8" s="1"/>
  <c r="C2839" i="8"/>
  <c r="D2839" i="8"/>
  <c r="A2841" i="8" l="1"/>
  <c r="B2841" i="8" s="1"/>
  <c r="C2840" i="8"/>
  <c r="D2840" i="8"/>
  <c r="A2842" i="8" l="1"/>
  <c r="B2842" i="8" s="1"/>
  <c r="D2841" i="8"/>
  <c r="C2841" i="8"/>
  <c r="A2843" i="8" l="1"/>
  <c r="B2843" i="8" s="1"/>
  <c r="C2842" i="8"/>
  <c r="D2842" i="8"/>
  <c r="A2844" i="8" l="1"/>
  <c r="B2844" i="8" s="1"/>
  <c r="C2843" i="8"/>
  <c r="D2843" i="8"/>
  <c r="A2845" i="8" l="1"/>
  <c r="B2845" i="8" s="1"/>
  <c r="D2844" i="8"/>
  <c r="C2844" i="8"/>
  <c r="A2846" i="8" l="1"/>
  <c r="B2846" i="8" s="1"/>
  <c r="D2845" i="8"/>
  <c r="C2845" i="8"/>
  <c r="A2847" i="8" l="1"/>
  <c r="B2847" i="8" s="1"/>
  <c r="C2846" i="8"/>
  <c r="D2846" i="8"/>
  <c r="A2848" i="8" l="1"/>
  <c r="B2848" i="8" s="1"/>
  <c r="D2847" i="8"/>
  <c r="C2847" i="8"/>
  <c r="A2849" i="8" l="1"/>
  <c r="B2849" i="8" s="1"/>
  <c r="C2848" i="8"/>
  <c r="D2848" i="8"/>
  <c r="A2850" i="8" l="1"/>
  <c r="B2850" i="8" s="1"/>
  <c r="D2849" i="8"/>
  <c r="C2849" i="8"/>
  <c r="A2851" i="8" l="1"/>
  <c r="B2851" i="8" s="1"/>
  <c r="C2850" i="8"/>
  <c r="D2850" i="8"/>
  <c r="A2852" i="8" l="1"/>
  <c r="B2852" i="8" s="1"/>
  <c r="C2851" i="8"/>
  <c r="D2851" i="8"/>
  <c r="A2853" i="8" l="1"/>
  <c r="B2853" i="8" s="1"/>
  <c r="D2852" i="8"/>
  <c r="C2852" i="8"/>
  <c r="A2854" i="8" l="1"/>
  <c r="B2854" i="8" s="1"/>
  <c r="D2853" i="8"/>
  <c r="C2853" i="8"/>
  <c r="A2855" i="8" l="1"/>
  <c r="B2855" i="8" s="1"/>
  <c r="C2854" i="8"/>
  <c r="D2854" i="8"/>
  <c r="A2856" i="8" l="1"/>
  <c r="B2856" i="8" s="1"/>
  <c r="D2855" i="8"/>
  <c r="C2855" i="8"/>
  <c r="A2857" i="8" l="1"/>
  <c r="B2857" i="8" s="1"/>
  <c r="C2856" i="8"/>
  <c r="D2856" i="8"/>
  <c r="A2858" i="8" l="1"/>
  <c r="B2858" i="8" s="1"/>
  <c r="D2857" i="8"/>
  <c r="C2857" i="8"/>
  <c r="A2859" i="8" l="1"/>
  <c r="B2859" i="8" s="1"/>
  <c r="D2858" i="8"/>
  <c r="C2858" i="8"/>
  <c r="A2860" i="8" l="1"/>
  <c r="B2860" i="8" s="1"/>
  <c r="C2859" i="8"/>
  <c r="D2859" i="8"/>
  <c r="A2861" i="8" l="1"/>
  <c r="B2861" i="8" s="1"/>
  <c r="D2860" i="8"/>
  <c r="C2860" i="8"/>
  <c r="A2862" i="8" l="1"/>
  <c r="B2862" i="8" s="1"/>
  <c r="C2861" i="8"/>
  <c r="D2861" i="8"/>
  <c r="A2863" i="8" l="1"/>
  <c r="B2863" i="8" s="1"/>
  <c r="D2862" i="8"/>
  <c r="C2862" i="8"/>
  <c r="A2864" i="8" l="1"/>
  <c r="B2864" i="8" s="1"/>
  <c r="C2863" i="8"/>
  <c r="D2863" i="8"/>
  <c r="A2865" i="8" l="1"/>
  <c r="B2865" i="8" s="1"/>
  <c r="C2864" i="8"/>
  <c r="D2864" i="8"/>
  <c r="A2866" i="8" l="1"/>
  <c r="B2866" i="8" s="1"/>
  <c r="D2865" i="8"/>
  <c r="C2865" i="8"/>
  <c r="A2867" i="8" l="1"/>
  <c r="B2867" i="8" s="1"/>
  <c r="D2866" i="8"/>
  <c r="C2866" i="8"/>
  <c r="A2868" i="8" l="1"/>
  <c r="B2868" i="8" s="1"/>
  <c r="C2867" i="8"/>
  <c r="D2867" i="8"/>
  <c r="A2869" i="8" l="1"/>
  <c r="B2869" i="8" s="1"/>
  <c r="D2868" i="8"/>
  <c r="C2868" i="8"/>
  <c r="A2870" i="8" l="1"/>
  <c r="B2870" i="8" s="1"/>
  <c r="C2869" i="8"/>
  <c r="D2869" i="8"/>
  <c r="A2871" i="8" l="1"/>
  <c r="B2871" i="8" s="1"/>
  <c r="D2870" i="8"/>
  <c r="C2870" i="8"/>
  <c r="A2872" i="8" l="1"/>
  <c r="B2872" i="8" s="1"/>
  <c r="C2871" i="8"/>
  <c r="D2871" i="8"/>
  <c r="A2873" i="8" l="1"/>
  <c r="B2873" i="8" s="1"/>
  <c r="C2872" i="8"/>
  <c r="D2872" i="8"/>
  <c r="A2874" i="8" l="1"/>
  <c r="B2874" i="8" s="1"/>
  <c r="D2873" i="8"/>
  <c r="C2873" i="8"/>
  <c r="A2875" i="8" l="1"/>
  <c r="B2875" i="8" s="1"/>
  <c r="C2874" i="8"/>
  <c r="D2874" i="8"/>
  <c r="A2876" i="8" l="1"/>
  <c r="B2876" i="8" s="1"/>
  <c r="C2875" i="8"/>
  <c r="D2875" i="8"/>
  <c r="A2877" i="8" l="1"/>
  <c r="B2877" i="8" s="1"/>
  <c r="D2876" i="8"/>
  <c r="C2876" i="8"/>
  <c r="A2878" i="8" l="1"/>
  <c r="B2878" i="8" s="1"/>
  <c r="D2877" i="8"/>
  <c r="C2877" i="8"/>
  <c r="A2879" i="8" l="1"/>
  <c r="B2879" i="8" s="1"/>
  <c r="C2878" i="8"/>
  <c r="D2878" i="8"/>
  <c r="A2880" i="8" l="1"/>
  <c r="B2880" i="8" s="1"/>
  <c r="D2879" i="8"/>
  <c r="C2879" i="8"/>
  <c r="A2881" i="8" l="1"/>
  <c r="B2881" i="8" s="1"/>
  <c r="C2880" i="8"/>
  <c r="D2880" i="8"/>
  <c r="A2882" i="8" l="1"/>
  <c r="B2882" i="8" s="1"/>
  <c r="D2881" i="8"/>
  <c r="C2881" i="8"/>
  <c r="A2883" i="8" l="1"/>
  <c r="B2883" i="8" s="1"/>
  <c r="C2882" i="8"/>
  <c r="D2882" i="8"/>
  <c r="A2884" i="8" l="1"/>
  <c r="B2884" i="8" s="1"/>
  <c r="C2883" i="8"/>
  <c r="D2883" i="8"/>
  <c r="A2885" i="8" l="1"/>
  <c r="B2885" i="8" s="1"/>
  <c r="D2884" i="8"/>
  <c r="C2884" i="8"/>
  <c r="A2886" i="8" l="1"/>
  <c r="B2886" i="8" s="1"/>
  <c r="D2885" i="8"/>
  <c r="C2885" i="8"/>
  <c r="A2887" i="8" l="1"/>
  <c r="B2887" i="8" s="1"/>
  <c r="C2886" i="8"/>
  <c r="D2886" i="8"/>
  <c r="A2888" i="8" l="1"/>
  <c r="B2888" i="8" s="1"/>
  <c r="D2887" i="8"/>
  <c r="C2887" i="8"/>
  <c r="A2889" i="8" l="1"/>
  <c r="B2889" i="8" s="1"/>
  <c r="C2888" i="8"/>
  <c r="D2888" i="8"/>
  <c r="A2890" i="8" l="1"/>
  <c r="B2890" i="8" s="1"/>
  <c r="D2889" i="8"/>
  <c r="C2889" i="8"/>
  <c r="A2891" i="8" l="1"/>
  <c r="B2891" i="8" s="1"/>
  <c r="D2890" i="8"/>
  <c r="C2890" i="8"/>
  <c r="A2892" i="8" l="1"/>
  <c r="B2892" i="8" s="1"/>
  <c r="C2891" i="8"/>
  <c r="D2891" i="8"/>
  <c r="A2893" i="8" l="1"/>
  <c r="B2893" i="8" s="1"/>
  <c r="D2892" i="8"/>
  <c r="C2892" i="8"/>
  <c r="A2894" i="8" l="1"/>
  <c r="B2894" i="8" s="1"/>
  <c r="C2893" i="8"/>
  <c r="D2893" i="8"/>
  <c r="A2895" i="8" l="1"/>
  <c r="B2895" i="8" s="1"/>
  <c r="D2894" i="8"/>
  <c r="C2894" i="8"/>
  <c r="A2896" i="8" l="1"/>
  <c r="B2896" i="8" s="1"/>
  <c r="C2895" i="8"/>
  <c r="D2895" i="8"/>
  <c r="A2897" i="8" l="1"/>
  <c r="B2897" i="8" s="1"/>
  <c r="C2896" i="8"/>
  <c r="D2896" i="8"/>
  <c r="A2898" i="8" l="1"/>
  <c r="B2898" i="8" s="1"/>
  <c r="D2897" i="8"/>
  <c r="C2897" i="8"/>
  <c r="A2899" i="8" l="1"/>
  <c r="B2899" i="8" s="1"/>
  <c r="D2898" i="8"/>
  <c r="C2898" i="8"/>
  <c r="A2900" i="8" l="1"/>
  <c r="B2900" i="8" s="1"/>
  <c r="C2899" i="8"/>
  <c r="D2899" i="8"/>
  <c r="A2901" i="8" l="1"/>
  <c r="B2901" i="8" s="1"/>
  <c r="D2900" i="8"/>
  <c r="C2900" i="8"/>
  <c r="A2902" i="8" l="1"/>
  <c r="B2902" i="8" s="1"/>
  <c r="C2901" i="8"/>
  <c r="D2901" i="8"/>
  <c r="A2903" i="8" l="1"/>
  <c r="B2903" i="8" s="1"/>
  <c r="D2902" i="8"/>
  <c r="C2902" i="8"/>
  <c r="A2904" i="8" l="1"/>
  <c r="B2904" i="8" s="1"/>
  <c r="C2903" i="8"/>
  <c r="D2903" i="8"/>
  <c r="A2905" i="8" l="1"/>
  <c r="B2905" i="8" s="1"/>
  <c r="C2904" i="8"/>
  <c r="D2904" i="8"/>
  <c r="A2906" i="8" l="1"/>
  <c r="B2906" i="8" s="1"/>
  <c r="D2905" i="8"/>
  <c r="C2905" i="8"/>
  <c r="A2907" i="8" l="1"/>
  <c r="B2907" i="8" s="1"/>
  <c r="C2906" i="8"/>
  <c r="D2906" i="8"/>
  <c r="A2908" i="8" l="1"/>
  <c r="B2908" i="8" s="1"/>
  <c r="C2907" i="8"/>
  <c r="D2907" i="8"/>
  <c r="A2909" i="8" l="1"/>
  <c r="B2909" i="8" s="1"/>
  <c r="D2908" i="8"/>
  <c r="C2908" i="8"/>
  <c r="A2910" i="8" l="1"/>
  <c r="B2910" i="8" s="1"/>
  <c r="D2909" i="8"/>
  <c r="C2909" i="8"/>
  <c r="A2911" i="8" l="1"/>
  <c r="B2911" i="8" s="1"/>
  <c r="C2910" i="8"/>
  <c r="D2910" i="8"/>
  <c r="A2912" i="8" l="1"/>
  <c r="B2912" i="8" s="1"/>
  <c r="D2911" i="8"/>
  <c r="C2911" i="8"/>
  <c r="A2913" i="8" l="1"/>
  <c r="B2913" i="8" s="1"/>
  <c r="C2912" i="8"/>
  <c r="D2912" i="8"/>
  <c r="A2914" i="8" l="1"/>
  <c r="B2914" i="8" s="1"/>
  <c r="D2913" i="8"/>
  <c r="C2913" i="8"/>
  <c r="A2915" i="8" l="1"/>
  <c r="B2915" i="8" s="1"/>
  <c r="C2914" i="8"/>
  <c r="D2914" i="8"/>
  <c r="A2916" i="8" l="1"/>
  <c r="B2916" i="8" s="1"/>
  <c r="C2915" i="8"/>
  <c r="D2915" i="8"/>
  <c r="A2917" i="8" l="1"/>
  <c r="B2917" i="8" s="1"/>
  <c r="D2916" i="8"/>
  <c r="C2916" i="8"/>
  <c r="A2918" i="8" l="1"/>
  <c r="B2918" i="8" s="1"/>
  <c r="D2917" i="8"/>
  <c r="C2917" i="8"/>
  <c r="A2919" i="8" l="1"/>
  <c r="B2919" i="8" s="1"/>
  <c r="C2918" i="8"/>
  <c r="D2918" i="8"/>
  <c r="A2920" i="8" l="1"/>
  <c r="B2920" i="8" s="1"/>
  <c r="D2919" i="8"/>
  <c r="C2919" i="8"/>
  <c r="A2921" i="8" l="1"/>
  <c r="B2921" i="8" s="1"/>
  <c r="C2920" i="8"/>
  <c r="D2920" i="8"/>
  <c r="A2922" i="8" l="1"/>
  <c r="B2922" i="8" s="1"/>
  <c r="D2921" i="8"/>
  <c r="C2921" i="8"/>
  <c r="A2923" i="8" l="1"/>
  <c r="B2923" i="8" s="1"/>
  <c r="D2922" i="8"/>
  <c r="C2922" i="8"/>
  <c r="A2924" i="8" l="1"/>
  <c r="B2924" i="8" s="1"/>
  <c r="C2923" i="8"/>
  <c r="D2923" i="8"/>
  <c r="A2925" i="8" l="1"/>
  <c r="B2925" i="8" s="1"/>
  <c r="D2924" i="8"/>
  <c r="C2924" i="8"/>
  <c r="A2926" i="8" l="1"/>
  <c r="B2926" i="8" s="1"/>
  <c r="C2925" i="8"/>
  <c r="D2925" i="8"/>
  <c r="A2927" i="8" l="1"/>
  <c r="B2927" i="8" s="1"/>
  <c r="D2926" i="8"/>
  <c r="C2926" i="8"/>
  <c r="A2928" i="8" l="1"/>
  <c r="B2928" i="8" s="1"/>
  <c r="C2927" i="8"/>
  <c r="D2927" i="8"/>
  <c r="A2929" i="8" l="1"/>
  <c r="B2929" i="8" s="1"/>
  <c r="C2928" i="8"/>
  <c r="D2928" i="8"/>
  <c r="A2930" i="8" l="1"/>
  <c r="B2930" i="8" s="1"/>
  <c r="D2929" i="8"/>
  <c r="C2929" i="8"/>
  <c r="A2931" i="8" l="1"/>
  <c r="B2931" i="8" s="1"/>
  <c r="D2930" i="8"/>
  <c r="C2930" i="8"/>
  <c r="A2932" i="8" l="1"/>
  <c r="B2932" i="8" s="1"/>
  <c r="C2931" i="8"/>
  <c r="D2931" i="8"/>
  <c r="A2933" i="8" l="1"/>
  <c r="B2933" i="8" s="1"/>
  <c r="D2932" i="8"/>
  <c r="C2932" i="8"/>
  <c r="A2934" i="8" l="1"/>
  <c r="B2934" i="8" s="1"/>
  <c r="C2933" i="8"/>
  <c r="D2933" i="8"/>
  <c r="A2935" i="8" l="1"/>
  <c r="B2935" i="8" s="1"/>
  <c r="D2934" i="8"/>
  <c r="C2934" i="8"/>
  <c r="A2936" i="8" l="1"/>
  <c r="B2936" i="8" s="1"/>
  <c r="C2935" i="8"/>
  <c r="D2935" i="8"/>
  <c r="A2937" i="8" l="1"/>
  <c r="B2937" i="8" s="1"/>
  <c r="C2936" i="8"/>
  <c r="D2936" i="8"/>
  <c r="A2938" i="8" l="1"/>
  <c r="B2938" i="8" s="1"/>
  <c r="D2937" i="8"/>
  <c r="C2937" i="8"/>
  <c r="A2939" i="8" l="1"/>
  <c r="B2939" i="8" s="1"/>
  <c r="C2938" i="8"/>
  <c r="D2938" i="8"/>
  <c r="A2940" i="8" l="1"/>
  <c r="B2940" i="8" s="1"/>
  <c r="C2939" i="8"/>
  <c r="D2939" i="8"/>
  <c r="A2941" i="8" l="1"/>
  <c r="B2941" i="8" s="1"/>
  <c r="D2940" i="8"/>
  <c r="C2940" i="8"/>
  <c r="A2942" i="8" l="1"/>
  <c r="B2942" i="8" s="1"/>
  <c r="D2941" i="8"/>
  <c r="C2941" i="8"/>
  <c r="A2943" i="8" l="1"/>
  <c r="B2943" i="8" s="1"/>
  <c r="C2942" i="8"/>
  <c r="D2942" i="8"/>
  <c r="A2944" i="8" l="1"/>
  <c r="B2944" i="8" s="1"/>
  <c r="D2943" i="8"/>
  <c r="C2943" i="8"/>
  <c r="A2945" i="8" l="1"/>
  <c r="B2945" i="8" s="1"/>
  <c r="C2944" i="8"/>
  <c r="D2944" i="8"/>
  <c r="A2946" i="8" l="1"/>
  <c r="B2946" i="8" s="1"/>
  <c r="D2945" i="8"/>
  <c r="C2945" i="8"/>
  <c r="A2947" i="8" l="1"/>
  <c r="B2947" i="8" s="1"/>
  <c r="C2946" i="8"/>
  <c r="D2946" i="8"/>
  <c r="A2948" i="8" l="1"/>
  <c r="B2948" i="8" s="1"/>
  <c r="C2947" i="8"/>
  <c r="D2947" i="8"/>
  <c r="A2949" i="8" l="1"/>
  <c r="B2949" i="8" s="1"/>
  <c r="D2948" i="8"/>
  <c r="C2948" i="8"/>
  <c r="A2950" i="8" l="1"/>
  <c r="B2950" i="8" s="1"/>
  <c r="D2949" i="8"/>
  <c r="C2949" i="8"/>
  <c r="A2951" i="8" l="1"/>
  <c r="B2951" i="8" s="1"/>
  <c r="C2950" i="8"/>
  <c r="D2950" i="8"/>
  <c r="A2952" i="8" l="1"/>
  <c r="B2952" i="8" s="1"/>
  <c r="D2951" i="8"/>
  <c r="C2951" i="8"/>
  <c r="A2953" i="8" l="1"/>
  <c r="B2953" i="8" s="1"/>
  <c r="C2952" i="8"/>
  <c r="D2952" i="8"/>
  <c r="A2954" i="8" l="1"/>
  <c r="B2954" i="8" s="1"/>
  <c r="D2953" i="8"/>
  <c r="C2953" i="8"/>
  <c r="A2955" i="8" l="1"/>
  <c r="B2955" i="8" s="1"/>
  <c r="D2954" i="8"/>
  <c r="C2954" i="8"/>
  <c r="A2956" i="8" l="1"/>
  <c r="B2956" i="8" s="1"/>
  <c r="C2955" i="8"/>
  <c r="D2955" i="8"/>
  <c r="A2957" i="8" l="1"/>
  <c r="B2957" i="8" s="1"/>
  <c r="D2956" i="8"/>
  <c r="C2956" i="8"/>
  <c r="A2958" i="8" l="1"/>
  <c r="B2958" i="8" s="1"/>
  <c r="C2957" i="8"/>
  <c r="D2957" i="8"/>
  <c r="A2959" i="8" l="1"/>
  <c r="B2959" i="8" s="1"/>
  <c r="D2958" i="8"/>
  <c r="C2958" i="8"/>
  <c r="A2960" i="8" l="1"/>
  <c r="B2960" i="8" s="1"/>
  <c r="C2959" i="8"/>
  <c r="D2959" i="8"/>
  <c r="A2961" i="8" l="1"/>
  <c r="B2961" i="8" s="1"/>
  <c r="C2960" i="8"/>
  <c r="D2960" i="8"/>
  <c r="A2962" i="8" l="1"/>
  <c r="B2962" i="8" s="1"/>
  <c r="D2961" i="8"/>
  <c r="C2961" i="8"/>
  <c r="A2963" i="8" l="1"/>
  <c r="B2963" i="8" s="1"/>
  <c r="D2962" i="8"/>
  <c r="C2962" i="8"/>
  <c r="A2964" i="8" l="1"/>
  <c r="B2964" i="8" s="1"/>
  <c r="C2963" i="8"/>
  <c r="D2963" i="8"/>
  <c r="A2965" i="8" l="1"/>
  <c r="B2965" i="8" s="1"/>
  <c r="D2964" i="8"/>
  <c r="C2964" i="8"/>
  <c r="A2966" i="8" l="1"/>
  <c r="B2966" i="8" s="1"/>
  <c r="C2965" i="8"/>
  <c r="D2965" i="8"/>
  <c r="A2967" i="8" l="1"/>
  <c r="B2967" i="8" s="1"/>
  <c r="D2966" i="8"/>
  <c r="C2966" i="8"/>
  <c r="A2968" i="8" l="1"/>
  <c r="B2968" i="8" s="1"/>
  <c r="C2967" i="8"/>
  <c r="D2967" i="8"/>
  <c r="A2969" i="8" l="1"/>
  <c r="B2969" i="8" s="1"/>
  <c r="C2968" i="8"/>
  <c r="D2968" i="8"/>
  <c r="A2970" i="8" l="1"/>
  <c r="B2970" i="8" s="1"/>
  <c r="D2969" i="8"/>
  <c r="C2969" i="8"/>
  <c r="A2971" i="8" l="1"/>
  <c r="B2971" i="8" s="1"/>
  <c r="C2970" i="8"/>
  <c r="D2970" i="8"/>
  <c r="A2972" i="8" l="1"/>
  <c r="B2972" i="8" s="1"/>
  <c r="C2971" i="8"/>
  <c r="D2971" i="8"/>
  <c r="A2973" i="8" l="1"/>
  <c r="B2973" i="8" s="1"/>
  <c r="D2972" i="8"/>
  <c r="C2972" i="8"/>
  <c r="A2974" i="8" l="1"/>
  <c r="B2974" i="8" s="1"/>
  <c r="D2973" i="8"/>
  <c r="C2973" i="8"/>
  <c r="A2975" i="8" l="1"/>
  <c r="B2975" i="8" s="1"/>
  <c r="C2974" i="8"/>
  <c r="D2974" i="8"/>
  <c r="A2976" i="8" l="1"/>
  <c r="B2976" i="8" s="1"/>
  <c r="D2975" i="8"/>
  <c r="C2975" i="8"/>
  <c r="A2977" i="8" l="1"/>
  <c r="B2977" i="8" s="1"/>
  <c r="C2976" i="8"/>
  <c r="D2976" i="8"/>
  <c r="A2978" i="8" l="1"/>
  <c r="B2978" i="8" s="1"/>
  <c r="D2977" i="8"/>
  <c r="C2977" i="8"/>
  <c r="A2979" i="8" l="1"/>
  <c r="B2979" i="8" s="1"/>
  <c r="C2978" i="8"/>
  <c r="D2978" i="8"/>
  <c r="A2980" i="8" l="1"/>
  <c r="B2980" i="8" s="1"/>
  <c r="C2979" i="8"/>
  <c r="D2979" i="8"/>
  <c r="A2981" i="8" l="1"/>
  <c r="B2981" i="8" s="1"/>
  <c r="D2980" i="8"/>
  <c r="C2980" i="8"/>
  <c r="A2982" i="8" l="1"/>
  <c r="B2982" i="8" s="1"/>
  <c r="D2981" i="8"/>
  <c r="C2981" i="8"/>
  <c r="A2983" i="8" l="1"/>
  <c r="B2983" i="8" s="1"/>
  <c r="C2982" i="8"/>
  <c r="D2982" i="8"/>
  <c r="A2984" i="8" l="1"/>
  <c r="B2984" i="8" s="1"/>
  <c r="D2983" i="8"/>
  <c r="C2983" i="8"/>
  <c r="A2985" i="8" l="1"/>
  <c r="B2985" i="8" s="1"/>
  <c r="C2984" i="8"/>
  <c r="D2984" i="8"/>
  <c r="A2986" i="8" l="1"/>
  <c r="B2986" i="8" s="1"/>
  <c r="D2985" i="8"/>
  <c r="C2985" i="8"/>
  <c r="A2987" i="8" l="1"/>
  <c r="B2987" i="8" s="1"/>
  <c r="D2986" i="8"/>
  <c r="C2986" i="8"/>
  <c r="A2988" i="8" l="1"/>
  <c r="B2988" i="8" s="1"/>
  <c r="C2987" i="8"/>
  <c r="D2987" i="8"/>
  <c r="A2989" i="8" l="1"/>
  <c r="B2989" i="8" s="1"/>
  <c r="D2988" i="8"/>
  <c r="C2988" i="8"/>
  <c r="A2990" i="8" l="1"/>
  <c r="B2990" i="8" s="1"/>
  <c r="C2989" i="8"/>
  <c r="D2989" i="8"/>
  <c r="A2991" i="8" l="1"/>
  <c r="B2991" i="8" s="1"/>
  <c r="D2990" i="8"/>
  <c r="C2990" i="8"/>
  <c r="A2992" i="8" l="1"/>
  <c r="B2992" i="8" s="1"/>
  <c r="C2991" i="8"/>
  <c r="D2991" i="8"/>
  <c r="A2993" i="8" l="1"/>
  <c r="B2993" i="8" s="1"/>
  <c r="C2992" i="8"/>
  <c r="D2992" i="8"/>
  <c r="A2994" i="8" l="1"/>
  <c r="B2994" i="8" s="1"/>
  <c r="D2993" i="8"/>
  <c r="C2993" i="8"/>
  <c r="A2995" i="8" l="1"/>
  <c r="B2995" i="8" s="1"/>
  <c r="D2994" i="8"/>
  <c r="C2994" i="8"/>
  <c r="A2996" i="8" l="1"/>
  <c r="B2996" i="8" s="1"/>
  <c r="C2995" i="8"/>
  <c r="D2995" i="8"/>
  <c r="A2997" i="8" l="1"/>
  <c r="B2997" i="8" s="1"/>
  <c r="D2996" i="8"/>
  <c r="C2996" i="8"/>
  <c r="A2998" i="8" l="1"/>
  <c r="B2998" i="8" s="1"/>
  <c r="C2997" i="8"/>
  <c r="D2997" i="8"/>
  <c r="A2999" i="8" l="1"/>
  <c r="B2999" i="8" s="1"/>
  <c r="D2998" i="8"/>
  <c r="C2998" i="8"/>
  <c r="A3000" i="8" l="1"/>
  <c r="B3000" i="8" s="1"/>
  <c r="C2999" i="8"/>
  <c r="D2999" i="8"/>
  <c r="A3001" i="8" l="1"/>
  <c r="B3001" i="8" s="1"/>
  <c r="C3000" i="8"/>
  <c r="D3000" i="8"/>
  <c r="A3002" i="8" l="1"/>
  <c r="B3002" i="8" s="1"/>
  <c r="D3001" i="8"/>
  <c r="C3001" i="8"/>
  <c r="A3003" i="8" l="1"/>
  <c r="B3003" i="8" s="1"/>
  <c r="C3002" i="8"/>
  <c r="D3002" i="8"/>
  <c r="A3004" i="8" l="1"/>
  <c r="B3004" i="8" s="1"/>
  <c r="C3003" i="8"/>
  <c r="D3003" i="8"/>
  <c r="A3005" i="8" l="1"/>
  <c r="B3005" i="8" s="1"/>
  <c r="D3004" i="8"/>
  <c r="C3004" i="8"/>
  <c r="A3006" i="8" l="1"/>
  <c r="B3006" i="8" s="1"/>
  <c r="D3005" i="8"/>
  <c r="C3005" i="8"/>
  <c r="A3007" i="8" l="1"/>
  <c r="B3007" i="8" s="1"/>
  <c r="C3006" i="8"/>
  <c r="D3006" i="8"/>
  <c r="A3008" i="8" l="1"/>
  <c r="B3008" i="8" s="1"/>
  <c r="D3007" i="8"/>
  <c r="C3007" i="8"/>
  <c r="A3009" i="8" l="1"/>
  <c r="B3009" i="8" s="1"/>
  <c r="C3008" i="8"/>
  <c r="D3008" i="8"/>
  <c r="A3010" i="8" l="1"/>
  <c r="B3010" i="8" s="1"/>
  <c r="D3009" i="8"/>
  <c r="C3009" i="8"/>
  <c r="A3011" i="8" l="1"/>
  <c r="B3011" i="8" s="1"/>
  <c r="C3010" i="8"/>
  <c r="D3010" i="8"/>
  <c r="A3012" i="8" l="1"/>
  <c r="B3012" i="8" s="1"/>
  <c r="C3011" i="8"/>
  <c r="D3011" i="8"/>
  <c r="A3013" i="8" l="1"/>
  <c r="B3013" i="8" s="1"/>
  <c r="D3012" i="8"/>
  <c r="C3012" i="8"/>
  <c r="A3014" i="8" l="1"/>
  <c r="B3014" i="8" s="1"/>
  <c r="D3013" i="8"/>
  <c r="C3013" i="8"/>
  <c r="A3015" i="8" l="1"/>
  <c r="B3015" i="8" s="1"/>
  <c r="C3014" i="8"/>
  <c r="D3014" i="8"/>
  <c r="A3016" i="8" l="1"/>
  <c r="B3016" i="8" s="1"/>
  <c r="D3015" i="8"/>
  <c r="C3015" i="8"/>
  <c r="A3017" i="8" l="1"/>
  <c r="B3017" i="8" s="1"/>
  <c r="C3016" i="8"/>
  <c r="D3016" i="8"/>
  <c r="A3018" i="8" l="1"/>
  <c r="B3018" i="8" s="1"/>
  <c r="D3017" i="8"/>
  <c r="C3017" i="8"/>
  <c r="A3019" i="8" l="1"/>
  <c r="B3019" i="8" s="1"/>
  <c r="D3018" i="8"/>
  <c r="C3018" i="8"/>
  <c r="A3020" i="8" l="1"/>
  <c r="B3020" i="8" s="1"/>
  <c r="C3019" i="8"/>
  <c r="D3019" i="8"/>
  <c r="A3021" i="8" l="1"/>
  <c r="B3021" i="8" s="1"/>
  <c r="D3020" i="8"/>
  <c r="C3020" i="8"/>
  <c r="A3022" i="8" l="1"/>
  <c r="B3022" i="8" s="1"/>
  <c r="C3021" i="8"/>
  <c r="D3021" i="8"/>
  <c r="A3023" i="8" l="1"/>
  <c r="B3023" i="8" s="1"/>
  <c r="D3022" i="8"/>
  <c r="C3022" i="8"/>
  <c r="A3024" i="8" l="1"/>
  <c r="B3024" i="8" s="1"/>
  <c r="C3023" i="8"/>
  <c r="D3023" i="8"/>
  <c r="A3025" i="8" l="1"/>
  <c r="B3025" i="8" s="1"/>
  <c r="C3024" i="8"/>
  <c r="D3024" i="8"/>
  <c r="A3026" i="8" l="1"/>
  <c r="B3026" i="8" s="1"/>
  <c r="D3025" i="8"/>
  <c r="C3025" i="8"/>
  <c r="A3027" i="8" l="1"/>
  <c r="B3027" i="8" s="1"/>
  <c r="D3026" i="8"/>
  <c r="C3026" i="8"/>
  <c r="A3028" i="8" l="1"/>
  <c r="B3028" i="8" s="1"/>
  <c r="C3027" i="8"/>
  <c r="D3027" i="8"/>
  <c r="A3029" i="8" l="1"/>
  <c r="B3029" i="8" s="1"/>
  <c r="D3028" i="8"/>
  <c r="C3028" i="8"/>
  <c r="A3030" i="8" l="1"/>
  <c r="B3030" i="8" s="1"/>
  <c r="C3029" i="8"/>
  <c r="D3029" i="8"/>
  <c r="A3031" i="8" l="1"/>
  <c r="B3031" i="8" s="1"/>
  <c r="D3030" i="8"/>
  <c r="C3030" i="8"/>
  <c r="A3032" i="8" l="1"/>
  <c r="B3032" i="8" s="1"/>
  <c r="C3031" i="8"/>
  <c r="D3031" i="8"/>
  <c r="A3033" i="8" l="1"/>
  <c r="B3033" i="8" s="1"/>
  <c r="C3032" i="8"/>
  <c r="D3032" i="8"/>
  <c r="A3034" i="8" l="1"/>
  <c r="B3034" i="8" s="1"/>
  <c r="D3033" i="8"/>
  <c r="C3033" i="8"/>
  <c r="A3035" i="8" l="1"/>
  <c r="B3035" i="8" s="1"/>
  <c r="C3034" i="8"/>
  <c r="D3034" i="8"/>
  <c r="A3036" i="8" l="1"/>
  <c r="B3036" i="8" s="1"/>
  <c r="C3035" i="8"/>
  <c r="D3035" i="8"/>
  <c r="A3037" i="8" l="1"/>
  <c r="B3037" i="8" s="1"/>
  <c r="D3036" i="8"/>
  <c r="C3036" i="8"/>
  <c r="A3038" i="8" l="1"/>
  <c r="B3038" i="8" s="1"/>
  <c r="D3037" i="8"/>
  <c r="C3037" i="8"/>
  <c r="A3039" i="8" l="1"/>
  <c r="B3039" i="8" s="1"/>
  <c r="C3038" i="8"/>
  <c r="D3038" i="8"/>
  <c r="A3040" i="8" l="1"/>
  <c r="B3040" i="8" s="1"/>
  <c r="D3039" i="8"/>
  <c r="C3039" i="8"/>
  <c r="A3041" i="8" l="1"/>
  <c r="B3041" i="8" s="1"/>
  <c r="C3040" i="8"/>
  <c r="D3040" i="8"/>
  <c r="A3042" i="8" l="1"/>
  <c r="B3042" i="8" s="1"/>
  <c r="D3041" i="8"/>
  <c r="C3041" i="8"/>
  <c r="A3043" i="8" l="1"/>
  <c r="B3043" i="8" s="1"/>
  <c r="C3042" i="8"/>
  <c r="D3042" i="8"/>
  <c r="A3044" i="8" l="1"/>
  <c r="B3044" i="8" s="1"/>
  <c r="C3043" i="8"/>
  <c r="D3043" i="8"/>
  <c r="A3045" i="8" l="1"/>
  <c r="B3045" i="8" s="1"/>
  <c r="D3044" i="8"/>
  <c r="C3044" i="8"/>
  <c r="A3046" i="8" l="1"/>
  <c r="B3046" i="8" s="1"/>
  <c r="D3045" i="8"/>
  <c r="C3045" i="8"/>
  <c r="A3047" i="8" l="1"/>
  <c r="B3047" i="8" s="1"/>
  <c r="C3046" i="8"/>
  <c r="D3046" i="8"/>
  <c r="A3048" i="8" l="1"/>
  <c r="B3048" i="8" s="1"/>
  <c r="D3047" i="8"/>
  <c r="C3047" i="8"/>
  <c r="A3049" i="8" l="1"/>
  <c r="B3049" i="8" s="1"/>
  <c r="C3048" i="8"/>
  <c r="D3048" i="8"/>
  <c r="A3050" i="8" l="1"/>
  <c r="B3050" i="8" s="1"/>
  <c r="D3049" i="8"/>
  <c r="C3049" i="8"/>
  <c r="A3051" i="8" l="1"/>
  <c r="B3051" i="8" s="1"/>
  <c r="C3050" i="8"/>
  <c r="D3050" i="8"/>
  <c r="A3052" i="8" l="1"/>
  <c r="B3052" i="8" s="1"/>
  <c r="D3051" i="8"/>
  <c r="C3051" i="8"/>
  <c r="A3053" i="8" l="1"/>
  <c r="B3053" i="8" s="1"/>
  <c r="C3052" i="8"/>
  <c r="D3052" i="8"/>
  <c r="A3054" i="8" l="1"/>
  <c r="B3054" i="8" s="1"/>
  <c r="C3053" i="8"/>
  <c r="D3053" i="8"/>
  <c r="A3055" i="8" l="1"/>
  <c r="B3055" i="8" s="1"/>
  <c r="D3054" i="8"/>
  <c r="C3054" i="8"/>
  <c r="A3056" i="8" l="1"/>
  <c r="B3056" i="8" s="1"/>
  <c r="C3055" i="8"/>
  <c r="D3055" i="8"/>
  <c r="A3057" i="8" l="1"/>
  <c r="B3057" i="8" s="1"/>
  <c r="D3056" i="8"/>
  <c r="C3056" i="8"/>
  <c r="A3058" i="8" l="1"/>
  <c r="B3058" i="8" s="1"/>
  <c r="D3057" i="8"/>
  <c r="C3057" i="8"/>
  <c r="A3059" i="8" l="1"/>
  <c r="B3059" i="8" s="1"/>
  <c r="C3058" i="8"/>
  <c r="D3058" i="8"/>
  <c r="A3060" i="8" l="1"/>
  <c r="B3060" i="8" s="1"/>
  <c r="D3059" i="8"/>
  <c r="C3059" i="8"/>
  <c r="A3061" i="8" l="1"/>
  <c r="B3061" i="8" s="1"/>
  <c r="C3060" i="8"/>
  <c r="D3060" i="8"/>
  <c r="A3062" i="8" l="1"/>
  <c r="B3062" i="8" s="1"/>
  <c r="C3061" i="8"/>
  <c r="D3061" i="8"/>
  <c r="A3063" i="8" l="1"/>
  <c r="B3063" i="8" s="1"/>
  <c r="D3062" i="8"/>
  <c r="C3062" i="8"/>
  <c r="A3064" i="8" l="1"/>
  <c r="B3064" i="8" s="1"/>
  <c r="C3063" i="8"/>
  <c r="D3063" i="8"/>
  <c r="A3065" i="8" l="1"/>
  <c r="B3065" i="8" s="1"/>
  <c r="D3064" i="8"/>
  <c r="C3064" i="8"/>
  <c r="A3066" i="8" l="1"/>
  <c r="B3066" i="8" s="1"/>
  <c r="D3065" i="8"/>
  <c r="C3065" i="8"/>
  <c r="A3067" i="8" l="1"/>
  <c r="B3067" i="8" s="1"/>
  <c r="C3066" i="8"/>
  <c r="D3066" i="8"/>
  <c r="A3068" i="8" l="1"/>
  <c r="B3068" i="8" s="1"/>
  <c r="D3067" i="8"/>
  <c r="C3067" i="8"/>
  <c r="A3069" i="8" l="1"/>
  <c r="B3069" i="8" s="1"/>
  <c r="C3068" i="8"/>
  <c r="D3068" i="8"/>
  <c r="A3070" i="8" l="1"/>
  <c r="B3070" i="8" s="1"/>
  <c r="C3069" i="8"/>
  <c r="D3069" i="8"/>
  <c r="A3071" i="8" l="1"/>
  <c r="B3071" i="8" s="1"/>
  <c r="D3070" i="8"/>
  <c r="C3070" i="8"/>
  <c r="A3072" i="8" l="1"/>
  <c r="B3072" i="8" s="1"/>
  <c r="C3071" i="8"/>
  <c r="D3071" i="8"/>
  <c r="A3073" i="8" l="1"/>
  <c r="B3073" i="8" s="1"/>
  <c r="C3072" i="8"/>
  <c r="D3072" i="8"/>
  <c r="A3074" i="8" l="1"/>
  <c r="B3074" i="8" s="1"/>
  <c r="D3073" i="8"/>
  <c r="C3073" i="8"/>
  <c r="A3075" i="8" l="1"/>
  <c r="B3075" i="8" s="1"/>
  <c r="C3074" i="8"/>
  <c r="D3074" i="8"/>
  <c r="A3076" i="8" l="1"/>
  <c r="B3076" i="8" s="1"/>
  <c r="D3075" i="8"/>
  <c r="C3075" i="8"/>
  <c r="A3077" i="8" l="1"/>
  <c r="B3077" i="8" s="1"/>
  <c r="D3076" i="8"/>
  <c r="C3076" i="8"/>
  <c r="A3078" i="8" l="1"/>
  <c r="B3078" i="8" s="1"/>
  <c r="C3077" i="8"/>
  <c r="D3077" i="8"/>
  <c r="A3079" i="8" l="1"/>
  <c r="B3079" i="8" s="1"/>
  <c r="D3078" i="8"/>
  <c r="C3078" i="8"/>
  <c r="A3080" i="8" l="1"/>
  <c r="B3080" i="8" s="1"/>
  <c r="C3079" i="8"/>
  <c r="D3079" i="8"/>
  <c r="A3081" i="8" l="1"/>
  <c r="B3081" i="8" s="1"/>
  <c r="C3080" i="8"/>
  <c r="D3080" i="8"/>
  <c r="A3082" i="8" l="1"/>
  <c r="B3082" i="8" s="1"/>
  <c r="D3081" i="8"/>
  <c r="C3081" i="8"/>
  <c r="A3083" i="8" l="1"/>
  <c r="B3083" i="8" s="1"/>
  <c r="C3082" i="8"/>
  <c r="D3082" i="8"/>
  <c r="A3084" i="8" l="1"/>
  <c r="B3084" i="8" s="1"/>
  <c r="D3083" i="8"/>
  <c r="C3083" i="8"/>
  <c r="A3085" i="8" l="1"/>
  <c r="B3085" i="8" s="1"/>
  <c r="D3084" i="8"/>
  <c r="C3084" i="8"/>
  <c r="A3086" i="8" l="1"/>
  <c r="B3086" i="8" s="1"/>
  <c r="C3085" i="8"/>
  <c r="D3085" i="8"/>
  <c r="A3087" i="8" l="1"/>
  <c r="B3087" i="8" s="1"/>
  <c r="D3086" i="8"/>
  <c r="C3086" i="8"/>
  <c r="A3088" i="8" l="1"/>
  <c r="B3088" i="8" s="1"/>
  <c r="C3087" i="8"/>
  <c r="D3087" i="8"/>
  <c r="A3089" i="8" l="1"/>
  <c r="B3089" i="8" s="1"/>
  <c r="C3088" i="8"/>
  <c r="D3088" i="8"/>
  <c r="A3090" i="8" l="1"/>
  <c r="B3090" i="8" s="1"/>
  <c r="D3089" i="8"/>
  <c r="C3089" i="8"/>
  <c r="A3091" i="8" l="1"/>
  <c r="B3091" i="8" s="1"/>
  <c r="C3090" i="8"/>
  <c r="D3090" i="8"/>
  <c r="A3092" i="8" l="1"/>
  <c r="B3092" i="8" s="1"/>
  <c r="D3091" i="8"/>
  <c r="C3091" i="8"/>
  <c r="A3093" i="8" l="1"/>
  <c r="B3093" i="8" s="1"/>
  <c r="D3092" i="8"/>
  <c r="C3092" i="8"/>
  <c r="A3094" i="8" l="1"/>
  <c r="B3094" i="8" s="1"/>
  <c r="C3093" i="8"/>
  <c r="D3093" i="8"/>
  <c r="A3095" i="8" l="1"/>
  <c r="B3095" i="8" s="1"/>
  <c r="D3094" i="8"/>
  <c r="C3094" i="8"/>
  <c r="A3096" i="8" l="1"/>
  <c r="B3096" i="8" s="1"/>
  <c r="C3095" i="8"/>
  <c r="D3095" i="8"/>
  <c r="A3097" i="8" l="1"/>
  <c r="B3097" i="8" s="1"/>
  <c r="C3096" i="8"/>
  <c r="D3096" i="8"/>
  <c r="A3098" i="8" l="1"/>
  <c r="B3098" i="8" s="1"/>
  <c r="D3097" i="8"/>
  <c r="C3097" i="8"/>
  <c r="A3099" i="8" l="1"/>
  <c r="B3099" i="8" s="1"/>
  <c r="C3098" i="8"/>
  <c r="D3098" i="8"/>
  <c r="A3100" i="8" l="1"/>
  <c r="B3100" i="8" s="1"/>
  <c r="D3099" i="8"/>
  <c r="C3099" i="8"/>
  <c r="A3101" i="8" l="1"/>
  <c r="B3101" i="8" s="1"/>
  <c r="D3100" i="8"/>
  <c r="C3100" i="8"/>
  <c r="A3102" i="8" l="1"/>
  <c r="B3102" i="8" s="1"/>
  <c r="C3101" i="8"/>
  <c r="D3101" i="8"/>
  <c r="A3103" i="8" l="1"/>
  <c r="B3103" i="8" s="1"/>
  <c r="D3102" i="8"/>
  <c r="C3102" i="8"/>
  <c r="A3104" i="8" l="1"/>
  <c r="B3104" i="8" s="1"/>
  <c r="C3103" i="8"/>
  <c r="D3103" i="8"/>
  <c r="A3105" i="8" l="1"/>
  <c r="B3105" i="8" s="1"/>
  <c r="C3104" i="8"/>
  <c r="D3104" i="8"/>
  <c r="A3106" i="8" l="1"/>
  <c r="B3106" i="8" s="1"/>
  <c r="D3105" i="8"/>
  <c r="C3105" i="8"/>
  <c r="A3107" i="8" l="1"/>
  <c r="B3107" i="8" s="1"/>
  <c r="C3106" i="8"/>
  <c r="D3106" i="8"/>
  <c r="A3108" i="8" l="1"/>
  <c r="B3108" i="8" s="1"/>
  <c r="D3107" i="8"/>
  <c r="C3107" i="8"/>
  <c r="A3109" i="8" l="1"/>
  <c r="B3109" i="8" s="1"/>
  <c r="D3108" i="8"/>
  <c r="C3108" i="8"/>
  <c r="A3110" i="8" l="1"/>
  <c r="B3110" i="8" s="1"/>
  <c r="C3109" i="8"/>
  <c r="D3109" i="8"/>
  <c r="A3111" i="8" l="1"/>
  <c r="B3111" i="8" s="1"/>
  <c r="D3110" i="8"/>
  <c r="C3110" i="8"/>
  <c r="A3112" i="8" l="1"/>
  <c r="B3112" i="8" s="1"/>
  <c r="C3111" i="8"/>
  <c r="D3111" i="8"/>
  <c r="A3113" i="8" l="1"/>
  <c r="B3113" i="8" s="1"/>
  <c r="C3112" i="8"/>
  <c r="D3112" i="8"/>
  <c r="A3114" i="8" l="1"/>
  <c r="B3114" i="8" s="1"/>
  <c r="D3113" i="8"/>
  <c r="C3113" i="8"/>
  <c r="A3115" i="8" l="1"/>
  <c r="B3115" i="8" s="1"/>
  <c r="C3114" i="8"/>
  <c r="D3114" i="8"/>
  <c r="A3116" i="8" l="1"/>
  <c r="B3116" i="8" s="1"/>
  <c r="D3115" i="8"/>
  <c r="C3115" i="8"/>
  <c r="A3117" i="8" l="1"/>
  <c r="B3117" i="8" s="1"/>
  <c r="D3116" i="8"/>
  <c r="C3116" i="8"/>
  <c r="A3118" i="8" l="1"/>
  <c r="B3118" i="8" s="1"/>
  <c r="C3117" i="8"/>
  <c r="D3117" i="8"/>
  <c r="A3119" i="8" l="1"/>
  <c r="B3119" i="8" s="1"/>
  <c r="D3118" i="8"/>
  <c r="C3118" i="8"/>
  <c r="A3120" i="8" l="1"/>
  <c r="B3120" i="8" s="1"/>
  <c r="C3119" i="8"/>
  <c r="D3119" i="8"/>
  <c r="A3121" i="8" l="1"/>
  <c r="B3121" i="8" s="1"/>
  <c r="C3120" i="8"/>
  <c r="D3120" i="8"/>
  <c r="A3122" i="8" l="1"/>
  <c r="B3122" i="8" s="1"/>
  <c r="D3121" i="8"/>
  <c r="C3121" i="8"/>
  <c r="A3123" i="8" l="1"/>
  <c r="B3123" i="8" s="1"/>
  <c r="C3122" i="8"/>
  <c r="D3122" i="8"/>
  <c r="A3124" i="8" l="1"/>
  <c r="B3124" i="8" s="1"/>
  <c r="D3123" i="8"/>
  <c r="C3123" i="8"/>
  <c r="A3125" i="8" l="1"/>
  <c r="B3125" i="8" s="1"/>
  <c r="D3124" i="8"/>
  <c r="C3124" i="8"/>
  <c r="A3126" i="8" l="1"/>
  <c r="B3126" i="8" s="1"/>
  <c r="C3125" i="8"/>
  <c r="D3125" i="8"/>
  <c r="A3127" i="8" l="1"/>
  <c r="B3127" i="8" s="1"/>
  <c r="D3126" i="8"/>
  <c r="C3126" i="8"/>
  <c r="A3128" i="8" l="1"/>
  <c r="B3128" i="8" s="1"/>
  <c r="C3127" i="8"/>
  <c r="D3127" i="8"/>
  <c r="A3129" i="8" l="1"/>
  <c r="B3129" i="8" s="1"/>
  <c r="C3128" i="8"/>
  <c r="D3128" i="8"/>
  <c r="A3130" i="8" l="1"/>
  <c r="B3130" i="8" s="1"/>
  <c r="D3129" i="8"/>
  <c r="C3129" i="8"/>
  <c r="A3131" i="8" l="1"/>
  <c r="B3131" i="8" s="1"/>
  <c r="C3130" i="8"/>
  <c r="D3130" i="8"/>
  <c r="A3132" i="8" l="1"/>
  <c r="B3132" i="8" s="1"/>
  <c r="D3131" i="8"/>
  <c r="C3131" i="8"/>
  <c r="A3133" i="8" l="1"/>
  <c r="B3133" i="8" s="1"/>
  <c r="D3132" i="8"/>
  <c r="C3132" i="8"/>
  <c r="A3134" i="8" l="1"/>
  <c r="B3134" i="8" s="1"/>
  <c r="C3133" i="8"/>
  <c r="D3133" i="8"/>
  <c r="A3135" i="8" l="1"/>
  <c r="B3135" i="8" s="1"/>
  <c r="D3134" i="8"/>
  <c r="C3134" i="8"/>
  <c r="A3136" i="8" l="1"/>
  <c r="B3136" i="8" s="1"/>
  <c r="C3135" i="8"/>
  <c r="D3135" i="8"/>
  <c r="A3137" i="8" l="1"/>
  <c r="B3137" i="8" s="1"/>
  <c r="C3136" i="8"/>
  <c r="D3136" i="8"/>
  <c r="A3138" i="8" l="1"/>
  <c r="B3138" i="8" s="1"/>
  <c r="D3137" i="8"/>
  <c r="C3137" i="8"/>
  <c r="A3139" i="8" l="1"/>
  <c r="B3139" i="8" s="1"/>
  <c r="C3138" i="8"/>
  <c r="D3138" i="8"/>
  <c r="A3140" i="8" l="1"/>
  <c r="B3140" i="8" s="1"/>
  <c r="D3139" i="8"/>
  <c r="C3139" i="8"/>
  <c r="A3141" i="8" l="1"/>
  <c r="B3141" i="8" s="1"/>
  <c r="D3140" i="8"/>
  <c r="C3140" i="8"/>
  <c r="A3142" i="8" l="1"/>
  <c r="B3142" i="8" s="1"/>
  <c r="C3141" i="8"/>
  <c r="D3141" i="8"/>
  <c r="A3143" i="8" l="1"/>
  <c r="B3143" i="8" s="1"/>
  <c r="D3142" i="8"/>
  <c r="C3142" i="8"/>
  <c r="A3144" i="8" l="1"/>
  <c r="B3144" i="8" s="1"/>
  <c r="C3143" i="8"/>
  <c r="D3143" i="8"/>
  <c r="A3145" i="8" l="1"/>
  <c r="B3145" i="8" s="1"/>
  <c r="C3144" i="8"/>
  <c r="D3144" i="8"/>
  <c r="A3146" i="8" l="1"/>
  <c r="B3146" i="8" s="1"/>
  <c r="D3145" i="8"/>
  <c r="C3145" i="8"/>
  <c r="A3147" i="8" l="1"/>
  <c r="B3147" i="8" s="1"/>
  <c r="C3146" i="8"/>
  <c r="D3146" i="8"/>
  <c r="A3148" i="8" l="1"/>
  <c r="B3148" i="8" s="1"/>
  <c r="D3147" i="8"/>
  <c r="C3147" i="8"/>
  <c r="A3149" i="8" l="1"/>
  <c r="B3149" i="8" s="1"/>
  <c r="D3148" i="8"/>
  <c r="C3148" i="8"/>
  <c r="A3150" i="8" l="1"/>
  <c r="B3150" i="8" s="1"/>
  <c r="C3149" i="8"/>
  <c r="D3149" i="8"/>
  <c r="A3151" i="8" l="1"/>
  <c r="B3151" i="8" s="1"/>
  <c r="D3150" i="8"/>
  <c r="C3150" i="8"/>
  <c r="A3152" i="8" l="1"/>
  <c r="B3152" i="8" s="1"/>
  <c r="C3151" i="8"/>
  <c r="D3151" i="8"/>
  <c r="A3153" i="8" l="1"/>
  <c r="B3153" i="8" s="1"/>
  <c r="C3152" i="8"/>
  <c r="D3152" i="8"/>
  <c r="A3154" i="8" l="1"/>
  <c r="B3154" i="8" s="1"/>
  <c r="D3153" i="8"/>
  <c r="C3153" i="8"/>
  <c r="A3155" i="8" l="1"/>
  <c r="B3155" i="8" s="1"/>
  <c r="C3154" i="8"/>
  <c r="D3154" i="8"/>
  <c r="A3156" i="8" l="1"/>
  <c r="B3156" i="8" s="1"/>
  <c r="D3155" i="8"/>
  <c r="C3155" i="8"/>
  <c r="A3157" i="8" l="1"/>
  <c r="B3157" i="8" s="1"/>
  <c r="D3156" i="8"/>
  <c r="C3156" i="8"/>
  <c r="A3158" i="8" l="1"/>
  <c r="B3158" i="8" s="1"/>
  <c r="C3157" i="8"/>
  <c r="D3157" i="8"/>
  <c r="A3159" i="8" l="1"/>
  <c r="B3159" i="8" s="1"/>
  <c r="D3158" i="8"/>
  <c r="C3158" i="8"/>
  <c r="A3160" i="8" l="1"/>
  <c r="B3160" i="8" s="1"/>
  <c r="C3159" i="8"/>
  <c r="D3159" i="8"/>
  <c r="A3161" i="8" l="1"/>
  <c r="B3161" i="8" s="1"/>
  <c r="C3160" i="8"/>
  <c r="D3160" i="8"/>
  <c r="A3162" i="8" l="1"/>
  <c r="B3162" i="8" s="1"/>
  <c r="D3161" i="8"/>
  <c r="C3161" i="8"/>
  <c r="A3163" i="8" l="1"/>
  <c r="B3163" i="8" s="1"/>
  <c r="C3162" i="8"/>
  <c r="D3162" i="8"/>
  <c r="A3164" i="8" l="1"/>
  <c r="B3164" i="8" s="1"/>
  <c r="D3163" i="8"/>
  <c r="C3163" i="8"/>
  <c r="A3165" i="8" l="1"/>
  <c r="B3165" i="8" s="1"/>
  <c r="D3164" i="8"/>
  <c r="C3164" i="8"/>
  <c r="A3166" i="8" l="1"/>
  <c r="B3166" i="8" s="1"/>
  <c r="C3165" i="8"/>
  <c r="D3165" i="8"/>
  <c r="A3167" i="8" l="1"/>
  <c r="B3167" i="8" s="1"/>
  <c r="D3166" i="8"/>
  <c r="C3166" i="8"/>
  <c r="A3168" i="8" l="1"/>
  <c r="B3168" i="8" s="1"/>
  <c r="C3167" i="8"/>
  <c r="D3167" i="8"/>
  <c r="A3169" i="8" l="1"/>
  <c r="B3169" i="8" s="1"/>
  <c r="C3168" i="8"/>
  <c r="D3168" i="8"/>
  <c r="A3170" i="8" l="1"/>
  <c r="B3170" i="8" s="1"/>
  <c r="D3169" i="8"/>
  <c r="C3169" i="8"/>
  <c r="A3171" i="8" l="1"/>
  <c r="B3171" i="8" s="1"/>
  <c r="C3170" i="8"/>
  <c r="D3170" i="8"/>
  <c r="A3172" i="8" l="1"/>
  <c r="B3172" i="8" s="1"/>
  <c r="D3171" i="8"/>
  <c r="C3171" i="8"/>
  <c r="A3173" i="8" l="1"/>
  <c r="B3173" i="8" s="1"/>
  <c r="D3172" i="8"/>
  <c r="C3172" i="8"/>
  <c r="A3174" i="8" l="1"/>
  <c r="B3174" i="8" s="1"/>
  <c r="C3173" i="8"/>
  <c r="D3173" i="8"/>
  <c r="A3175" i="8" l="1"/>
  <c r="B3175" i="8" s="1"/>
  <c r="D3174" i="8"/>
  <c r="C3174" i="8"/>
  <c r="A3176" i="8" l="1"/>
  <c r="B3176" i="8" s="1"/>
  <c r="C3175" i="8"/>
  <c r="D3175" i="8"/>
  <c r="A3177" i="8" l="1"/>
  <c r="B3177" i="8" s="1"/>
  <c r="C3176" i="8"/>
  <c r="D3176" i="8"/>
  <c r="A3178" i="8" l="1"/>
  <c r="B3178" i="8" s="1"/>
  <c r="D3177" i="8"/>
  <c r="C3177" i="8"/>
  <c r="A3179" i="8" l="1"/>
  <c r="B3179" i="8" s="1"/>
  <c r="C3178" i="8"/>
  <c r="D3178" i="8"/>
  <c r="A3180" i="8" l="1"/>
  <c r="B3180" i="8" s="1"/>
  <c r="D3179" i="8"/>
  <c r="C3179" i="8"/>
  <c r="A3181" i="8" l="1"/>
  <c r="B3181" i="8" s="1"/>
  <c r="D3180" i="8"/>
  <c r="C3180" i="8"/>
  <c r="A3182" i="8" l="1"/>
  <c r="B3182" i="8" s="1"/>
  <c r="C3181" i="8"/>
  <c r="D3181" i="8"/>
  <c r="A3183" i="8" l="1"/>
  <c r="B3183" i="8" s="1"/>
  <c r="D3182" i="8"/>
  <c r="C3182" i="8"/>
  <c r="A3184" i="8" l="1"/>
  <c r="B3184" i="8" s="1"/>
  <c r="C3183" i="8"/>
  <c r="D3183" i="8"/>
  <c r="A3185" i="8" l="1"/>
  <c r="B3185" i="8" s="1"/>
  <c r="C3184" i="8"/>
  <c r="D3184" i="8"/>
  <c r="A3186" i="8" l="1"/>
  <c r="B3186" i="8" s="1"/>
  <c r="D3185" i="8"/>
  <c r="C3185" i="8"/>
  <c r="A3187" i="8" l="1"/>
  <c r="B3187" i="8" s="1"/>
  <c r="C3186" i="8"/>
  <c r="D3186" i="8"/>
  <c r="A3188" i="8" l="1"/>
  <c r="B3188" i="8" s="1"/>
  <c r="D3187" i="8"/>
  <c r="C3187" i="8"/>
  <c r="A3189" i="8" l="1"/>
  <c r="B3189" i="8" s="1"/>
  <c r="D3188" i="8"/>
  <c r="C3188" i="8"/>
  <c r="A3190" i="8" l="1"/>
  <c r="B3190" i="8" s="1"/>
  <c r="C3189" i="8"/>
  <c r="D3189" i="8"/>
  <c r="A3191" i="8" l="1"/>
  <c r="B3191" i="8" s="1"/>
  <c r="D3190" i="8"/>
  <c r="C3190" i="8"/>
  <c r="A3192" i="8" l="1"/>
  <c r="B3192" i="8" s="1"/>
  <c r="C3191" i="8"/>
  <c r="D3191" i="8"/>
  <c r="A3193" i="8" l="1"/>
  <c r="B3193" i="8" s="1"/>
  <c r="C3192" i="8"/>
  <c r="D3192" i="8"/>
  <c r="A3194" i="8" l="1"/>
  <c r="B3194" i="8" s="1"/>
  <c r="D3193" i="8"/>
  <c r="C3193" i="8"/>
  <c r="A3195" i="8" l="1"/>
  <c r="B3195" i="8" s="1"/>
  <c r="C3194" i="8"/>
  <c r="D3194" i="8"/>
  <c r="A3196" i="8" l="1"/>
  <c r="B3196" i="8" s="1"/>
  <c r="D3195" i="8"/>
  <c r="C3195" i="8"/>
  <c r="A3197" i="8" l="1"/>
  <c r="B3197" i="8" s="1"/>
  <c r="D3196" i="8"/>
  <c r="C3196" i="8"/>
  <c r="A3198" i="8" l="1"/>
  <c r="B3198" i="8" s="1"/>
  <c r="C3197" i="8"/>
  <c r="D3197" i="8"/>
  <c r="A3199" i="8" l="1"/>
  <c r="B3199" i="8" s="1"/>
  <c r="D3198" i="8"/>
  <c r="C3198" i="8"/>
  <c r="A3200" i="8" l="1"/>
  <c r="B3200" i="8" s="1"/>
  <c r="C3199" i="8"/>
  <c r="D3199" i="8"/>
  <c r="A3201" i="8" l="1"/>
  <c r="B3201" i="8" s="1"/>
  <c r="C3200" i="8"/>
  <c r="D3200" i="8"/>
  <c r="A3202" i="8" l="1"/>
  <c r="B3202" i="8" s="1"/>
  <c r="D3201" i="8"/>
  <c r="C3201" i="8"/>
  <c r="A3203" i="8" l="1"/>
  <c r="B3203" i="8" s="1"/>
  <c r="C3202" i="8"/>
  <c r="D3202" i="8"/>
  <c r="A3204" i="8" l="1"/>
  <c r="B3204" i="8" s="1"/>
  <c r="D3203" i="8"/>
  <c r="C3203" i="8"/>
  <c r="A3205" i="8" l="1"/>
  <c r="B3205" i="8" s="1"/>
  <c r="D3204" i="8"/>
  <c r="C3204" i="8"/>
  <c r="A3206" i="8" l="1"/>
  <c r="B3206" i="8" s="1"/>
  <c r="C3205" i="8"/>
  <c r="D3205" i="8"/>
  <c r="A3207" i="8" l="1"/>
  <c r="B3207" i="8" s="1"/>
  <c r="D3206" i="8"/>
  <c r="C3206" i="8"/>
  <c r="A3208" i="8" l="1"/>
  <c r="B3208" i="8" s="1"/>
  <c r="C3207" i="8"/>
  <c r="D3207" i="8"/>
  <c r="A3209" i="8" l="1"/>
  <c r="B3209" i="8" s="1"/>
  <c r="C3208" i="8"/>
  <c r="D3208" i="8"/>
  <c r="A3210" i="8" l="1"/>
  <c r="B3210" i="8" s="1"/>
  <c r="D3209" i="8"/>
  <c r="C3209" i="8"/>
  <c r="A3211" i="8" l="1"/>
  <c r="B3211" i="8" s="1"/>
  <c r="C3210" i="8"/>
  <c r="D3210" i="8"/>
  <c r="A3212" i="8" l="1"/>
  <c r="B3212" i="8" s="1"/>
  <c r="D3211" i="8"/>
  <c r="C3211" i="8"/>
  <c r="A3213" i="8" l="1"/>
  <c r="B3213" i="8" s="1"/>
  <c r="D3212" i="8"/>
  <c r="C3212" i="8"/>
  <c r="A3214" i="8" l="1"/>
  <c r="B3214" i="8" s="1"/>
  <c r="C3213" i="8"/>
  <c r="D3213" i="8"/>
  <c r="A3215" i="8" l="1"/>
  <c r="B3215" i="8" s="1"/>
  <c r="D3214" i="8"/>
  <c r="C3214" i="8"/>
  <c r="A3216" i="8" l="1"/>
  <c r="B3216" i="8" s="1"/>
  <c r="C3215" i="8"/>
  <c r="D3215" i="8"/>
  <c r="A3217" i="8" l="1"/>
  <c r="B3217" i="8" s="1"/>
  <c r="C3216" i="8"/>
  <c r="D3216" i="8"/>
  <c r="A3218" i="8" l="1"/>
  <c r="B3218" i="8" s="1"/>
  <c r="D3217" i="8"/>
  <c r="C3217" i="8"/>
  <c r="A3219" i="8" l="1"/>
  <c r="B3219" i="8" s="1"/>
  <c r="C3218" i="8"/>
  <c r="D3218" i="8"/>
  <c r="A3220" i="8" l="1"/>
  <c r="B3220" i="8" s="1"/>
  <c r="D3219" i="8"/>
  <c r="C3219" i="8"/>
  <c r="A3221" i="8" l="1"/>
  <c r="B3221" i="8" s="1"/>
  <c r="D3220" i="8"/>
  <c r="C3220" i="8"/>
  <c r="A3222" i="8" l="1"/>
  <c r="B3222" i="8" s="1"/>
  <c r="C3221" i="8"/>
  <c r="D3221" i="8"/>
  <c r="A3223" i="8" l="1"/>
  <c r="B3223" i="8" s="1"/>
  <c r="D3222" i="8"/>
  <c r="C3222" i="8"/>
  <c r="A3224" i="8" l="1"/>
  <c r="B3224" i="8" s="1"/>
  <c r="C3223" i="8"/>
  <c r="D3223" i="8"/>
  <c r="A3225" i="8" l="1"/>
  <c r="B3225" i="8" s="1"/>
  <c r="C3224" i="8"/>
  <c r="D3224" i="8"/>
  <c r="A3226" i="8" l="1"/>
  <c r="B3226" i="8" s="1"/>
  <c r="D3225" i="8"/>
  <c r="C3225" i="8"/>
  <c r="A3227" i="8" l="1"/>
  <c r="B3227" i="8" s="1"/>
  <c r="C3226" i="8"/>
  <c r="D3226" i="8"/>
  <c r="A3228" i="8" l="1"/>
  <c r="B3228" i="8" s="1"/>
  <c r="D3227" i="8"/>
  <c r="C3227" i="8"/>
  <c r="A3229" i="8" l="1"/>
  <c r="B3229" i="8" s="1"/>
  <c r="D3228" i="8"/>
  <c r="C3228" i="8"/>
  <c r="A3230" i="8" l="1"/>
  <c r="B3230" i="8" s="1"/>
  <c r="C3229" i="8"/>
  <c r="D3229" i="8"/>
  <c r="A3231" i="8" l="1"/>
  <c r="B3231" i="8" s="1"/>
  <c r="D3230" i="8"/>
  <c r="C3230" i="8"/>
  <c r="A3232" i="8" l="1"/>
  <c r="B3232" i="8" s="1"/>
  <c r="C3231" i="8"/>
  <c r="D3231" i="8"/>
  <c r="A3233" i="8" l="1"/>
  <c r="B3233" i="8" s="1"/>
  <c r="C3232" i="8"/>
  <c r="D3232" i="8"/>
  <c r="A3234" i="8" l="1"/>
  <c r="B3234" i="8" s="1"/>
  <c r="D3233" i="8"/>
  <c r="C3233" i="8"/>
  <c r="A3235" i="8" l="1"/>
  <c r="B3235" i="8" s="1"/>
  <c r="C3234" i="8"/>
  <c r="D3234" i="8"/>
  <c r="A3236" i="8" l="1"/>
  <c r="B3236" i="8" s="1"/>
  <c r="D3235" i="8"/>
  <c r="C3235" i="8"/>
  <c r="A3237" i="8" l="1"/>
  <c r="B3237" i="8" s="1"/>
  <c r="D3236" i="8"/>
  <c r="C3236" i="8"/>
  <c r="A3238" i="8" l="1"/>
  <c r="B3238" i="8" s="1"/>
  <c r="C3237" i="8"/>
  <c r="D3237" i="8"/>
  <c r="A3239" i="8" l="1"/>
  <c r="B3239" i="8" s="1"/>
  <c r="D3238" i="8"/>
  <c r="C3238" i="8"/>
  <c r="A3240" i="8" l="1"/>
  <c r="B3240" i="8" s="1"/>
  <c r="C3239" i="8"/>
  <c r="D3239" i="8"/>
  <c r="A3241" i="8" l="1"/>
  <c r="B3241" i="8" s="1"/>
  <c r="C3240" i="8"/>
  <c r="D3240" i="8"/>
  <c r="A3242" i="8" l="1"/>
  <c r="B3242" i="8" s="1"/>
  <c r="D3241" i="8"/>
  <c r="C3241" i="8"/>
  <c r="A3243" i="8" l="1"/>
  <c r="B3243" i="8" s="1"/>
  <c r="C3242" i="8"/>
  <c r="D3242" i="8"/>
  <c r="A3244" i="8" l="1"/>
  <c r="B3244" i="8" s="1"/>
  <c r="D3243" i="8"/>
  <c r="C3243" i="8"/>
  <c r="A3245" i="8" l="1"/>
  <c r="B3245" i="8" s="1"/>
  <c r="D3244" i="8"/>
  <c r="C3244" i="8"/>
  <c r="A3246" i="8" l="1"/>
  <c r="B3246" i="8" s="1"/>
  <c r="C3245" i="8"/>
  <c r="D3245" i="8"/>
  <c r="A3247" i="8" l="1"/>
  <c r="B3247" i="8" s="1"/>
  <c r="D3246" i="8"/>
  <c r="C3246" i="8"/>
  <c r="A3248" i="8" l="1"/>
  <c r="B3248" i="8" s="1"/>
  <c r="C3247" i="8"/>
  <c r="D3247" i="8"/>
  <c r="A3249" i="8" l="1"/>
  <c r="B3249" i="8" s="1"/>
  <c r="C3248" i="8"/>
  <c r="D3248" i="8"/>
  <c r="A3250" i="8" l="1"/>
  <c r="B3250" i="8" s="1"/>
  <c r="D3249" i="8"/>
  <c r="C3249" i="8"/>
  <c r="A3251" i="8" l="1"/>
  <c r="B3251" i="8" s="1"/>
  <c r="C3250" i="8"/>
  <c r="D3250" i="8"/>
  <c r="A3252" i="8" l="1"/>
  <c r="B3252" i="8" s="1"/>
  <c r="D3251" i="8"/>
  <c r="C3251" i="8"/>
  <c r="A3253" i="8" l="1"/>
  <c r="B3253" i="8" s="1"/>
  <c r="D3252" i="8"/>
  <c r="C3252" i="8"/>
  <c r="A3254" i="8" l="1"/>
  <c r="B3254" i="8" s="1"/>
  <c r="C3253" i="8"/>
  <c r="D3253" i="8"/>
  <c r="A3255" i="8" l="1"/>
  <c r="B3255" i="8" s="1"/>
  <c r="D3254" i="8"/>
  <c r="C3254" i="8"/>
  <c r="A3256" i="8" l="1"/>
  <c r="B3256" i="8" s="1"/>
  <c r="C3255" i="8"/>
  <c r="D3255" i="8"/>
  <c r="A3257" i="8" l="1"/>
  <c r="B3257" i="8" s="1"/>
  <c r="C3256" i="8"/>
  <c r="D3256" i="8"/>
  <c r="A3258" i="8" l="1"/>
  <c r="B3258" i="8" s="1"/>
  <c r="D3257" i="8"/>
  <c r="C3257" i="8"/>
  <c r="A3259" i="8" l="1"/>
  <c r="B3259" i="8" s="1"/>
  <c r="C3258" i="8"/>
  <c r="D3258" i="8"/>
  <c r="A3260" i="8" l="1"/>
  <c r="B3260" i="8" s="1"/>
  <c r="D3259" i="8"/>
  <c r="C3259" i="8"/>
  <c r="A3261" i="8" l="1"/>
  <c r="B3261" i="8" s="1"/>
  <c r="D3260" i="8"/>
  <c r="C3260" i="8"/>
  <c r="A3262" i="8" l="1"/>
  <c r="B3262" i="8" s="1"/>
  <c r="C3261" i="8"/>
  <c r="D3261" i="8"/>
  <c r="A3263" i="8" l="1"/>
  <c r="B3263" i="8" s="1"/>
  <c r="D3262" i="8"/>
  <c r="C3262" i="8"/>
  <c r="A3264" i="8" l="1"/>
  <c r="B3264" i="8" s="1"/>
  <c r="C3263" i="8"/>
  <c r="D3263" i="8"/>
  <c r="A3265" i="8" l="1"/>
  <c r="B3265" i="8" s="1"/>
  <c r="C3264" i="8"/>
  <c r="D3264" i="8"/>
  <c r="A3266" i="8" l="1"/>
  <c r="B3266" i="8" s="1"/>
  <c r="D3265" i="8"/>
  <c r="C3265" i="8"/>
  <c r="A3267" i="8" l="1"/>
  <c r="B3267" i="8" s="1"/>
  <c r="C3266" i="8"/>
  <c r="D3266" i="8"/>
  <c r="A3268" i="8" l="1"/>
  <c r="B3268" i="8" s="1"/>
  <c r="D3267" i="8"/>
  <c r="C3267" i="8"/>
  <c r="A3269" i="8" l="1"/>
  <c r="B3269" i="8" s="1"/>
  <c r="D3268" i="8"/>
  <c r="C3268" i="8"/>
  <c r="A3270" i="8" l="1"/>
  <c r="B3270" i="8" s="1"/>
  <c r="C3269" i="8"/>
  <c r="D3269" i="8"/>
  <c r="A3271" i="8" l="1"/>
  <c r="B3271" i="8" s="1"/>
  <c r="D3270" i="8"/>
  <c r="C3270" i="8"/>
  <c r="A3272" i="8" l="1"/>
  <c r="B3272" i="8" s="1"/>
  <c r="C3271" i="8"/>
  <c r="D3271" i="8"/>
  <c r="A3273" i="8" l="1"/>
  <c r="B3273" i="8" s="1"/>
  <c r="C3272" i="8"/>
  <c r="D3272" i="8"/>
  <c r="A3274" i="8" l="1"/>
  <c r="B3274" i="8" s="1"/>
  <c r="D3273" i="8"/>
  <c r="C3273" i="8"/>
  <c r="A3275" i="8" l="1"/>
  <c r="B3275" i="8" s="1"/>
  <c r="C3274" i="8"/>
  <c r="D3274" i="8"/>
  <c r="A3276" i="8" l="1"/>
  <c r="B3276" i="8" s="1"/>
  <c r="D3275" i="8"/>
  <c r="C3275" i="8"/>
  <c r="A3277" i="8" l="1"/>
  <c r="B3277" i="8" s="1"/>
  <c r="D3276" i="8"/>
  <c r="C3276" i="8"/>
  <c r="A3278" i="8" l="1"/>
  <c r="B3278" i="8" s="1"/>
  <c r="C3277" i="8"/>
  <c r="D3277" i="8"/>
  <c r="A3279" i="8" l="1"/>
  <c r="B3279" i="8" s="1"/>
  <c r="D3278" i="8"/>
  <c r="C3278" i="8"/>
  <c r="A3280" i="8" l="1"/>
  <c r="B3280" i="8" s="1"/>
  <c r="C3279" i="8"/>
  <c r="D3279" i="8"/>
  <c r="A3281" i="8" l="1"/>
  <c r="B3281" i="8" s="1"/>
  <c r="C3280" i="8"/>
  <c r="D3280" i="8"/>
  <c r="A3282" i="8" l="1"/>
  <c r="B3282" i="8" s="1"/>
  <c r="D3281" i="8"/>
  <c r="C3281" i="8"/>
  <c r="A3283" i="8" l="1"/>
  <c r="B3283" i="8" s="1"/>
  <c r="C3282" i="8"/>
  <c r="D3282" i="8"/>
  <c r="A3284" i="8" l="1"/>
  <c r="B3284" i="8" s="1"/>
  <c r="D3283" i="8"/>
  <c r="C3283" i="8"/>
  <c r="A3285" i="8" l="1"/>
  <c r="B3285" i="8" s="1"/>
  <c r="D3284" i="8"/>
  <c r="C3284" i="8"/>
  <c r="A3286" i="8" l="1"/>
  <c r="B3286" i="8" s="1"/>
  <c r="C3285" i="8"/>
  <c r="D3285" i="8"/>
  <c r="A3287" i="8" l="1"/>
  <c r="B3287" i="8" s="1"/>
  <c r="D3286" i="8"/>
  <c r="C3286" i="8"/>
  <c r="A3288" i="8" l="1"/>
  <c r="B3288" i="8" s="1"/>
  <c r="C3287" i="8"/>
  <c r="D3287" i="8"/>
  <c r="A3289" i="8" l="1"/>
  <c r="B3289" i="8" s="1"/>
  <c r="C3288" i="8"/>
  <c r="D3288" i="8"/>
  <c r="A3290" i="8" l="1"/>
  <c r="B3290" i="8" s="1"/>
  <c r="D3289" i="8"/>
  <c r="C3289" i="8"/>
  <c r="A3291" i="8" l="1"/>
  <c r="B3291" i="8" s="1"/>
  <c r="C3290" i="8"/>
  <c r="D3290" i="8"/>
  <c r="A3292" i="8" l="1"/>
  <c r="B3292" i="8" s="1"/>
  <c r="D3291" i="8"/>
  <c r="C3291" i="8"/>
  <c r="A3293" i="8" l="1"/>
  <c r="B3293" i="8" s="1"/>
  <c r="D3292" i="8"/>
  <c r="C3292" i="8"/>
  <c r="A3294" i="8" l="1"/>
  <c r="B3294" i="8" s="1"/>
  <c r="C3293" i="8"/>
  <c r="D3293" i="8"/>
  <c r="A3295" i="8" l="1"/>
  <c r="B3295" i="8" s="1"/>
  <c r="D3294" i="8"/>
  <c r="C3294" i="8"/>
  <c r="A3296" i="8" l="1"/>
  <c r="B3296" i="8" s="1"/>
  <c r="C3295" i="8"/>
  <c r="D3295" i="8"/>
  <c r="A3297" i="8" l="1"/>
  <c r="B3297" i="8" s="1"/>
  <c r="C3296" i="8"/>
  <c r="D3296" i="8"/>
  <c r="A3298" i="8" l="1"/>
  <c r="B3298" i="8" s="1"/>
  <c r="C3297" i="8"/>
  <c r="D3297" i="8"/>
  <c r="A3299" i="8" l="1"/>
  <c r="B3299" i="8" s="1"/>
  <c r="C3298" i="8"/>
  <c r="D3298" i="8"/>
  <c r="A3300" i="8" l="1"/>
  <c r="B3300" i="8" s="1"/>
  <c r="D3299" i="8"/>
  <c r="C3299" i="8"/>
  <c r="A3301" i="8" l="1"/>
  <c r="B3301" i="8" s="1"/>
  <c r="D3300" i="8"/>
  <c r="C3300" i="8"/>
  <c r="A3302" i="8" l="1"/>
  <c r="B3302" i="8" s="1"/>
  <c r="C3301" i="8"/>
  <c r="D3301" i="8"/>
  <c r="A3303" i="8" l="1"/>
  <c r="B3303" i="8" s="1"/>
  <c r="C3302" i="8"/>
  <c r="D3302" i="8"/>
  <c r="A3304" i="8" l="1"/>
  <c r="B3304" i="8" s="1"/>
  <c r="D3303" i="8"/>
  <c r="C3303" i="8"/>
  <c r="A3305" i="8" l="1"/>
  <c r="B3305" i="8" s="1"/>
  <c r="D3304" i="8"/>
  <c r="C3304" i="8"/>
  <c r="A3306" i="8" l="1"/>
  <c r="B3306" i="8" s="1"/>
  <c r="C3305" i="8"/>
  <c r="D3305" i="8"/>
  <c r="A3307" i="8" l="1"/>
  <c r="B3307" i="8" s="1"/>
  <c r="D3306" i="8"/>
  <c r="C3306" i="8"/>
  <c r="A3308" i="8" l="1"/>
  <c r="B3308" i="8" s="1"/>
  <c r="C3307" i="8"/>
  <c r="D3307" i="8"/>
  <c r="A3309" i="8" l="1"/>
  <c r="B3309" i="8" s="1"/>
  <c r="D3308" i="8"/>
  <c r="C3308" i="8"/>
  <c r="A3310" i="8" l="1"/>
  <c r="B3310" i="8" s="1"/>
  <c r="C3309" i="8"/>
  <c r="D3309" i="8"/>
  <c r="A3311" i="8" l="1"/>
  <c r="B3311" i="8" s="1"/>
  <c r="C3310" i="8"/>
  <c r="D3310" i="8"/>
  <c r="A3312" i="8" l="1"/>
  <c r="B3312" i="8" s="1"/>
  <c r="D3311" i="8"/>
  <c r="C3311" i="8"/>
  <c r="A3313" i="8" l="1"/>
  <c r="B3313" i="8" s="1"/>
  <c r="D3312" i="8"/>
  <c r="C3312" i="8"/>
  <c r="A3314" i="8" l="1"/>
  <c r="B3314" i="8" s="1"/>
  <c r="C3313" i="8"/>
  <c r="D3313" i="8"/>
  <c r="A3315" i="8" l="1"/>
  <c r="B3315" i="8" s="1"/>
  <c r="D3314" i="8"/>
  <c r="C3314" i="8"/>
  <c r="A3316" i="8" l="1"/>
  <c r="B3316" i="8" s="1"/>
  <c r="C3315" i="8"/>
  <c r="D3315" i="8"/>
  <c r="A3317" i="8" l="1"/>
  <c r="B3317" i="8" s="1"/>
  <c r="D3316" i="8"/>
  <c r="C3316" i="8"/>
  <c r="A3318" i="8" l="1"/>
  <c r="B3318" i="8" s="1"/>
  <c r="D3317" i="8"/>
  <c r="C3317" i="8"/>
  <c r="A3319" i="8" l="1"/>
  <c r="B3319" i="8" s="1"/>
  <c r="C3318" i="8"/>
  <c r="D3318" i="8"/>
  <c r="A3320" i="8" l="1"/>
  <c r="B3320" i="8" s="1"/>
  <c r="D3319" i="8"/>
  <c r="C3319" i="8"/>
  <c r="A3321" i="8" l="1"/>
  <c r="B3321" i="8" s="1"/>
  <c r="C3320" i="8"/>
  <c r="D3320" i="8"/>
  <c r="A3322" i="8" l="1"/>
  <c r="B3322" i="8" s="1"/>
  <c r="D3321" i="8"/>
  <c r="C3321" i="8"/>
  <c r="A3323" i="8" l="1"/>
  <c r="B3323" i="8" s="1"/>
  <c r="C3322" i="8"/>
  <c r="D3322" i="8"/>
  <c r="A3324" i="8" l="1"/>
  <c r="B3324" i="8" s="1"/>
  <c r="C3323" i="8"/>
  <c r="D3323" i="8"/>
  <c r="A3325" i="8" l="1"/>
  <c r="B3325" i="8" s="1"/>
  <c r="D3324" i="8"/>
  <c r="C3324" i="8"/>
  <c r="A3326" i="8" l="1"/>
  <c r="B3326" i="8" s="1"/>
  <c r="D3325" i="8"/>
  <c r="C3325" i="8"/>
  <c r="A3327" i="8" l="1"/>
  <c r="B3327" i="8" s="1"/>
  <c r="C3326" i="8"/>
  <c r="D3326" i="8"/>
  <c r="A3328" i="8" l="1"/>
  <c r="B3328" i="8" s="1"/>
  <c r="D3327" i="8"/>
  <c r="C3327" i="8"/>
  <c r="A3329" i="8" l="1"/>
  <c r="B3329" i="8" s="1"/>
  <c r="C3328" i="8"/>
  <c r="D3328" i="8"/>
  <c r="A3330" i="8" l="1"/>
  <c r="B3330" i="8" s="1"/>
  <c r="D3329" i="8"/>
  <c r="C3329" i="8"/>
  <c r="A3331" i="8" l="1"/>
  <c r="B3331" i="8" s="1"/>
  <c r="C3330" i="8"/>
  <c r="D3330" i="8"/>
  <c r="A3332" i="8" l="1"/>
  <c r="B3332" i="8" s="1"/>
  <c r="C3331" i="8"/>
  <c r="D3331" i="8"/>
  <c r="A3333" i="8" l="1"/>
  <c r="B3333" i="8" s="1"/>
  <c r="D3332" i="8"/>
  <c r="C3332" i="8"/>
  <c r="A3334" i="8" l="1"/>
  <c r="B3334" i="8" s="1"/>
  <c r="C3333" i="8"/>
  <c r="D3333" i="8"/>
  <c r="A3335" i="8" l="1"/>
  <c r="B3335" i="8" s="1"/>
  <c r="C3334" i="8"/>
  <c r="D3334" i="8"/>
  <c r="A3336" i="8" l="1"/>
  <c r="B3336" i="8" s="1"/>
  <c r="D3335" i="8"/>
  <c r="C3335" i="8"/>
  <c r="A3337" i="8" l="1"/>
  <c r="B3337" i="8" s="1"/>
  <c r="D3336" i="8"/>
  <c r="C3336" i="8"/>
  <c r="A3338" i="8" l="1"/>
  <c r="B3338" i="8" s="1"/>
  <c r="C3337" i="8"/>
  <c r="D3337" i="8"/>
  <c r="A3339" i="8" l="1"/>
  <c r="B3339" i="8" s="1"/>
  <c r="D3338" i="8"/>
  <c r="C3338" i="8"/>
  <c r="A3340" i="8" l="1"/>
  <c r="B3340" i="8" s="1"/>
  <c r="C3339" i="8"/>
  <c r="D3339" i="8"/>
  <c r="A3341" i="8" l="1"/>
  <c r="B3341" i="8" s="1"/>
  <c r="D3340" i="8"/>
  <c r="C3340" i="8"/>
  <c r="A3342" i="8" l="1"/>
  <c r="B3342" i="8" s="1"/>
  <c r="C3341" i="8"/>
  <c r="D3341" i="8"/>
  <c r="A3343" i="8" l="1"/>
  <c r="B3343" i="8" s="1"/>
  <c r="C3342" i="8"/>
  <c r="D3342" i="8"/>
  <c r="A3344" i="8" l="1"/>
  <c r="B3344" i="8" s="1"/>
  <c r="D3343" i="8"/>
  <c r="C3343" i="8"/>
  <c r="A3345" i="8" l="1"/>
  <c r="B3345" i="8" s="1"/>
  <c r="D3344" i="8"/>
  <c r="C3344" i="8"/>
  <c r="A3346" i="8" l="1"/>
  <c r="B3346" i="8" s="1"/>
  <c r="C3345" i="8"/>
  <c r="D3345" i="8"/>
  <c r="A3347" i="8" l="1"/>
  <c r="B3347" i="8" s="1"/>
  <c r="D3346" i="8"/>
  <c r="C3346" i="8"/>
  <c r="A3348" i="8" l="1"/>
  <c r="B3348" i="8" s="1"/>
  <c r="C3347" i="8"/>
  <c r="D3347" i="8"/>
  <c r="A3349" i="8" l="1"/>
  <c r="B3349" i="8" s="1"/>
  <c r="D3348" i="8"/>
  <c r="C3348" i="8"/>
  <c r="A3350" i="8" l="1"/>
  <c r="B3350" i="8" s="1"/>
  <c r="D3349" i="8"/>
  <c r="C3349" i="8"/>
  <c r="A3351" i="8" l="1"/>
  <c r="B3351" i="8" s="1"/>
  <c r="C3350" i="8"/>
  <c r="D3350" i="8"/>
  <c r="A3352" i="8" l="1"/>
  <c r="B3352" i="8" s="1"/>
  <c r="D3351" i="8"/>
  <c r="C3351" i="8"/>
  <c r="A3353" i="8" l="1"/>
  <c r="B3353" i="8" s="1"/>
  <c r="C3352" i="8"/>
  <c r="D3352" i="8"/>
  <c r="A3354" i="8" l="1"/>
  <c r="B3354" i="8" s="1"/>
  <c r="D3353" i="8"/>
  <c r="C3353" i="8"/>
  <c r="A3355" i="8" l="1"/>
  <c r="B3355" i="8" s="1"/>
  <c r="C3354" i="8"/>
  <c r="D3354" i="8"/>
  <c r="A3356" i="8" l="1"/>
  <c r="B3356" i="8" s="1"/>
  <c r="C3355" i="8"/>
  <c r="D3355" i="8"/>
  <c r="A3357" i="8" l="1"/>
  <c r="B3357" i="8" s="1"/>
  <c r="D3356" i="8"/>
  <c r="C3356" i="8"/>
  <c r="A3358" i="8" l="1"/>
  <c r="B3358" i="8" s="1"/>
  <c r="D3357" i="8"/>
  <c r="C3357" i="8"/>
  <c r="A3359" i="8" l="1"/>
  <c r="B3359" i="8" s="1"/>
  <c r="C3358" i="8"/>
  <c r="D3358" i="8"/>
  <c r="A3360" i="8" l="1"/>
  <c r="B3360" i="8" s="1"/>
  <c r="D3359" i="8"/>
  <c r="C3359" i="8"/>
  <c r="A3361" i="8" l="1"/>
  <c r="B3361" i="8" s="1"/>
  <c r="C3360" i="8"/>
  <c r="D3360" i="8"/>
  <c r="A3362" i="8" l="1"/>
  <c r="B3362" i="8" s="1"/>
  <c r="D3361" i="8"/>
  <c r="C3361" i="8"/>
  <c r="A3363" i="8" l="1"/>
  <c r="B3363" i="8" s="1"/>
  <c r="C3362" i="8"/>
  <c r="D3362" i="8"/>
  <c r="A3364" i="8" l="1"/>
  <c r="B3364" i="8" s="1"/>
  <c r="C3363" i="8"/>
  <c r="D3363" i="8"/>
  <c r="A3365" i="8" l="1"/>
  <c r="B3365" i="8" s="1"/>
  <c r="D3364" i="8"/>
  <c r="C3364" i="8"/>
  <c r="A3366" i="8" l="1"/>
  <c r="B3366" i="8" s="1"/>
  <c r="C3365" i="8"/>
  <c r="D3365" i="8"/>
  <c r="A3367" i="8" l="1"/>
  <c r="B3367" i="8" s="1"/>
  <c r="C3366" i="8"/>
  <c r="D3366" i="8"/>
  <c r="A3368" i="8" l="1"/>
  <c r="B3368" i="8" s="1"/>
  <c r="D3367" i="8"/>
  <c r="C3367" i="8"/>
  <c r="A3369" i="8" l="1"/>
  <c r="B3369" i="8" s="1"/>
  <c r="D3368" i="8"/>
  <c r="C3368" i="8"/>
  <c r="A3370" i="8" l="1"/>
  <c r="B3370" i="8" s="1"/>
  <c r="C3369" i="8"/>
  <c r="D3369" i="8"/>
  <c r="A3371" i="8" l="1"/>
  <c r="B3371" i="8" s="1"/>
  <c r="D3370" i="8"/>
  <c r="C3370" i="8"/>
  <c r="A3372" i="8" l="1"/>
  <c r="B3372" i="8" s="1"/>
  <c r="C3371" i="8"/>
  <c r="D3371" i="8"/>
  <c r="A3373" i="8" l="1"/>
  <c r="B3373" i="8" s="1"/>
  <c r="D3372" i="8"/>
  <c r="C3372" i="8"/>
  <c r="A3374" i="8" l="1"/>
  <c r="B3374" i="8" s="1"/>
  <c r="C3373" i="8"/>
  <c r="D3373" i="8"/>
  <c r="A3375" i="8" l="1"/>
  <c r="B3375" i="8" s="1"/>
  <c r="C3374" i="8"/>
  <c r="D3374" i="8"/>
  <c r="A3376" i="8" l="1"/>
  <c r="B3376" i="8" s="1"/>
  <c r="D3375" i="8"/>
  <c r="C3375" i="8"/>
  <c r="A3377" i="8" l="1"/>
  <c r="B3377" i="8" s="1"/>
  <c r="D3376" i="8"/>
  <c r="C3376" i="8"/>
  <c r="A3378" i="8" l="1"/>
  <c r="B3378" i="8" s="1"/>
  <c r="C3377" i="8"/>
  <c r="D3377" i="8"/>
  <c r="A3379" i="8" l="1"/>
  <c r="B3379" i="8" s="1"/>
  <c r="D3378" i="8"/>
  <c r="C3378" i="8"/>
  <c r="A3380" i="8" l="1"/>
  <c r="B3380" i="8" s="1"/>
  <c r="C3379" i="8"/>
  <c r="D3379" i="8"/>
  <c r="A3381" i="8" l="1"/>
  <c r="B3381" i="8" s="1"/>
  <c r="D3380" i="8"/>
  <c r="C3380" i="8"/>
  <c r="A3382" i="8" l="1"/>
  <c r="B3382" i="8" s="1"/>
  <c r="D3381" i="8"/>
  <c r="C3381" i="8"/>
  <c r="A3383" i="8" l="1"/>
  <c r="B3383" i="8" s="1"/>
  <c r="C3382" i="8"/>
  <c r="D3382" i="8"/>
  <c r="A3384" i="8" l="1"/>
  <c r="B3384" i="8" s="1"/>
  <c r="D3383" i="8"/>
  <c r="C3383" i="8"/>
  <c r="A3385" i="8" l="1"/>
  <c r="B3385" i="8" s="1"/>
  <c r="C3384" i="8"/>
  <c r="D3384" i="8"/>
  <c r="A3386" i="8" l="1"/>
  <c r="B3386" i="8" s="1"/>
  <c r="D3385" i="8"/>
  <c r="C3385" i="8"/>
  <c r="A3387" i="8" l="1"/>
  <c r="B3387" i="8" s="1"/>
  <c r="C3386" i="8"/>
  <c r="D3386" i="8"/>
  <c r="A3388" i="8" l="1"/>
  <c r="B3388" i="8" s="1"/>
  <c r="C3387" i="8"/>
  <c r="D3387" i="8"/>
  <c r="A3389" i="8" l="1"/>
  <c r="B3389" i="8" s="1"/>
  <c r="D3388" i="8"/>
  <c r="C3388" i="8"/>
  <c r="A3390" i="8" l="1"/>
  <c r="B3390" i="8" s="1"/>
  <c r="D3389" i="8"/>
  <c r="C3389" i="8"/>
  <c r="A3391" i="8" l="1"/>
  <c r="B3391" i="8" s="1"/>
  <c r="C3390" i="8"/>
  <c r="D3390" i="8"/>
  <c r="A3392" i="8" l="1"/>
  <c r="B3392" i="8" s="1"/>
  <c r="D3391" i="8"/>
  <c r="C3391" i="8"/>
  <c r="A3393" i="8" l="1"/>
  <c r="B3393" i="8" s="1"/>
  <c r="C3392" i="8"/>
  <c r="D3392" i="8"/>
  <c r="A3394" i="8" l="1"/>
  <c r="B3394" i="8" s="1"/>
  <c r="D3393" i="8"/>
  <c r="C3393" i="8"/>
  <c r="A3395" i="8" l="1"/>
  <c r="B3395" i="8" s="1"/>
  <c r="C3394" i="8"/>
  <c r="D3394" i="8"/>
  <c r="A3396" i="8" l="1"/>
  <c r="B3396" i="8" s="1"/>
  <c r="C3395" i="8"/>
  <c r="D3395" i="8"/>
  <c r="A3397" i="8" l="1"/>
  <c r="B3397" i="8" s="1"/>
  <c r="D3396" i="8"/>
  <c r="C3396" i="8"/>
  <c r="A3398" i="8" l="1"/>
  <c r="B3398" i="8" s="1"/>
  <c r="C3397" i="8"/>
  <c r="D3397" i="8"/>
  <c r="A3399" i="8" l="1"/>
  <c r="B3399" i="8" s="1"/>
  <c r="C3398" i="8"/>
  <c r="D3398" i="8"/>
  <c r="A3400" i="8" l="1"/>
  <c r="B3400" i="8" s="1"/>
  <c r="D3399" i="8"/>
  <c r="C3399" i="8"/>
  <c r="A3401" i="8" l="1"/>
  <c r="B3401" i="8" s="1"/>
  <c r="D3400" i="8"/>
  <c r="C3400" i="8"/>
  <c r="A3402" i="8" l="1"/>
  <c r="B3402" i="8" s="1"/>
  <c r="C3401" i="8"/>
  <c r="D3401" i="8"/>
  <c r="A3403" i="8" l="1"/>
  <c r="B3403" i="8" s="1"/>
  <c r="D3402" i="8"/>
  <c r="C3402" i="8"/>
  <c r="A3404" i="8" l="1"/>
  <c r="B3404" i="8" s="1"/>
  <c r="C3403" i="8"/>
  <c r="D3403" i="8"/>
  <c r="A3405" i="8" l="1"/>
  <c r="B3405" i="8" s="1"/>
  <c r="D3404" i="8"/>
  <c r="C3404" i="8"/>
  <c r="A3406" i="8" l="1"/>
  <c r="B3406" i="8" s="1"/>
  <c r="C3405" i="8"/>
  <c r="D3405" i="8"/>
  <c r="A3407" i="8" l="1"/>
  <c r="B3407" i="8" s="1"/>
  <c r="C3406" i="8"/>
  <c r="D3406" i="8"/>
  <c r="A3408" i="8" l="1"/>
  <c r="B3408" i="8" s="1"/>
  <c r="D3407" i="8"/>
  <c r="C3407" i="8"/>
  <c r="A3409" i="8" l="1"/>
  <c r="B3409" i="8" s="1"/>
  <c r="D3408" i="8"/>
  <c r="C3408" i="8"/>
  <c r="A3410" i="8" l="1"/>
  <c r="B3410" i="8" s="1"/>
  <c r="C3409" i="8"/>
  <c r="D3409" i="8"/>
  <c r="A3411" i="8" l="1"/>
  <c r="B3411" i="8" s="1"/>
  <c r="D3410" i="8"/>
  <c r="C3410" i="8"/>
  <c r="A3412" i="8" l="1"/>
  <c r="B3412" i="8" s="1"/>
  <c r="C3411" i="8"/>
  <c r="D3411" i="8"/>
  <c r="A3413" i="8" l="1"/>
  <c r="B3413" i="8" s="1"/>
  <c r="D3412" i="8"/>
  <c r="C3412" i="8"/>
  <c r="A3414" i="8" l="1"/>
  <c r="B3414" i="8" s="1"/>
  <c r="D3413" i="8"/>
  <c r="C3413" i="8"/>
  <c r="A3415" i="8" l="1"/>
  <c r="B3415" i="8" s="1"/>
  <c r="C3414" i="8"/>
  <c r="D3414" i="8"/>
  <c r="A3416" i="8" l="1"/>
  <c r="B3416" i="8" s="1"/>
  <c r="D3415" i="8"/>
  <c r="C3415" i="8"/>
  <c r="A3417" i="8" l="1"/>
  <c r="B3417" i="8" s="1"/>
  <c r="C3416" i="8"/>
  <c r="D3416" i="8"/>
  <c r="A3418" i="8" l="1"/>
  <c r="B3418" i="8" s="1"/>
  <c r="D3417" i="8"/>
  <c r="C3417" i="8"/>
  <c r="A3419" i="8" l="1"/>
  <c r="B3419" i="8" s="1"/>
  <c r="C3418" i="8"/>
  <c r="D3418" i="8"/>
  <c r="A3420" i="8" l="1"/>
  <c r="B3420" i="8" s="1"/>
  <c r="C3419" i="8"/>
  <c r="D3419" i="8"/>
  <c r="A3421" i="8" l="1"/>
  <c r="B3421" i="8" s="1"/>
  <c r="D3420" i="8"/>
  <c r="C3420" i="8"/>
  <c r="A3422" i="8" l="1"/>
  <c r="B3422" i="8" s="1"/>
  <c r="D3421" i="8"/>
  <c r="C3421" i="8"/>
  <c r="A3423" i="8" l="1"/>
  <c r="B3423" i="8" s="1"/>
  <c r="C3422" i="8"/>
  <c r="D3422" i="8"/>
  <c r="A3424" i="8" l="1"/>
  <c r="B3424" i="8" s="1"/>
  <c r="D3423" i="8"/>
  <c r="C3423" i="8"/>
  <c r="A3425" i="8" l="1"/>
  <c r="B3425" i="8" s="1"/>
  <c r="C3424" i="8"/>
  <c r="D3424" i="8"/>
  <c r="A3426" i="8" l="1"/>
  <c r="B3426" i="8" s="1"/>
  <c r="D3425" i="8"/>
  <c r="C3425" i="8"/>
  <c r="A3427" i="8" l="1"/>
  <c r="B3427" i="8" s="1"/>
  <c r="C3426" i="8"/>
  <c r="D3426" i="8"/>
  <c r="A3428" i="8" l="1"/>
  <c r="B3428" i="8" s="1"/>
  <c r="C3427" i="8"/>
  <c r="D3427" i="8"/>
  <c r="A3429" i="8" l="1"/>
  <c r="B3429" i="8" s="1"/>
  <c r="D3428" i="8"/>
  <c r="C3428" i="8"/>
  <c r="A3430" i="8" l="1"/>
  <c r="B3430" i="8" s="1"/>
  <c r="C3429" i="8"/>
  <c r="D3429" i="8"/>
  <c r="A3431" i="8" l="1"/>
  <c r="B3431" i="8" s="1"/>
  <c r="C3430" i="8"/>
  <c r="D3430" i="8"/>
  <c r="A3432" i="8" l="1"/>
  <c r="B3432" i="8" s="1"/>
  <c r="D3431" i="8"/>
  <c r="C3431" i="8"/>
  <c r="A3433" i="8" l="1"/>
  <c r="B3433" i="8" s="1"/>
  <c r="D3432" i="8"/>
  <c r="C3432" i="8"/>
  <c r="A3434" i="8" l="1"/>
  <c r="B3434" i="8" s="1"/>
  <c r="C3433" i="8"/>
  <c r="D3433" i="8"/>
  <c r="A3435" i="8" l="1"/>
  <c r="B3435" i="8" s="1"/>
  <c r="D3434" i="8"/>
  <c r="C3434" i="8"/>
  <c r="A3436" i="8" l="1"/>
  <c r="B3436" i="8" s="1"/>
  <c r="C3435" i="8"/>
  <c r="D3435" i="8"/>
  <c r="A3437" i="8" l="1"/>
  <c r="B3437" i="8" s="1"/>
  <c r="D3436" i="8"/>
  <c r="C3436" i="8"/>
  <c r="A3438" i="8" l="1"/>
  <c r="B3438" i="8" s="1"/>
  <c r="C3437" i="8"/>
  <c r="D3437" i="8"/>
  <c r="A3439" i="8" l="1"/>
  <c r="B3439" i="8" s="1"/>
  <c r="C3438" i="8"/>
  <c r="D3438" i="8"/>
  <c r="A3440" i="8" l="1"/>
  <c r="B3440" i="8" s="1"/>
  <c r="D3439" i="8"/>
  <c r="C3439" i="8"/>
  <c r="A3441" i="8" l="1"/>
  <c r="B3441" i="8" s="1"/>
  <c r="D3440" i="8"/>
  <c r="C3440" i="8"/>
  <c r="A3442" i="8" l="1"/>
  <c r="B3442" i="8" s="1"/>
  <c r="C3441" i="8"/>
  <c r="D3441" i="8"/>
  <c r="A3443" i="8" l="1"/>
  <c r="B3443" i="8" s="1"/>
  <c r="D3442" i="8"/>
  <c r="C3442" i="8"/>
  <c r="A3444" i="8" l="1"/>
  <c r="B3444" i="8" s="1"/>
  <c r="C3443" i="8"/>
  <c r="D3443" i="8"/>
  <c r="A3445" i="8" l="1"/>
  <c r="B3445" i="8" s="1"/>
  <c r="D3444" i="8"/>
  <c r="C3444" i="8"/>
  <c r="A3446" i="8" l="1"/>
  <c r="B3446" i="8" s="1"/>
  <c r="D3445" i="8"/>
  <c r="C3445" i="8"/>
  <c r="A3447" i="8" l="1"/>
  <c r="B3447" i="8" s="1"/>
  <c r="C3446" i="8"/>
  <c r="D3446" i="8"/>
  <c r="A3448" i="8" l="1"/>
  <c r="B3448" i="8" s="1"/>
  <c r="D3447" i="8"/>
  <c r="C3447" i="8"/>
  <c r="A3449" i="8" l="1"/>
  <c r="B3449" i="8" s="1"/>
  <c r="C3448" i="8"/>
  <c r="D3448" i="8"/>
  <c r="A3450" i="8" l="1"/>
  <c r="B3450" i="8" s="1"/>
  <c r="D3449" i="8"/>
  <c r="C3449" i="8"/>
  <c r="A3451" i="8" l="1"/>
  <c r="B3451" i="8" s="1"/>
  <c r="C3450" i="8"/>
  <c r="D3450" i="8"/>
  <c r="A3452" i="8" l="1"/>
  <c r="B3452" i="8" s="1"/>
  <c r="C3451" i="8"/>
  <c r="D3451" i="8"/>
  <c r="A3453" i="8" l="1"/>
  <c r="B3453" i="8" s="1"/>
  <c r="D3452" i="8"/>
  <c r="C3452" i="8"/>
  <c r="A3454" i="8" l="1"/>
  <c r="B3454" i="8" s="1"/>
  <c r="D3453" i="8"/>
  <c r="C3453" i="8"/>
  <c r="A3455" i="8" l="1"/>
  <c r="B3455" i="8" s="1"/>
  <c r="C3454" i="8"/>
  <c r="D3454" i="8"/>
  <c r="A3456" i="8" l="1"/>
  <c r="B3456" i="8" s="1"/>
  <c r="D3455" i="8"/>
  <c r="C3455" i="8"/>
  <c r="A3457" i="8" l="1"/>
  <c r="B3457" i="8" s="1"/>
  <c r="C3456" i="8"/>
  <c r="D3456" i="8"/>
  <c r="A3458" i="8" l="1"/>
  <c r="B3458" i="8" s="1"/>
  <c r="D3457" i="8"/>
  <c r="C3457" i="8"/>
  <c r="A3459" i="8" l="1"/>
  <c r="B3459" i="8" s="1"/>
  <c r="C3458" i="8"/>
  <c r="D3458" i="8"/>
  <c r="A3460" i="8" l="1"/>
  <c r="B3460" i="8" s="1"/>
  <c r="C3459" i="8"/>
  <c r="D3459" i="8"/>
  <c r="A3461" i="8" l="1"/>
  <c r="B3461" i="8" s="1"/>
  <c r="D3460" i="8"/>
  <c r="C3460" i="8"/>
  <c r="A3462" i="8" l="1"/>
  <c r="B3462" i="8" s="1"/>
  <c r="C3461" i="8"/>
  <c r="D3461" i="8"/>
  <c r="A3463" i="8" l="1"/>
  <c r="B3463" i="8" s="1"/>
  <c r="C3462" i="8"/>
  <c r="D3462" i="8"/>
  <c r="A3464" i="8" l="1"/>
  <c r="B3464" i="8" s="1"/>
  <c r="D3463" i="8"/>
  <c r="C3463" i="8"/>
  <c r="A3465" i="8" l="1"/>
  <c r="B3465" i="8" s="1"/>
  <c r="D3464" i="8"/>
  <c r="C3464" i="8"/>
  <c r="A3466" i="8" l="1"/>
  <c r="B3466" i="8" s="1"/>
  <c r="C3465" i="8"/>
  <c r="D3465" i="8"/>
  <c r="A3467" i="8" l="1"/>
  <c r="B3467" i="8" s="1"/>
  <c r="D3466" i="8"/>
  <c r="C3466" i="8"/>
  <c r="A3468" i="8" l="1"/>
  <c r="B3468" i="8" s="1"/>
  <c r="C3467" i="8"/>
  <c r="D3467" i="8"/>
  <c r="A3469" i="8" l="1"/>
  <c r="B3469" i="8" s="1"/>
  <c r="D3468" i="8"/>
  <c r="C3468" i="8"/>
  <c r="A3470" i="8" l="1"/>
  <c r="B3470" i="8" s="1"/>
  <c r="C3469" i="8"/>
  <c r="D3469" i="8"/>
  <c r="A3471" i="8" l="1"/>
  <c r="B3471" i="8" s="1"/>
  <c r="C3470" i="8"/>
  <c r="D3470" i="8"/>
  <c r="A3472" i="8" l="1"/>
  <c r="B3472" i="8" s="1"/>
  <c r="D3471" i="8"/>
  <c r="C3471" i="8"/>
  <c r="A3473" i="8" l="1"/>
  <c r="B3473" i="8" s="1"/>
  <c r="D3472" i="8"/>
  <c r="C3472" i="8"/>
  <c r="A3474" i="8" l="1"/>
  <c r="B3474" i="8" s="1"/>
  <c r="C3473" i="8"/>
  <c r="D3473" i="8"/>
  <c r="A3475" i="8" l="1"/>
  <c r="B3475" i="8" s="1"/>
  <c r="D3474" i="8"/>
  <c r="C3474" i="8"/>
  <c r="A3476" i="8" l="1"/>
  <c r="B3476" i="8" s="1"/>
  <c r="C3475" i="8"/>
  <c r="D3475" i="8"/>
  <c r="A3477" i="8" l="1"/>
  <c r="B3477" i="8" s="1"/>
  <c r="D3476" i="8"/>
  <c r="C3476" i="8"/>
  <c r="A3478" i="8" l="1"/>
  <c r="B3478" i="8" s="1"/>
  <c r="D3477" i="8"/>
  <c r="C3477" i="8"/>
  <c r="A3479" i="8" l="1"/>
  <c r="B3479" i="8" s="1"/>
  <c r="C3478" i="8"/>
  <c r="D3478" i="8"/>
  <c r="A3480" i="8" l="1"/>
  <c r="B3480" i="8" s="1"/>
  <c r="D3479" i="8"/>
  <c r="C3479" i="8"/>
  <c r="A3481" i="8" l="1"/>
  <c r="B3481" i="8" s="1"/>
  <c r="C3480" i="8"/>
  <c r="D3480" i="8"/>
  <c r="A3482" i="8" l="1"/>
  <c r="B3482" i="8" s="1"/>
  <c r="D3481" i="8"/>
  <c r="C3481" i="8"/>
  <c r="A3483" i="8" l="1"/>
  <c r="B3483" i="8" s="1"/>
  <c r="C3482" i="8"/>
  <c r="D3482" i="8"/>
  <c r="A3484" i="8" l="1"/>
  <c r="B3484" i="8" s="1"/>
  <c r="C3483" i="8"/>
  <c r="D3483" i="8"/>
  <c r="A3485" i="8" l="1"/>
  <c r="B3485" i="8" s="1"/>
  <c r="D3484" i="8"/>
  <c r="C3484" i="8"/>
  <c r="A3486" i="8" l="1"/>
  <c r="B3486" i="8" s="1"/>
  <c r="D3485" i="8"/>
  <c r="C3485" i="8"/>
  <c r="A3487" i="8" l="1"/>
  <c r="B3487" i="8" s="1"/>
  <c r="C3486" i="8"/>
  <c r="D3486" i="8"/>
  <c r="A3488" i="8" l="1"/>
  <c r="B3488" i="8" s="1"/>
  <c r="D3487" i="8"/>
  <c r="C3487" i="8"/>
  <c r="A3489" i="8" l="1"/>
  <c r="B3489" i="8" s="1"/>
  <c r="C3488" i="8"/>
  <c r="D3488" i="8"/>
  <c r="A3490" i="8" l="1"/>
  <c r="B3490" i="8" s="1"/>
  <c r="D3489" i="8"/>
  <c r="C3489" i="8"/>
  <c r="A3491" i="8" l="1"/>
  <c r="B3491" i="8" s="1"/>
  <c r="C3490" i="8"/>
  <c r="D3490" i="8"/>
  <c r="A3492" i="8" l="1"/>
  <c r="B3492" i="8" s="1"/>
  <c r="D3491" i="8"/>
  <c r="C3491" i="8"/>
  <c r="A3493" i="8" l="1"/>
  <c r="B3493" i="8" s="1"/>
  <c r="D3492" i="8"/>
  <c r="C3492" i="8"/>
  <c r="A3494" i="8" l="1"/>
  <c r="B3494" i="8" s="1"/>
  <c r="C3493" i="8"/>
  <c r="D3493" i="8"/>
  <c r="A3495" i="8" l="1"/>
  <c r="B3495" i="8" s="1"/>
  <c r="D3494" i="8"/>
  <c r="C3494" i="8"/>
  <c r="A3496" i="8" l="1"/>
  <c r="B3496" i="8" s="1"/>
  <c r="C3495" i="8"/>
  <c r="D3495" i="8"/>
  <c r="A3497" i="8" l="1"/>
  <c r="B3497" i="8" s="1"/>
  <c r="C3496" i="8"/>
  <c r="D3496" i="8"/>
  <c r="A3498" i="8" l="1"/>
  <c r="B3498" i="8" s="1"/>
  <c r="D3497" i="8"/>
  <c r="C3497" i="8"/>
  <c r="A3499" i="8" l="1"/>
  <c r="B3499" i="8" s="1"/>
  <c r="C3498" i="8"/>
  <c r="D3498" i="8"/>
  <c r="A3500" i="8" l="1"/>
  <c r="B3500" i="8" s="1"/>
  <c r="D3499" i="8"/>
  <c r="C3499" i="8"/>
  <c r="A3501" i="8" l="1"/>
  <c r="B3501" i="8" s="1"/>
  <c r="D3500" i="8"/>
  <c r="C3500" i="8"/>
  <c r="A3502" i="8" l="1"/>
  <c r="B3502" i="8" s="1"/>
  <c r="C3501" i="8"/>
  <c r="D3501" i="8"/>
  <c r="A3503" i="8" l="1"/>
  <c r="B3503" i="8" s="1"/>
  <c r="D3502" i="8"/>
  <c r="C3502" i="8"/>
  <c r="A3504" i="8" l="1"/>
  <c r="B3504" i="8" s="1"/>
  <c r="C3503" i="8"/>
  <c r="D3503" i="8"/>
  <c r="A3505" i="8" l="1"/>
  <c r="B3505" i="8" s="1"/>
  <c r="C3504" i="8"/>
  <c r="D3504" i="8"/>
  <c r="A3506" i="8" l="1"/>
  <c r="B3506" i="8" s="1"/>
  <c r="D3505" i="8"/>
  <c r="C3505" i="8"/>
  <c r="A3507" i="8" l="1"/>
  <c r="B3507" i="8" s="1"/>
  <c r="C3506" i="8"/>
  <c r="D3506" i="8"/>
  <c r="A3508" i="8" l="1"/>
  <c r="B3508" i="8" s="1"/>
  <c r="D3507" i="8"/>
  <c r="C3507" i="8"/>
  <c r="A3509" i="8" l="1"/>
  <c r="B3509" i="8" s="1"/>
  <c r="D3508" i="8"/>
  <c r="C3508" i="8"/>
  <c r="A3510" i="8" l="1"/>
  <c r="B3510" i="8" s="1"/>
  <c r="C3509" i="8"/>
  <c r="D3509" i="8"/>
  <c r="A3511" i="8" l="1"/>
  <c r="B3511" i="8" s="1"/>
  <c r="D3510" i="8"/>
  <c r="C3510" i="8"/>
  <c r="A3512" i="8" l="1"/>
  <c r="B3512" i="8" s="1"/>
  <c r="C3511" i="8"/>
  <c r="D3511" i="8"/>
  <c r="A3513" i="8" l="1"/>
  <c r="B3513" i="8" s="1"/>
  <c r="C3512" i="8"/>
  <c r="D3512" i="8"/>
  <c r="A3514" i="8" l="1"/>
  <c r="B3514" i="8" s="1"/>
  <c r="D3513" i="8"/>
  <c r="C3513" i="8"/>
  <c r="A3515" i="8" l="1"/>
  <c r="B3515" i="8" s="1"/>
  <c r="C3514" i="8"/>
  <c r="D3514" i="8"/>
  <c r="A3516" i="8" l="1"/>
  <c r="B3516" i="8" s="1"/>
  <c r="D3515" i="8"/>
  <c r="C3515" i="8"/>
  <c r="A3517" i="8" l="1"/>
  <c r="B3517" i="8" s="1"/>
  <c r="D3516" i="8"/>
  <c r="C3516" i="8"/>
  <c r="A3518" i="8" l="1"/>
  <c r="B3518" i="8" s="1"/>
  <c r="C3517" i="8"/>
  <c r="D3517" i="8"/>
  <c r="A3519" i="8" l="1"/>
  <c r="B3519" i="8" s="1"/>
  <c r="D3518" i="8"/>
  <c r="C3518" i="8"/>
  <c r="A3520" i="8" l="1"/>
  <c r="B3520" i="8" s="1"/>
  <c r="C3519" i="8"/>
  <c r="D3519" i="8"/>
  <c r="A3521" i="8" l="1"/>
  <c r="B3521" i="8" s="1"/>
  <c r="C3520" i="8"/>
  <c r="D3520" i="8"/>
  <c r="A3522" i="8" l="1"/>
  <c r="B3522" i="8" s="1"/>
  <c r="D3521" i="8"/>
  <c r="C3521" i="8"/>
  <c r="A3523" i="8" l="1"/>
  <c r="B3523" i="8" s="1"/>
  <c r="C3522" i="8"/>
  <c r="D3522" i="8"/>
  <c r="A3524" i="8" l="1"/>
  <c r="B3524" i="8" s="1"/>
  <c r="D3523" i="8"/>
  <c r="C3523" i="8"/>
  <c r="A3525" i="8" l="1"/>
  <c r="B3525" i="8" s="1"/>
  <c r="D3524" i="8"/>
  <c r="C3524" i="8"/>
  <c r="A3526" i="8" l="1"/>
  <c r="B3526" i="8" s="1"/>
  <c r="C3525" i="8"/>
  <c r="D3525" i="8"/>
  <c r="A3527" i="8" l="1"/>
  <c r="B3527" i="8" s="1"/>
  <c r="D3526" i="8"/>
  <c r="C3526" i="8"/>
  <c r="A3528" i="8" l="1"/>
  <c r="B3528" i="8" s="1"/>
  <c r="C3527" i="8"/>
  <c r="D3527" i="8"/>
  <c r="A3529" i="8" l="1"/>
  <c r="B3529" i="8" s="1"/>
  <c r="C3528" i="8"/>
  <c r="D3528" i="8"/>
  <c r="A3530" i="8" l="1"/>
  <c r="B3530" i="8" s="1"/>
  <c r="D3529" i="8"/>
  <c r="C3529" i="8"/>
  <c r="A3531" i="8" l="1"/>
  <c r="B3531" i="8" s="1"/>
  <c r="C3530" i="8"/>
  <c r="D3530" i="8"/>
  <c r="A3532" i="8" l="1"/>
  <c r="B3532" i="8" s="1"/>
  <c r="D3531" i="8"/>
  <c r="C3531" i="8"/>
  <c r="A3533" i="8" l="1"/>
  <c r="B3533" i="8" s="1"/>
  <c r="D3532" i="8"/>
  <c r="C3532" i="8"/>
  <c r="A3534" i="8" l="1"/>
  <c r="B3534" i="8" s="1"/>
  <c r="C3533" i="8"/>
  <c r="D3533" i="8"/>
  <c r="A3535" i="8" l="1"/>
  <c r="B3535" i="8" s="1"/>
  <c r="D3534" i="8"/>
  <c r="C3534" i="8"/>
  <c r="A3536" i="8" l="1"/>
  <c r="B3536" i="8" s="1"/>
  <c r="C3535" i="8"/>
  <c r="D3535" i="8"/>
  <c r="A3537" i="8" l="1"/>
  <c r="B3537" i="8" s="1"/>
  <c r="C3536" i="8"/>
  <c r="D3536" i="8"/>
  <c r="A3538" i="8" l="1"/>
  <c r="B3538" i="8" s="1"/>
  <c r="D3537" i="8"/>
  <c r="C3537" i="8"/>
  <c r="A3539" i="8" l="1"/>
  <c r="B3539" i="8" s="1"/>
  <c r="C3538" i="8"/>
  <c r="D3538" i="8"/>
  <c r="A3540" i="8" l="1"/>
  <c r="B3540" i="8" s="1"/>
  <c r="D3539" i="8"/>
  <c r="C3539" i="8"/>
  <c r="A3541" i="8" l="1"/>
  <c r="B3541" i="8" s="1"/>
  <c r="D3540" i="8"/>
  <c r="C3540" i="8"/>
  <c r="A3542" i="8" l="1"/>
  <c r="B3542" i="8" s="1"/>
  <c r="C3541" i="8"/>
  <c r="D3541" i="8"/>
  <c r="A3543" i="8" l="1"/>
  <c r="B3543" i="8" s="1"/>
  <c r="D3542" i="8"/>
  <c r="C3542" i="8"/>
  <c r="A3544" i="8" l="1"/>
  <c r="B3544" i="8" s="1"/>
  <c r="C3543" i="8"/>
  <c r="D3543" i="8"/>
  <c r="A3545" i="8" l="1"/>
  <c r="B3545" i="8" s="1"/>
  <c r="C3544" i="8"/>
  <c r="D3544" i="8"/>
  <c r="A3546" i="8" l="1"/>
  <c r="B3546" i="8" s="1"/>
  <c r="D3545" i="8"/>
  <c r="C3545" i="8"/>
  <c r="A3547" i="8" l="1"/>
  <c r="B3547" i="8" s="1"/>
  <c r="C3546" i="8"/>
  <c r="D3546" i="8"/>
  <c r="A3548" i="8" l="1"/>
  <c r="B3548" i="8" s="1"/>
  <c r="D3547" i="8"/>
  <c r="C3547" i="8"/>
  <c r="A3549" i="8" l="1"/>
  <c r="B3549" i="8" s="1"/>
  <c r="D3548" i="8"/>
  <c r="C3548" i="8"/>
  <c r="A3550" i="8" l="1"/>
  <c r="B3550" i="8" s="1"/>
  <c r="C3549" i="8"/>
  <c r="D3549" i="8"/>
  <c r="A3551" i="8" l="1"/>
  <c r="B3551" i="8" s="1"/>
  <c r="D3550" i="8"/>
  <c r="C3550" i="8"/>
  <c r="A3552" i="8" l="1"/>
  <c r="B3552" i="8" s="1"/>
  <c r="C3551" i="8"/>
  <c r="D3551" i="8"/>
  <c r="A3553" i="8" l="1"/>
  <c r="B3553" i="8" s="1"/>
  <c r="C3552" i="8"/>
  <c r="D3552" i="8"/>
  <c r="A3554" i="8" l="1"/>
  <c r="B3554" i="8" s="1"/>
  <c r="D3553" i="8"/>
  <c r="C3553" i="8"/>
  <c r="A3555" i="8" l="1"/>
  <c r="B3555" i="8" s="1"/>
  <c r="C3554" i="8"/>
  <c r="D3554" i="8"/>
  <c r="A3556" i="8" l="1"/>
  <c r="B3556" i="8" s="1"/>
  <c r="D3555" i="8"/>
  <c r="C3555" i="8"/>
  <c r="A3557" i="8" l="1"/>
  <c r="B3557" i="8" s="1"/>
  <c r="D3556" i="8"/>
  <c r="C3556" i="8"/>
  <c r="A3558" i="8" l="1"/>
  <c r="B3558" i="8" s="1"/>
  <c r="C3557" i="8"/>
  <c r="D3557" i="8"/>
  <c r="A3559" i="8" l="1"/>
  <c r="B3559" i="8" s="1"/>
  <c r="D3558" i="8"/>
  <c r="C3558" i="8"/>
  <c r="A3560" i="8" l="1"/>
  <c r="B3560" i="8" s="1"/>
  <c r="C3559" i="8"/>
  <c r="D3559" i="8"/>
  <c r="A3561" i="8" l="1"/>
  <c r="B3561" i="8" s="1"/>
  <c r="C3560" i="8"/>
  <c r="D3560" i="8"/>
  <c r="A3562" i="8" l="1"/>
  <c r="B3562" i="8" s="1"/>
  <c r="D3561" i="8"/>
  <c r="C3561" i="8"/>
  <c r="A3563" i="8" l="1"/>
  <c r="B3563" i="8" s="1"/>
  <c r="C3562" i="8"/>
  <c r="D3562" i="8"/>
  <c r="A3564" i="8" l="1"/>
  <c r="B3564" i="8" s="1"/>
  <c r="D3563" i="8"/>
  <c r="C3563" i="8"/>
  <c r="A3565" i="8" l="1"/>
  <c r="B3565" i="8" s="1"/>
  <c r="D3564" i="8"/>
  <c r="C3564" i="8"/>
  <c r="A3566" i="8" l="1"/>
  <c r="B3566" i="8" s="1"/>
  <c r="C3565" i="8"/>
  <c r="D3565" i="8"/>
  <c r="A3567" i="8" l="1"/>
  <c r="B3567" i="8" s="1"/>
  <c r="D3566" i="8"/>
  <c r="C3566" i="8"/>
  <c r="A3568" i="8" l="1"/>
  <c r="B3568" i="8" s="1"/>
  <c r="C3567" i="8"/>
  <c r="D3567" i="8"/>
  <c r="A3569" i="8" l="1"/>
  <c r="B3569" i="8" s="1"/>
  <c r="C3568" i="8"/>
  <c r="D3568" i="8"/>
  <c r="A3570" i="8" l="1"/>
  <c r="B3570" i="8" s="1"/>
  <c r="D3569" i="8"/>
  <c r="C3569" i="8"/>
  <c r="A3571" i="8" l="1"/>
  <c r="B3571" i="8" s="1"/>
  <c r="C3570" i="8"/>
  <c r="D3570" i="8"/>
  <c r="A3572" i="8" l="1"/>
  <c r="B3572" i="8" s="1"/>
  <c r="D3571" i="8"/>
  <c r="C3571" i="8"/>
  <c r="A3573" i="8" l="1"/>
  <c r="B3573" i="8" s="1"/>
  <c r="D3572" i="8"/>
  <c r="C3572" i="8"/>
  <c r="A3574" i="8" l="1"/>
  <c r="B3574" i="8" s="1"/>
  <c r="C3573" i="8"/>
  <c r="D3573" i="8"/>
  <c r="A3575" i="8" l="1"/>
  <c r="B3575" i="8" s="1"/>
  <c r="D3574" i="8"/>
  <c r="C3574" i="8"/>
  <c r="A3576" i="8" l="1"/>
  <c r="B3576" i="8" s="1"/>
  <c r="C3575" i="8"/>
  <c r="D3575" i="8"/>
  <c r="A3577" i="8" l="1"/>
  <c r="B3577" i="8" s="1"/>
  <c r="C3576" i="8"/>
  <c r="D3576" i="8"/>
  <c r="A3578" i="8" l="1"/>
  <c r="B3578" i="8" s="1"/>
  <c r="D3577" i="8"/>
  <c r="C3577" i="8"/>
  <c r="A3579" i="8" l="1"/>
  <c r="B3579" i="8" s="1"/>
  <c r="C3578" i="8"/>
  <c r="D3578" i="8"/>
  <c r="A3580" i="8" l="1"/>
  <c r="B3580" i="8" s="1"/>
  <c r="D3579" i="8"/>
  <c r="C3579" i="8"/>
  <c r="A3581" i="8" l="1"/>
  <c r="B3581" i="8" s="1"/>
  <c r="D3580" i="8"/>
  <c r="C3580" i="8"/>
  <c r="A3582" i="8" l="1"/>
  <c r="B3582" i="8" s="1"/>
  <c r="C3581" i="8"/>
  <c r="D3581" i="8"/>
  <c r="A3583" i="8" l="1"/>
  <c r="B3583" i="8" s="1"/>
  <c r="D3582" i="8"/>
  <c r="C3582" i="8"/>
  <c r="A3584" i="8" l="1"/>
  <c r="B3584" i="8" s="1"/>
  <c r="C3583" i="8"/>
  <c r="D3583" i="8"/>
  <c r="A3585" i="8" l="1"/>
  <c r="B3585" i="8" s="1"/>
  <c r="C3584" i="8"/>
  <c r="D3584" i="8"/>
  <c r="A3586" i="8" l="1"/>
  <c r="B3586" i="8" s="1"/>
  <c r="D3585" i="8"/>
  <c r="C3585" i="8"/>
  <c r="A3587" i="8" l="1"/>
  <c r="B3587" i="8" s="1"/>
  <c r="C3586" i="8"/>
  <c r="D3586" i="8"/>
  <c r="A3588" i="8" l="1"/>
  <c r="B3588" i="8" s="1"/>
  <c r="D3587" i="8"/>
  <c r="C3587" i="8"/>
  <c r="A3589" i="8" l="1"/>
  <c r="B3589" i="8" s="1"/>
  <c r="D3588" i="8"/>
  <c r="C3588" i="8"/>
  <c r="A3590" i="8" l="1"/>
  <c r="B3590" i="8" s="1"/>
  <c r="C3589" i="8"/>
  <c r="D3589" i="8"/>
  <c r="A3591" i="8" l="1"/>
  <c r="B3591" i="8" s="1"/>
  <c r="D3590" i="8"/>
  <c r="C3590" i="8"/>
  <c r="A3592" i="8" l="1"/>
  <c r="B3592" i="8" s="1"/>
  <c r="C3591" i="8"/>
  <c r="D3591" i="8"/>
  <c r="A3593" i="8" l="1"/>
  <c r="B3593" i="8" s="1"/>
  <c r="C3592" i="8"/>
  <c r="D3592" i="8"/>
  <c r="A3594" i="8" l="1"/>
  <c r="B3594" i="8" s="1"/>
  <c r="D3593" i="8"/>
  <c r="C3593" i="8"/>
  <c r="A3595" i="8" l="1"/>
  <c r="B3595" i="8" s="1"/>
  <c r="C3594" i="8"/>
  <c r="D3594" i="8"/>
  <c r="A3596" i="8" l="1"/>
  <c r="B3596" i="8" s="1"/>
  <c r="D3595" i="8"/>
  <c r="C3595" i="8"/>
  <c r="A3597" i="8" l="1"/>
  <c r="B3597" i="8" s="1"/>
  <c r="D3596" i="8"/>
  <c r="C3596" i="8"/>
  <c r="A3598" i="8" l="1"/>
  <c r="B3598" i="8" s="1"/>
  <c r="C3597" i="8"/>
  <c r="D3597" i="8"/>
  <c r="A3599" i="8" l="1"/>
  <c r="B3599" i="8" s="1"/>
  <c r="D3598" i="8"/>
  <c r="C3598" i="8"/>
  <c r="A3600" i="8" l="1"/>
  <c r="B3600" i="8" s="1"/>
  <c r="C3599" i="8"/>
  <c r="D3599" i="8"/>
  <c r="A3601" i="8" l="1"/>
  <c r="B3601" i="8" s="1"/>
  <c r="C3600" i="8"/>
  <c r="D3600" i="8"/>
  <c r="A3602" i="8" l="1"/>
  <c r="B3602" i="8" s="1"/>
  <c r="D3601" i="8"/>
  <c r="C3601" i="8"/>
  <c r="A3603" i="8" l="1"/>
  <c r="B3603" i="8" s="1"/>
  <c r="C3602" i="8"/>
  <c r="D3602" i="8"/>
  <c r="A3604" i="8" l="1"/>
  <c r="B3604" i="8" s="1"/>
  <c r="D3603" i="8"/>
  <c r="C3603" i="8"/>
  <c r="A3605" i="8" l="1"/>
  <c r="B3605" i="8" s="1"/>
  <c r="D3604" i="8"/>
  <c r="C3604" i="8"/>
  <c r="A3606" i="8" l="1"/>
  <c r="B3606" i="8" s="1"/>
  <c r="C3605" i="8"/>
  <c r="D3605" i="8"/>
  <c r="A3607" i="8" l="1"/>
  <c r="B3607" i="8" s="1"/>
  <c r="D3606" i="8"/>
  <c r="C3606" i="8"/>
  <c r="A3608" i="8" l="1"/>
  <c r="B3608" i="8" s="1"/>
  <c r="C3607" i="8"/>
  <c r="D3607" i="8"/>
  <c r="A3609" i="8" l="1"/>
  <c r="B3609" i="8" s="1"/>
  <c r="C3608" i="8"/>
  <c r="D3608" i="8"/>
  <c r="A3610" i="8" l="1"/>
  <c r="B3610" i="8" s="1"/>
  <c r="D3609" i="8"/>
  <c r="C3609" i="8"/>
  <c r="A3611" i="8" l="1"/>
  <c r="B3611" i="8" s="1"/>
  <c r="C3610" i="8"/>
  <c r="D3610" i="8"/>
  <c r="A3612" i="8" l="1"/>
  <c r="B3612" i="8" s="1"/>
  <c r="D3611" i="8"/>
  <c r="C3611" i="8"/>
  <c r="A3613" i="8" l="1"/>
  <c r="B3613" i="8" s="1"/>
  <c r="D3612" i="8"/>
  <c r="C3612" i="8"/>
  <c r="A3614" i="8" l="1"/>
  <c r="B3614" i="8" s="1"/>
  <c r="C3613" i="8"/>
  <c r="D3613" i="8"/>
  <c r="A3615" i="8" l="1"/>
  <c r="B3615" i="8" s="1"/>
  <c r="D3614" i="8"/>
  <c r="C3614" i="8"/>
  <c r="A3616" i="8" l="1"/>
  <c r="B3616" i="8" s="1"/>
  <c r="C3615" i="8"/>
  <c r="D3615" i="8"/>
  <c r="A3617" i="8" l="1"/>
  <c r="B3617" i="8" s="1"/>
  <c r="C3616" i="8"/>
  <c r="D3616" i="8"/>
  <c r="A3618" i="8" l="1"/>
  <c r="B3618" i="8" s="1"/>
  <c r="D3617" i="8"/>
  <c r="C3617" i="8"/>
  <c r="A3619" i="8" l="1"/>
  <c r="B3619" i="8" s="1"/>
  <c r="C3618" i="8"/>
  <c r="D3618" i="8"/>
  <c r="A3620" i="8" l="1"/>
  <c r="B3620" i="8" s="1"/>
  <c r="D3619" i="8"/>
  <c r="C3619" i="8"/>
  <c r="A3621" i="8" l="1"/>
  <c r="B3621" i="8" s="1"/>
  <c r="D3620" i="8"/>
  <c r="C3620" i="8"/>
  <c r="A3622" i="8" l="1"/>
  <c r="B3622" i="8" s="1"/>
  <c r="C3621" i="8"/>
  <c r="D3621" i="8"/>
  <c r="A3623" i="8" l="1"/>
  <c r="B3623" i="8" s="1"/>
  <c r="D3622" i="8"/>
  <c r="C3622" i="8"/>
  <c r="A3624" i="8" l="1"/>
  <c r="B3624" i="8" s="1"/>
  <c r="C3623" i="8"/>
  <c r="D3623" i="8"/>
  <c r="A3625" i="8" l="1"/>
  <c r="B3625" i="8" s="1"/>
  <c r="C3624" i="8"/>
  <c r="D3624" i="8"/>
  <c r="A3626" i="8" l="1"/>
  <c r="B3626" i="8" s="1"/>
  <c r="D3625" i="8"/>
  <c r="C3625" i="8"/>
  <c r="A3627" i="8" l="1"/>
  <c r="B3627" i="8" s="1"/>
  <c r="C3626" i="8"/>
  <c r="D3626" i="8"/>
  <c r="A3628" i="8" l="1"/>
  <c r="B3628" i="8" s="1"/>
  <c r="D3627" i="8"/>
  <c r="C3627" i="8"/>
  <c r="A3629" i="8" l="1"/>
  <c r="B3629" i="8" s="1"/>
  <c r="D3628" i="8"/>
  <c r="C3628" i="8"/>
  <c r="A3630" i="8" l="1"/>
  <c r="B3630" i="8" s="1"/>
  <c r="C3629" i="8"/>
  <c r="D3629" i="8"/>
  <c r="A3631" i="8" l="1"/>
  <c r="B3631" i="8" s="1"/>
  <c r="D3630" i="8"/>
  <c r="C3630" i="8"/>
  <c r="A3632" i="8" l="1"/>
  <c r="B3632" i="8" s="1"/>
  <c r="C3631" i="8"/>
  <c r="D3631" i="8"/>
  <c r="A3633" i="8" l="1"/>
  <c r="B3633" i="8" s="1"/>
  <c r="C3632" i="8"/>
  <c r="D3632" i="8"/>
  <c r="A3634" i="8" l="1"/>
  <c r="B3634" i="8" s="1"/>
  <c r="D3633" i="8"/>
  <c r="C3633" i="8"/>
  <c r="A3635" i="8" l="1"/>
  <c r="B3635" i="8" s="1"/>
  <c r="C3634" i="8"/>
  <c r="D3634" i="8"/>
  <c r="A3636" i="8" l="1"/>
  <c r="B3636" i="8" s="1"/>
  <c r="D3635" i="8"/>
  <c r="C3635" i="8"/>
  <c r="A3637" i="8" l="1"/>
  <c r="B3637" i="8" s="1"/>
  <c r="D3636" i="8"/>
  <c r="C3636" i="8"/>
  <c r="A3638" i="8" l="1"/>
  <c r="B3638" i="8" s="1"/>
  <c r="C3637" i="8"/>
  <c r="D3637" i="8"/>
  <c r="A3639" i="8" l="1"/>
  <c r="B3639" i="8" s="1"/>
  <c r="D3638" i="8"/>
  <c r="C3638" i="8"/>
  <c r="A3640" i="8" l="1"/>
  <c r="B3640" i="8" s="1"/>
  <c r="C3639" i="8"/>
  <c r="D3639" i="8"/>
  <c r="A3641" i="8" l="1"/>
  <c r="B3641" i="8" s="1"/>
  <c r="C3640" i="8"/>
  <c r="D3640" i="8"/>
  <c r="A3642" i="8" l="1"/>
  <c r="B3642" i="8" s="1"/>
  <c r="D3641" i="8"/>
  <c r="C3641" i="8"/>
  <c r="A3643" i="8" l="1"/>
  <c r="B3643" i="8" s="1"/>
  <c r="C3642" i="8"/>
  <c r="D3642" i="8"/>
  <c r="A3644" i="8" l="1"/>
  <c r="B3644" i="8" s="1"/>
  <c r="D3643" i="8"/>
  <c r="C3643" i="8"/>
  <c r="A3645" i="8" l="1"/>
  <c r="B3645" i="8" s="1"/>
  <c r="D3644" i="8"/>
  <c r="C3644" i="8"/>
  <c r="A3646" i="8" l="1"/>
  <c r="B3646" i="8" s="1"/>
  <c r="C3645" i="8"/>
  <c r="D3645" i="8"/>
  <c r="A3647" i="8" l="1"/>
  <c r="B3647" i="8" s="1"/>
  <c r="D3646" i="8"/>
  <c r="C3646" i="8"/>
  <c r="A3648" i="8" l="1"/>
  <c r="B3648" i="8" s="1"/>
  <c r="C3647" i="8"/>
  <c r="D3647" i="8"/>
  <c r="A3649" i="8" l="1"/>
  <c r="B3649" i="8" s="1"/>
  <c r="C3648" i="8"/>
  <c r="D3648" i="8"/>
  <c r="A3650" i="8" l="1"/>
  <c r="B3650" i="8" s="1"/>
  <c r="D3649" i="8"/>
  <c r="C3649" i="8"/>
  <c r="A3651" i="8" l="1"/>
  <c r="B3651" i="8" s="1"/>
  <c r="C3650" i="8"/>
  <c r="D3650" i="8"/>
  <c r="A3652" i="8" l="1"/>
  <c r="B3652" i="8" s="1"/>
  <c r="D3651" i="8"/>
  <c r="C3651" i="8"/>
  <c r="A3653" i="8" l="1"/>
  <c r="B3653" i="8" s="1"/>
  <c r="D3652" i="8"/>
  <c r="C3652" i="8"/>
  <c r="A3654" i="8" l="1"/>
  <c r="B3654" i="8" s="1"/>
  <c r="C3653" i="8"/>
  <c r="D3653" i="8"/>
  <c r="A3655" i="8" l="1"/>
  <c r="B3655" i="8" s="1"/>
  <c r="D3654" i="8"/>
  <c r="C3654" i="8"/>
  <c r="A3656" i="8" l="1"/>
  <c r="B3656" i="8" s="1"/>
  <c r="C3655" i="8"/>
  <c r="D3655" i="8"/>
  <c r="A3657" i="8" l="1"/>
  <c r="B3657" i="8" s="1"/>
  <c r="C3656" i="8"/>
  <c r="D3656" i="8"/>
  <c r="A3658" i="8" l="1"/>
  <c r="B3658" i="8" s="1"/>
  <c r="D3657" i="8"/>
  <c r="C3657" i="8"/>
  <c r="A3659" i="8" l="1"/>
  <c r="B3659" i="8" s="1"/>
  <c r="C3658" i="8"/>
  <c r="D3658" i="8"/>
  <c r="A3660" i="8" l="1"/>
  <c r="B3660" i="8" s="1"/>
  <c r="D3659" i="8"/>
  <c r="C3659" i="8"/>
  <c r="A3661" i="8" l="1"/>
  <c r="B3661" i="8" s="1"/>
  <c r="D3660" i="8"/>
  <c r="C3660" i="8"/>
  <c r="A3662" i="8" l="1"/>
  <c r="B3662" i="8" s="1"/>
  <c r="C3661" i="8"/>
  <c r="D3661" i="8"/>
  <c r="A3663" i="8" l="1"/>
  <c r="B3663" i="8" s="1"/>
  <c r="D3662" i="8"/>
  <c r="C3662" i="8"/>
  <c r="A3664" i="8" l="1"/>
  <c r="B3664" i="8" s="1"/>
  <c r="C3663" i="8"/>
  <c r="D3663" i="8"/>
  <c r="A3665" i="8" l="1"/>
  <c r="B3665" i="8" s="1"/>
  <c r="C3664" i="8"/>
  <c r="D3664" i="8"/>
  <c r="A3666" i="8" l="1"/>
  <c r="B3666" i="8" s="1"/>
  <c r="D3665" i="8"/>
  <c r="C3665" i="8"/>
  <c r="A3667" i="8" l="1"/>
  <c r="B3667" i="8" s="1"/>
  <c r="C3666" i="8"/>
  <c r="D3666" i="8"/>
  <c r="A3668" i="8" l="1"/>
  <c r="B3668" i="8" s="1"/>
  <c r="D3667" i="8"/>
  <c r="C3667" i="8"/>
  <c r="A3669" i="8" l="1"/>
  <c r="B3669" i="8" s="1"/>
  <c r="D3668" i="8"/>
  <c r="C3668" i="8"/>
  <c r="A3670" i="8" l="1"/>
  <c r="B3670" i="8" s="1"/>
  <c r="C3669" i="8"/>
  <c r="D3669" i="8"/>
  <c r="A3671" i="8" l="1"/>
  <c r="B3671" i="8" s="1"/>
  <c r="D3670" i="8"/>
  <c r="C3670" i="8"/>
  <c r="A3672" i="8" l="1"/>
  <c r="B3672" i="8" s="1"/>
  <c r="C3671" i="8"/>
  <c r="D3671" i="8"/>
  <c r="A3673" i="8" l="1"/>
  <c r="B3673" i="8" s="1"/>
  <c r="C3672" i="8"/>
  <c r="D3672" i="8"/>
  <c r="A3674" i="8" l="1"/>
  <c r="B3674" i="8" s="1"/>
  <c r="D3673" i="8"/>
  <c r="C3673" i="8"/>
  <c r="A3675" i="8" l="1"/>
  <c r="B3675" i="8" s="1"/>
  <c r="C3674" i="8"/>
  <c r="D3674" i="8"/>
  <c r="A3676" i="8" l="1"/>
  <c r="B3676" i="8" s="1"/>
  <c r="D3675" i="8"/>
  <c r="C3675" i="8"/>
  <c r="A3677" i="8" l="1"/>
  <c r="B3677" i="8" s="1"/>
  <c r="D3676" i="8"/>
  <c r="C3676" i="8"/>
  <c r="A3678" i="8" l="1"/>
  <c r="B3678" i="8" s="1"/>
  <c r="C3677" i="8"/>
  <c r="D3677" i="8"/>
  <c r="A3679" i="8" l="1"/>
  <c r="B3679" i="8" s="1"/>
  <c r="D3678" i="8"/>
  <c r="C3678" i="8"/>
  <c r="A3680" i="8" l="1"/>
  <c r="B3680" i="8" s="1"/>
  <c r="C3679" i="8"/>
  <c r="D3679" i="8"/>
  <c r="A3681" i="8" l="1"/>
  <c r="B3681" i="8" s="1"/>
  <c r="C3680" i="8"/>
  <c r="D3680" i="8"/>
  <c r="A3682" i="8" l="1"/>
  <c r="B3682" i="8" s="1"/>
  <c r="D3681" i="8"/>
  <c r="C3681" i="8"/>
  <c r="A3683" i="8" l="1"/>
  <c r="B3683" i="8" s="1"/>
  <c r="C3682" i="8"/>
  <c r="D3682" i="8"/>
  <c r="A3684" i="8" l="1"/>
  <c r="B3684" i="8" s="1"/>
  <c r="D3683" i="8"/>
  <c r="C3683" i="8"/>
  <c r="A3685" i="8" l="1"/>
  <c r="B3685" i="8" s="1"/>
  <c r="D3684" i="8"/>
  <c r="C3684" i="8"/>
  <c r="A3686" i="8" l="1"/>
  <c r="B3686" i="8" s="1"/>
  <c r="C3685" i="8"/>
  <c r="D3685" i="8"/>
  <c r="A3687" i="8" l="1"/>
  <c r="B3687" i="8" s="1"/>
  <c r="D3686" i="8"/>
  <c r="C3686" i="8"/>
  <c r="A3688" i="8" l="1"/>
  <c r="B3688" i="8" s="1"/>
  <c r="C3687" i="8"/>
  <c r="D3687" i="8"/>
  <c r="A3689" i="8" l="1"/>
  <c r="B3689" i="8" s="1"/>
  <c r="C3688" i="8"/>
  <c r="D3688" i="8"/>
  <c r="A3690" i="8" l="1"/>
  <c r="B3690" i="8" s="1"/>
  <c r="D3689" i="8"/>
  <c r="C3689" i="8"/>
  <c r="A3691" i="8" l="1"/>
  <c r="B3691" i="8" s="1"/>
  <c r="C3690" i="8"/>
  <c r="D3690" i="8"/>
  <c r="A3692" i="8" l="1"/>
  <c r="B3692" i="8" s="1"/>
  <c r="D3691" i="8"/>
  <c r="C3691" i="8"/>
  <c r="A3693" i="8" l="1"/>
  <c r="B3693" i="8" s="1"/>
  <c r="D3692" i="8"/>
  <c r="C3692" i="8"/>
  <c r="A3694" i="8" l="1"/>
  <c r="B3694" i="8" s="1"/>
  <c r="C3693" i="8"/>
  <c r="D3693" i="8"/>
  <c r="A3695" i="8" l="1"/>
  <c r="B3695" i="8" s="1"/>
  <c r="D3694" i="8"/>
  <c r="C3694" i="8"/>
  <c r="A3696" i="8" l="1"/>
  <c r="B3696" i="8" s="1"/>
  <c r="C3695" i="8"/>
  <c r="D3695" i="8"/>
  <c r="A3697" i="8" l="1"/>
  <c r="B3697" i="8" s="1"/>
  <c r="C3696" i="8"/>
  <c r="D3696" i="8"/>
  <c r="A3698" i="8" l="1"/>
  <c r="B3698" i="8" s="1"/>
  <c r="D3697" i="8"/>
  <c r="C3697" i="8"/>
  <c r="A3699" i="8" l="1"/>
  <c r="B3699" i="8" s="1"/>
  <c r="C3698" i="8"/>
  <c r="D3698" i="8"/>
  <c r="A3700" i="8" l="1"/>
  <c r="B3700" i="8" s="1"/>
  <c r="D3699" i="8"/>
  <c r="C3699" i="8"/>
  <c r="A3701" i="8" l="1"/>
  <c r="B3701" i="8" s="1"/>
  <c r="D3700" i="8"/>
  <c r="C3700" i="8"/>
  <c r="A3702" i="8" l="1"/>
  <c r="B3702" i="8" s="1"/>
  <c r="C3701" i="8"/>
  <c r="D3701" i="8"/>
  <c r="A3703" i="8" l="1"/>
  <c r="B3703" i="8" s="1"/>
  <c r="D3702" i="8"/>
  <c r="C3702" i="8"/>
  <c r="A3704" i="8" l="1"/>
  <c r="B3704" i="8" s="1"/>
  <c r="C3703" i="8"/>
  <c r="D3703" i="8"/>
  <c r="A3705" i="8" l="1"/>
  <c r="B3705" i="8" s="1"/>
  <c r="C3704" i="8"/>
  <c r="D3704" i="8"/>
  <c r="A3706" i="8" l="1"/>
  <c r="B3706" i="8" s="1"/>
  <c r="D3705" i="8"/>
  <c r="C3705" i="8"/>
  <c r="A3707" i="8" l="1"/>
  <c r="B3707" i="8" s="1"/>
  <c r="C3706" i="8"/>
  <c r="D3706" i="8"/>
  <c r="A3708" i="8" l="1"/>
  <c r="B3708" i="8" s="1"/>
  <c r="D3707" i="8"/>
  <c r="C3707" i="8"/>
  <c r="A3709" i="8" l="1"/>
  <c r="B3709" i="8" s="1"/>
  <c r="D3708" i="8"/>
  <c r="C3708" i="8"/>
  <c r="A3710" i="8" l="1"/>
  <c r="B3710" i="8" s="1"/>
  <c r="C3709" i="8"/>
  <c r="D3709" i="8"/>
  <c r="A3711" i="8" l="1"/>
  <c r="B3711" i="8" s="1"/>
  <c r="D3710" i="8"/>
  <c r="C3710" i="8"/>
  <c r="A3712" i="8" l="1"/>
  <c r="B3712" i="8" s="1"/>
  <c r="C3711" i="8"/>
  <c r="D3711" i="8"/>
  <c r="A3713" i="8" l="1"/>
  <c r="B3713" i="8" s="1"/>
  <c r="C3712" i="8"/>
  <c r="D3712" i="8"/>
  <c r="A3714" i="8" l="1"/>
  <c r="B3714" i="8" s="1"/>
  <c r="D3713" i="8"/>
  <c r="C3713" i="8"/>
  <c r="A3715" i="8" l="1"/>
  <c r="B3715" i="8" s="1"/>
  <c r="C3714" i="8"/>
  <c r="D3714" i="8"/>
  <c r="A3716" i="8" l="1"/>
  <c r="B3716" i="8" s="1"/>
  <c r="D3715" i="8"/>
  <c r="C3715" i="8"/>
  <c r="A3717" i="8" l="1"/>
  <c r="B3717" i="8" s="1"/>
  <c r="D3716" i="8"/>
  <c r="C3716" i="8"/>
  <c r="A3718" i="8" l="1"/>
  <c r="B3718" i="8" s="1"/>
  <c r="C3717" i="8"/>
  <c r="D3717" i="8"/>
  <c r="A3719" i="8" l="1"/>
  <c r="B3719" i="8" s="1"/>
  <c r="D3718" i="8"/>
  <c r="C3718" i="8"/>
  <c r="A3720" i="8" l="1"/>
  <c r="B3720" i="8" s="1"/>
  <c r="C3719" i="8"/>
  <c r="D3719" i="8"/>
  <c r="A3721" i="8" l="1"/>
  <c r="B3721" i="8" s="1"/>
  <c r="C3720" i="8"/>
  <c r="D3720" i="8"/>
  <c r="A3722" i="8" l="1"/>
  <c r="B3722" i="8" s="1"/>
  <c r="D3721" i="8"/>
  <c r="C3721" i="8"/>
  <c r="A3723" i="8" l="1"/>
  <c r="B3723" i="8" s="1"/>
  <c r="C3722" i="8"/>
  <c r="D3722" i="8"/>
  <c r="A3724" i="8" l="1"/>
  <c r="B3724" i="8" s="1"/>
  <c r="D3723" i="8"/>
  <c r="C3723" i="8"/>
  <c r="A3725" i="8" l="1"/>
  <c r="B3725" i="8" s="1"/>
  <c r="D3724" i="8"/>
  <c r="C3724" i="8"/>
  <c r="A3726" i="8" l="1"/>
  <c r="B3726" i="8" s="1"/>
  <c r="C3725" i="8"/>
  <c r="D3725" i="8"/>
  <c r="A3727" i="8" l="1"/>
  <c r="B3727" i="8" s="1"/>
  <c r="D3726" i="8"/>
  <c r="C3726" i="8"/>
  <c r="A3728" i="8" l="1"/>
  <c r="B3728" i="8" s="1"/>
  <c r="C3727" i="8"/>
  <c r="D3727" i="8"/>
  <c r="A3729" i="8" l="1"/>
  <c r="B3729" i="8" s="1"/>
  <c r="C3728" i="8"/>
  <c r="D3728" i="8"/>
  <c r="A3730" i="8" l="1"/>
  <c r="B3730" i="8" s="1"/>
  <c r="D3729" i="8"/>
  <c r="C3729" i="8"/>
  <c r="A3731" i="8" l="1"/>
  <c r="B3731" i="8" s="1"/>
  <c r="C3730" i="8"/>
  <c r="D3730" i="8"/>
  <c r="A3732" i="8" l="1"/>
  <c r="B3732" i="8" s="1"/>
  <c r="D3731" i="8"/>
  <c r="C3731" i="8"/>
  <c r="A3733" i="8" l="1"/>
  <c r="B3733" i="8" s="1"/>
  <c r="D3732" i="8"/>
  <c r="C3732" i="8"/>
  <c r="A3734" i="8" l="1"/>
  <c r="B3734" i="8" s="1"/>
  <c r="C3733" i="8"/>
  <c r="D3733" i="8"/>
  <c r="A3735" i="8" l="1"/>
  <c r="B3735" i="8" s="1"/>
  <c r="D3734" i="8"/>
  <c r="C3734" i="8"/>
  <c r="A3736" i="8" l="1"/>
  <c r="B3736" i="8" s="1"/>
  <c r="C3735" i="8"/>
  <c r="D3735" i="8"/>
  <c r="A3737" i="8" l="1"/>
  <c r="B3737" i="8" s="1"/>
  <c r="C3736" i="8"/>
  <c r="D3736" i="8"/>
  <c r="A3738" i="8" l="1"/>
  <c r="B3738" i="8" s="1"/>
  <c r="D3737" i="8"/>
  <c r="C3737" i="8"/>
  <c r="A3739" i="8" l="1"/>
  <c r="B3739" i="8" s="1"/>
  <c r="C3738" i="8"/>
  <c r="D3738" i="8"/>
  <c r="A3740" i="8" l="1"/>
  <c r="B3740" i="8" s="1"/>
  <c r="D3739" i="8"/>
  <c r="C3739" i="8"/>
  <c r="A3741" i="8" l="1"/>
  <c r="B3741" i="8" s="1"/>
  <c r="D3740" i="8"/>
  <c r="C3740" i="8"/>
  <c r="A3742" i="8" l="1"/>
  <c r="B3742" i="8" s="1"/>
  <c r="C3741" i="8"/>
  <c r="D3741" i="8"/>
  <c r="A3743" i="8" l="1"/>
  <c r="B3743" i="8" s="1"/>
  <c r="D3742" i="8"/>
  <c r="C3742" i="8"/>
  <c r="A3744" i="8" l="1"/>
  <c r="B3744" i="8" s="1"/>
  <c r="C3743" i="8"/>
  <c r="D3743" i="8"/>
  <c r="A3745" i="8" l="1"/>
  <c r="B3745" i="8" s="1"/>
  <c r="C3744" i="8"/>
  <c r="D3744" i="8"/>
  <c r="A3746" i="8" l="1"/>
  <c r="B3746" i="8" s="1"/>
  <c r="D3745" i="8"/>
  <c r="C3745" i="8"/>
  <c r="A3747" i="8" l="1"/>
  <c r="B3747" i="8" s="1"/>
  <c r="C3746" i="8"/>
  <c r="D3746" i="8"/>
  <c r="A3748" i="8" l="1"/>
  <c r="B3748" i="8" s="1"/>
  <c r="D3747" i="8"/>
  <c r="C3747" i="8"/>
  <c r="A3749" i="8" l="1"/>
  <c r="B3749" i="8" s="1"/>
  <c r="D3748" i="8"/>
  <c r="C3748" i="8"/>
  <c r="A3750" i="8" l="1"/>
  <c r="B3750" i="8" s="1"/>
  <c r="C3749" i="8"/>
  <c r="D3749" i="8"/>
  <c r="A3751" i="8" l="1"/>
  <c r="B3751" i="8" s="1"/>
  <c r="D3750" i="8"/>
  <c r="C3750" i="8"/>
  <c r="A3752" i="8" l="1"/>
  <c r="B3752" i="8" s="1"/>
  <c r="C3751" i="8"/>
  <c r="D3751" i="8"/>
  <c r="A3753" i="8" l="1"/>
  <c r="B3753" i="8" s="1"/>
  <c r="C3752" i="8"/>
  <c r="D3752" i="8"/>
  <c r="A3754" i="8" l="1"/>
  <c r="B3754" i="8" s="1"/>
  <c r="D3753" i="8"/>
  <c r="C3753" i="8"/>
  <c r="A3755" i="8" l="1"/>
  <c r="B3755" i="8" s="1"/>
  <c r="C3754" i="8"/>
  <c r="D3754" i="8"/>
  <c r="A3756" i="8" l="1"/>
  <c r="B3756" i="8" s="1"/>
  <c r="D3755" i="8"/>
  <c r="C3755" i="8"/>
  <c r="A3757" i="8" l="1"/>
  <c r="B3757" i="8" s="1"/>
  <c r="D3756" i="8"/>
  <c r="C3756" i="8"/>
  <c r="A3758" i="8" l="1"/>
  <c r="B3758" i="8" s="1"/>
  <c r="C3757" i="8"/>
  <c r="D3757" i="8"/>
  <c r="A3759" i="8" l="1"/>
  <c r="B3759" i="8" s="1"/>
  <c r="D3758" i="8"/>
  <c r="C3758" i="8"/>
  <c r="A3760" i="8" l="1"/>
  <c r="B3760" i="8" s="1"/>
  <c r="C3759" i="8"/>
  <c r="D3759" i="8"/>
  <c r="A3761" i="8" l="1"/>
  <c r="B3761" i="8" s="1"/>
  <c r="C3760" i="8"/>
  <c r="D3760" i="8"/>
  <c r="A3762" i="8" l="1"/>
  <c r="B3762" i="8" s="1"/>
  <c r="D3761" i="8"/>
  <c r="C3761" i="8"/>
  <c r="A3763" i="8" l="1"/>
  <c r="B3763" i="8" s="1"/>
  <c r="C3762" i="8"/>
  <c r="D3762" i="8"/>
  <c r="A3764" i="8" l="1"/>
  <c r="B3764" i="8" s="1"/>
  <c r="D3763" i="8"/>
  <c r="C3763" i="8"/>
  <c r="A3765" i="8" l="1"/>
  <c r="B3765" i="8" s="1"/>
  <c r="D3764" i="8"/>
  <c r="C3764" i="8"/>
  <c r="A3766" i="8" l="1"/>
  <c r="B3766" i="8" s="1"/>
  <c r="C3765" i="8"/>
  <c r="D3765" i="8"/>
  <c r="A3767" i="8" l="1"/>
  <c r="B3767" i="8" s="1"/>
  <c r="D3766" i="8"/>
  <c r="C3766" i="8"/>
  <c r="A3768" i="8" l="1"/>
  <c r="B3768" i="8" s="1"/>
  <c r="C3767" i="8"/>
  <c r="D3767" i="8"/>
  <c r="A3769" i="8" l="1"/>
  <c r="B3769" i="8" s="1"/>
  <c r="C3768" i="8"/>
  <c r="D3768" i="8"/>
  <c r="A3770" i="8" l="1"/>
  <c r="B3770" i="8" s="1"/>
  <c r="D3769" i="8"/>
  <c r="C3769" i="8"/>
  <c r="A3771" i="8" l="1"/>
  <c r="B3771" i="8" s="1"/>
  <c r="C3770" i="8"/>
  <c r="D3770" i="8"/>
  <c r="A3772" i="8" l="1"/>
  <c r="B3772" i="8" s="1"/>
  <c r="D3771" i="8"/>
  <c r="C3771" i="8"/>
  <c r="A3773" i="8" l="1"/>
  <c r="B3773" i="8" s="1"/>
  <c r="D3772" i="8"/>
  <c r="C3772" i="8"/>
  <c r="A3774" i="8" l="1"/>
  <c r="B3774" i="8" s="1"/>
  <c r="C3773" i="8"/>
  <c r="D3773" i="8"/>
  <c r="A3775" i="8" l="1"/>
  <c r="B3775" i="8" s="1"/>
  <c r="D3774" i="8"/>
  <c r="C3774" i="8"/>
  <c r="A3776" i="8" l="1"/>
  <c r="B3776" i="8" s="1"/>
  <c r="C3775" i="8"/>
  <c r="D3775" i="8"/>
  <c r="A3777" i="8" l="1"/>
  <c r="B3777" i="8" s="1"/>
  <c r="C3776" i="8"/>
  <c r="D3776" i="8"/>
  <c r="A3778" i="8" l="1"/>
  <c r="B3778" i="8" s="1"/>
  <c r="D3777" i="8"/>
  <c r="C3777" i="8"/>
  <c r="A3779" i="8" l="1"/>
  <c r="B3779" i="8" s="1"/>
  <c r="C3778" i="8"/>
  <c r="D3778" i="8"/>
  <c r="A3780" i="8" l="1"/>
  <c r="B3780" i="8" s="1"/>
  <c r="D3779" i="8"/>
  <c r="C3779" i="8"/>
  <c r="A3781" i="8" l="1"/>
  <c r="B3781" i="8" s="1"/>
  <c r="D3780" i="8"/>
  <c r="C3780" i="8"/>
  <c r="A3782" i="8" l="1"/>
  <c r="B3782" i="8" s="1"/>
  <c r="C3781" i="8"/>
  <c r="D3781" i="8"/>
  <c r="A3783" i="8" l="1"/>
  <c r="B3783" i="8" s="1"/>
  <c r="D3782" i="8"/>
  <c r="C3782" i="8"/>
  <c r="A3784" i="8" l="1"/>
  <c r="B3784" i="8" s="1"/>
  <c r="C3783" i="8"/>
  <c r="D3783" i="8"/>
  <c r="A3785" i="8" l="1"/>
  <c r="B3785" i="8" s="1"/>
  <c r="C3784" i="8"/>
  <c r="D3784" i="8"/>
  <c r="A3786" i="8" l="1"/>
  <c r="B3786" i="8" s="1"/>
  <c r="D3785" i="8"/>
  <c r="C3785" i="8"/>
  <c r="A3787" i="8" l="1"/>
  <c r="B3787" i="8" s="1"/>
  <c r="C3786" i="8"/>
  <c r="D3786" i="8"/>
  <c r="A3788" i="8" l="1"/>
  <c r="B3788" i="8" s="1"/>
  <c r="D3787" i="8"/>
  <c r="C3787" i="8"/>
  <c r="A3789" i="8" l="1"/>
  <c r="B3789" i="8" s="1"/>
  <c r="D3788" i="8"/>
  <c r="C3788" i="8"/>
  <c r="A3790" i="8" l="1"/>
  <c r="B3790" i="8" s="1"/>
  <c r="C3789" i="8"/>
  <c r="D3789" i="8"/>
  <c r="A3791" i="8" l="1"/>
  <c r="B3791" i="8" s="1"/>
  <c r="D3790" i="8"/>
  <c r="C3790" i="8"/>
  <c r="A3792" i="8" l="1"/>
  <c r="B3792" i="8" s="1"/>
  <c r="C3791" i="8"/>
  <c r="D3791" i="8"/>
  <c r="A3793" i="8" l="1"/>
  <c r="B3793" i="8" s="1"/>
  <c r="C3792" i="8"/>
  <c r="D3792" i="8"/>
  <c r="A3794" i="8" l="1"/>
  <c r="B3794" i="8" s="1"/>
  <c r="D3793" i="8"/>
  <c r="C3793" i="8"/>
  <c r="A3795" i="8" l="1"/>
  <c r="B3795" i="8" s="1"/>
  <c r="C3794" i="8"/>
  <c r="D3794" i="8"/>
  <c r="A3796" i="8" l="1"/>
  <c r="B3796" i="8" s="1"/>
  <c r="D3795" i="8"/>
  <c r="C3795" i="8"/>
  <c r="A3797" i="8" l="1"/>
  <c r="B3797" i="8" s="1"/>
  <c r="D3796" i="8"/>
  <c r="C3796" i="8"/>
  <c r="A3798" i="8" l="1"/>
  <c r="B3798" i="8" s="1"/>
  <c r="C3797" i="8"/>
  <c r="D3797" i="8"/>
  <c r="A3799" i="8" l="1"/>
  <c r="B3799" i="8" s="1"/>
  <c r="D3798" i="8"/>
  <c r="C3798" i="8"/>
  <c r="A3800" i="8" l="1"/>
  <c r="B3800" i="8" s="1"/>
  <c r="C3799" i="8"/>
  <c r="D3799" i="8"/>
  <c r="A3801" i="8" l="1"/>
  <c r="B3801" i="8" s="1"/>
  <c r="C3800" i="8"/>
  <c r="D3800" i="8"/>
  <c r="A3802" i="8" l="1"/>
  <c r="B3802" i="8" s="1"/>
  <c r="D3801" i="8"/>
  <c r="C3801" i="8"/>
  <c r="A3803" i="8" l="1"/>
  <c r="B3803" i="8" s="1"/>
  <c r="C3802" i="8"/>
  <c r="D3802" i="8"/>
  <c r="A3804" i="8" l="1"/>
  <c r="B3804" i="8" s="1"/>
  <c r="D3803" i="8"/>
  <c r="C3803" i="8"/>
  <c r="A3805" i="8" l="1"/>
  <c r="B3805" i="8" s="1"/>
  <c r="D3804" i="8"/>
  <c r="C3804" i="8"/>
  <c r="A3806" i="8" l="1"/>
  <c r="B3806" i="8" s="1"/>
  <c r="C3805" i="8"/>
  <c r="D3805" i="8"/>
  <c r="A3807" i="8" l="1"/>
  <c r="B3807" i="8" s="1"/>
  <c r="D3806" i="8"/>
  <c r="C3806" i="8"/>
  <c r="A3808" i="8" l="1"/>
  <c r="B3808" i="8" s="1"/>
  <c r="C3807" i="8"/>
  <c r="D3807" i="8"/>
  <c r="A3809" i="8" l="1"/>
  <c r="B3809" i="8" s="1"/>
  <c r="C3808" i="8"/>
  <c r="D3808" i="8"/>
  <c r="A3810" i="8" l="1"/>
  <c r="B3810" i="8" s="1"/>
  <c r="D3809" i="8"/>
  <c r="C3809" i="8"/>
  <c r="A3811" i="8" l="1"/>
  <c r="B3811" i="8" s="1"/>
  <c r="C3810" i="8"/>
  <c r="D3810" i="8"/>
  <c r="A3812" i="8" l="1"/>
  <c r="B3812" i="8" s="1"/>
  <c r="D3811" i="8"/>
  <c r="C3811" i="8"/>
  <c r="A3813" i="8" l="1"/>
  <c r="B3813" i="8" s="1"/>
  <c r="D3812" i="8"/>
  <c r="C3812" i="8"/>
  <c r="A3814" i="8" l="1"/>
  <c r="B3814" i="8" s="1"/>
  <c r="C3813" i="8"/>
  <c r="D3813" i="8"/>
  <c r="A3815" i="8" l="1"/>
  <c r="B3815" i="8" s="1"/>
  <c r="D3814" i="8"/>
  <c r="C3814" i="8"/>
  <c r="A3816" i="8" l="1"/>
  <c r="B3816" i="8" s="1"/>
  <c r="C3815" i="8"/>
  <c r="D3815" i="8"/>
  <c r="A3817" i="8" l="1"/>
  <c r="B3817" i="8" s="1"/>
  <c r="C3816" i="8"/>
  <c r="D3816" i="8"/>
  <c r="A3818" i="8" l="1"/>
  <c r="B3818" i="8" s="1"/>
  <c r="D3817" i="8"/>
  <c r="C3817" i="8"/>
  <c r="A3819" i="8" l="1"/>
  <c r="B3819" i="8" s="1"/>
  <c r="C3818" i="8"/>
  <c r="D3818" i="8"/>
  <c r="A3820" i="8" l="1"/>
  <c r="B3820" i="8" s="1"/>
  <c r="D3819" i="8"/>
  <c r="C3819" i="8"/>
  <c r="A3821" i="8" l="1"/>
  <c r="B3821" i="8" s="1"/>
  <c r="D3820" i="8"/>
  <c r="C3820" i="8"/>
  <c r="A3822" i="8" l="1"/>
  <c r="B3822" i="8" s="1"/>
  <c r="C3821" i="8"/>
  <c r="D3821" i="8"/>
  <c r="A3823" i="8" l="1"/>
  <c r="B3823" i="8" s="1"/>
  <c r="D3822" i="8"/>
  <c r="C3822" i="8"/>
  <c r="A3824" i="8" l="1"/>
  <c r="B3824" i="8" s="1"/>
  <c r="C3823" i="8"/>
  <c r="D3823" i="8"/>
  <c r="A3825" i="8" l="1"/>
  <c r="B3825" i="8" s="1"/>
  <c r="C3824" i="8"/>
  <c r="D3824" i="8"/>
  <c r="A3826" i="8" l="1"/>
  <c r="B3826" i="8" s="1"/>
  <c r="D3825" i="8"/>
  <c r="C3825" i="8"/>
  <c r="A3827" i="8" l="1"/>
  <c r="B3827" i="8" s="1"/>
  <c r="C3826" i="8"/>
  <c r="D3826" i="8"/>
  <c r="A3828" i="8" l="1"/>
  <c r="B3828" i="8" s="1"/>
  <c r="D3827" i="8"/>
  <c r="C3827" i="8"/>
  <c r="A3829" i="8" l="1"/>
  <c r="B3829" i="8" s="1"/>
  <c r="D3828" i="8"/>
  <c r="C3828" i="8"/>
  <c r="A3830" i="8" l="1"/>
  <c r="B3830" i="8" s="1"/>
  <c r="C3829" i="8"/>
  <c r="D3829" i="8"/>
  <c r="A3831" i="8" l="1"/>
  <c r="B3831" i="8" s="1"/>
  <c r="D3830" i="8"/>
  <c r="C3830" i="8"/>
  <c r="A3832" i="8" l="1"/>
  <c r="B3832" i="8" s="1"/>
  <c r="C3831" i="8"/>
  <c r="D3831" i="8"/>
  <c r="A3833" i="8" l="1"/>
  <c r="B3833" i="8" s="1"/>
  <c r="C3832" i="8"/>
  <c r="D3832" i="8"/>
  <c r="A3834" i="8" l="1"/>
  <c r="B3834" i="8" s="1"/>
  <c r="D3833" i="8"/>
  <c r="C3833" i="8"/>
  <c r="A3835" i="8" l="1"/>
  <c r="B3835" i="8" s="1"/>
  <c r="C3834" i="8"/>
  <c r="D3834" i="8"/>
  <c r="A3836" i="8" l="1"/>
  <c r="B3836" i="8" s="1"/>
  <c r="D3835" i="8"/>
  <c r="C3835" i="8"/>
  <c r="A3837" i="8" l="1"/>
  <c r="B3837" i="8" s="1"/>
  <c r="D3836" i="8"/>
  <c r="C3836" i="8"/>
  <c r="A3838" i="8" l="1"/>
  <c r="B3838" i="8" s="1"/>
  <c r="C3837" i="8"/>
  <c r="D3837" i="8"/>
  <c r="A3839" i="8" l="1"/>
  <c r="B3839" i="8" s="1"/>
  <c r="D3838" i="8"/>
  <c r="C3838" i="8"/>
  <c r="A3840" i="8" l="1"/>
  <c r="B3840" i="8" s="1"/>
  <c r="C3839" i="8"/>
  <c r="D3839" i="8"/>
  <c r="A3841" i="8" l="1"/>
  <c r="B3841" i="8" s="1"/>
  <c r="C3840" i="8"/>
  <c r="D3840" i="8"/>
  <c r="A3842" i="8" l="1"/>
  <c r="B3842" i="8" s="1"/>
  <c r="D3841" i="8"/>
  <c r="C3841" i="8"/>
  <c r="A3843" i="8" l="1"/>
  <c r="B3843" i="8" s="1"/>
  <c r="C3842" i="8"/>
  <c r="D3842" i="8"/>
  <c r="A3844" i="8" l="1"/>
  <c r="B3844" i="8" s="1"/>
  <c r="D3843" i="8"/>
  <c r="C3843" i="8"/>
  <c r="A3845" i="8" l="1"/>
  <c r="B3845" i="8" s="1"/>
  <c r="D3844" i="8"/>
  <c r="C3844" i="8"/>
  <c r="A3846" i="8" l="1"/>
  <c r="B3846" i="8" s="1"/>
  <c r="C3845" i="8"/>
  <c r="D3845" i="8"/>
  <c r="A3847" i="8" l="1"/>
  <c r="B3847" i="8" s="1"/>
  <c r="D3846" i="8"/>
  <c r="C3846" i="8"/>
  <c r="A3848" i="8" l="1"/>
  <c r="B3848" i="8" s="1"/>
  <c r="C3847" i="8"/>
  <c r="D3847" i="8"/>
  <c r="A3849" i="8" l="1"/>
  <c r="B3849" i="8" s="1"/>
  <c r="C3848" i="8"/>
  <c r="D3848" i="8"/>
  <c r="A3850" i="8" l="1"/>
  <c r="B3850" i="8" s="1"/>
  <c r="D3849" i="8"/>
  <c r="C3849" i="8"/>
  <c r="A3851" i="8" l="1"/>
  <c r="B3851" i="8" s="1"/>
  <c r="C3850" i="8"/>
  <c r="D3850" i="8"/>
  <c r="A3852" i="8" l="1"/>
  <c r="B3852" i="8" s="1"/>
  <c r="D3851" i="8"/>
  <c r="C3851" i="8"/>
  <c r="A3853" i="8" l="1"/>
  <c r="B3853" i="8" s="1"/>
  <c r="D3852" i="8"/>
  <c r="C3852" i="8"/>
  <c r="A3854" i="8" l="1"/>
  <c r="B3854" i="8" s="1"/>
  <c r="C3853" i="8"/>
  <c r="D3853" i="8"/>
  <c r="A3855" i="8" l="1"/>
  <c r="B3855" i="8" s="1"/>
  <c r="D3854" i="8"/>
  <c r="C3854" i="8"/>
  <c r="A3856" i="8" l="1"/>
  <c r="B3856" i="8" s="1"/>
  <c r="C3855" i="8"/>
  <c r="D3855" i="8"/>
  <c r="A3857" i="8" l="1"/>
  <c r="B3857" i="8" s="1"/>
  <c r="C3856" i="8"/>
  <c r="D3856" i="8"/>
  <c r="A3858" i="8" l="1"/>
  <c r="B3858" i="8" s="1"/>
  <c r="D3857" i="8"/>
  <c r="C3857" i="8"/>
  <c r="A3859" i="8" l="1"/>
  <c r="B3859" i="8" s="1"/>
  <c r="C3858" i="8"/>
  <c r="D3858" i="8"/>
  <c r="A3860" i="8" l="1"/>
  <c r="B3860" i="8" s="1"/>
  <c r="D3859" i="8"/>
  <c r="C3859" i="8"/>
  <c r="A3861" i="8" l="1"/>
  <c r="B3861" i="8" s="1"/>
  <c r="D3860" i="8"/>
  <c r="C3860" i="8"/>
  <c r="A3862" i="8" l="1"/>
  <c r="B3862" i="8" s="1"/>
  <c r="C3861" i="8"/>
  <c r="D3861" i="8"/>
  <c r="A3863" i="8" l="1"/>
  <c r="B3863" i="8" s="1"/>
  <c r="D3862" i="8"/>
  <c r="C3862" i="8"/>
  <c r="A3864" i="8" l="1"/>
  <c r="B3864" i="8" s="1"/>
  <c r="C3863" i="8"/>
  <c r="D3863" i="8"/>
  <c r="A3865" i="8" l="1"/>
  <c r="B3865" i="8" s="1"/>
  <c r="C3864" i="8"/>
  <c r="D3864" i="8"/>
  <c r="A3866" i="8" l="1"/>
  <c r="B3866" i="8" s="1"/>
  <c r="D3865" i="8"/>
  <c r="C3865" i="8"/>
  <c r="A3867" i="8" l="1"/>
  <c r="B3867" i="8" s="1"/>
  <c r="C3866" i="8"/>
  <c r="D3866" i="8"/>
  <c r="A3868" i="8" l="1"/>
  <c r="B3868" i="8" s="1"/>
  <c r="D3867" i="8"/>
  <c r="C3867" i="8"/>
  <c r="A3869" i="8" l="1"/>
  <c r="B3869" i="8" s="1"/>
  <c r="D3868" i="8"/>
  <c r="C3868" i="8"/>
  <c r="A3870" i="8" l="1"/>
  <c r="B3870" i="8" s="1"/>
  <c r="C3869" i="8"/>
  <c r="D3869" i="8"/>
  <c r="A3871" i="8" l="1"/>
  <c r="B3871" i="8" s="1"/>
  <c r="D3870" i="8"/>
  <c r="C3870" i="8"/>
  <c r="A3872" i="8" l="1"/>
  <c r="B3872" i="8" s="1"/>
  <c r="C3871" i="8"/>
  <c r="D3871" i="8"/>
  <c r="A3873" i="8" l="1"/>
  <c r="B3873" i="8" s="1"/>
  <c r="C3872" i="8"/>
  <c r="D3872" i="8"/>
  <c r="A3874" i="8" l="1"/>
  <c r="B3874" i="8" s="1"/>
  <c r="D3873" i="8"/>
  <c r="C3873" i="8"/>
  <c r="A3875" i="8" l="1"/>
  <c r="B3875" i="8" s="1"/>
  <c r="C3874" i="8"/>
  <c r="D3874" i="8"/>
  <c r="A3876" i="8" l="1"/>
  <c r="B3876" i="8" s="1"/>
  <c r="D3875" i="8"/>
  <c r="C3875" i="8"/>
  <c r="A3877" i="8" l="1"/>
  <c r="B3877" i="8" s="1"/>
  <c r="D3876" i="8"/>
  <c r="C3876" i="8"/>
  <c r="A3878" i="8" l="1"/>
  <c r="B3878" i="8" s="1"/>
  <c r="C3877" i="8"/>
  <c r="D3877" i="8"/>
  <c r="A3879" i="8" l="1"/>
  <c r="B3879" i="8" s="1"/>
  <c r="D3878" i="8"/>
  <c r="C3878" i="8"/>
  <c r="A3880" i="8" l="1"/>
  <c r="B3880" i="8" s="1"/>
  <c r="C3879" i="8"/>
  <c r="D3879" i="8"/>
  <c r="A3881" i="8" l="1"/>
  <c r="B3881" i="8" s="1"/>
  <c r="C3880" i="8"/>
  <c r="D3880" i="8"/>
  <c r="A3882" i="8" l="1"/>
  <c r="B3882" i="8" s="1"/>
  <c r="D3881" i="8"/>
  <c r="C3881" i="8"/>
  <c r="A3883" i="8" l="1"/>
  <c r="B3883" i="8" s="1"/>
  <c r="C3882" i="8"/>
  <c r="D3882" i="8"/>
  <c r="A3884" i="8" l="1"/>
  <c r="B3884" i="8" s="1"/>
  <c r="D3883" i="8"/>
  <c r="C3883" i="8"/>
  <c r="A3885" i="8" l="1"/>
  <c r="B3885" i="8" s="1"/>
  <c r="D3884" i="8"/>
  <c r="C3884" i="8"/>
  <c r="A3886" i="8" l="1"/>
  <c r="B3886" i="8" s="1"/>
  <c r="C3885" i="8"/>
  <c r="D3885" i="8"/>
  <c r="A3887" i="8" l="1"/>
  <c r="B3887" i="8" s="1"/>
  <c r="D3886" i="8"/>
  <c r="C3886" i="8"/>
  <c r="A3888" i="8" l="1"/>
  <c r="B3888" i="8" s="1"/>
  <c r="C3887" i="8"/>
  <c r="D3887" i="8"/>
  <c r="A3889" i="8" l="1"/>
  <c r="B3889" i="8" s="1"/>
  <c r="C3888" i="8"/>
  <c r="D3888" i="8"/>
  <c r="A3890" i="8" l="1"/>
  <c r="B3890" i="8" s="1"/>
  <c r="D3889" i="8"/>
  <c r="C3889" i="8"/>
  <c r="A3891" i="8" l="1"/>
  <c r="B3891" i="8" s="1"/>
  <c r="C3890" i="8"/>
  <c r="D3890" i="8"/>
  <c r="A3892" i="8" l="1"/>
  <c r="B3892" i="8" s="1"/>
  <c r="D3891" i="8"/>
  <c r="C3891" i="8"/>
  <c r="A3893" i="8" l="1"/>
  <c r="B3893" i="8" s="1"/>
  <c r="D3892" i="8"/>
  <c r="C3892" i="8"/>
  <c r="A3894" i="8" l="1"/>
  <c r="B3894" i="8" s="1"/>
  <c r="C3893" i="8"/>
  <c r="D3893" i="8"/>
  <c r="A3895" i="8" l="1"/>
  <c r="B3895" i="8" s="1"/>
  <c r="D3894" i="8"/>
  <c r="C3894" i="8"/>
  <c r="A3896" i="8" l="1"/>
  <c r="B3896" i="8" s="1"/>
  <c r="C3895" i="8"/>
  <c r="D3895" i="8"/>
  <c r="A3897" i="8" l="1"/>
  <c r="B3897" i="8" s="1"/>
  <c r="C3896" i="8"/>
  <c r="D3896" i="8"/>
  <c r="A3898" i="8" l="1"/>
  <c r="B3898" i="8" s="1"/>
  <c r="D3897" i="8"/>
  <c r="C3897" i="8"/>
  <c r="A3899" i="8" l="1"/>
  <c r="B3899" i="8" s="1"/>
  <c r="C3898" i="8"/>
  <c r="D3898" i="8"/>
  <c r="A3900" i="8" l="1"/>
  <c r="B3900" i="8" s="1"/>
  <c r="D3899" i="8"/>
  <c r="C3899" i="8"/>
  <c r="A3901" i="8" l="1"/>
  <c r="B3901" i="8" s="1"/>
  <c r="D3900" i="8"/>
  <c r="C3900" i="8"/>
  <c r="A3902" i="8" l="1"/>
  <c r="B3902" i="8" s="1"/>
  <c r="C3901" i="8"/>
  <c r="D3901" i="8"/>
  <c r="A3903" i="8" l="1"/>
  <c r="B3903" i="8" s="1"/>
  <c r="D3902" i="8"/>
  <c r="C3902" i="8"/>
  <c r="A3904" i="8" l="1"/>
  <c r="B3904" i="8" s="1"/>
  <c r="C3903" i="8"/>
  <c r="D3903" i="8"/>
  <c r="A3905" i="8" l="1"/>
  <c r="B3905" i="8" s="1"/>
  <c r="C3904" i="8"/>
  <c r="D3904" i="8"/>
  <c r="A3906" i="8" l="1"/>
  <c r="B3906" i="8" s="1"/>
  <c r="D3905" i="8"/>
  <c r="C3905" i="8"/>
  <c r="A3907" i="8" l="1"/>
  <c r="B3907" i="8" s="1"/>
  <c r="C3906" i="8"/>
  <c r="D3906" i="8"/>
  <c r="A3908" i="8" l="1"/>
  <c r="B3908" i="8" s="1"/>
  <c r="D3907" i="8"/>
  <c r="C3907" i="8"/>
  <c r="A3909" i="8" l="1"/>
  <c r="B3909" i="8" s="1"/>
  <c r="D3908" i="8"/>
  <c r="C3908" i="8"/>
  <c r="A3910" i="8" l="1"/>
  <c r="B3910" i="8" s="1"/>
  <c r="C3909" i="8"/>
  <c r="D3909" i="8"/>
  <c r="A3911" i="8" l="1"/>
  <c r="B3911" i="8" s="1"/>
  <c r="D3910" i="8"/>
  <c r="C3910" i="8"/>
  <c r="A3912" i="8" l="1"/>
  <c r="B3912" i="8" s="1"/>
  <c r="C3911" i="8"/>
  <c r="D3911" i="8"/>
  <c r="A3913" i="8" l="1"/>
  <c r="B3913" i="8" s="1"/>
  <c r="C3912" i="8"/>
  <c r="D3912" i="8"/>
  <c r="A3914" i="8" l="1"/>
  <c r="B3914" i="8" s="1"/>
  <c r="D3913" i="8"/>
  <c r="C3913" i="8"/>
  <c r="A3915" i="8" l="1"/>
  <c r="B3915" i="8" s="1"/>
  <c r="C3914" i="8"/>
  <c r="D3914" i="8"/>
  <c r="A3916" i="8" l="1"/>
  <c r="B3916" i="8" s="1"/>
  <c r="D3915" i="8"/>
  <c r="C3915" i="8"/>
  <c r="A3917" i="8" l="1"/>
  <c r="B3917" i="8" s="1"/>
  <c r="D3916" i="8"/>
  <c r="C3916" i="8"/>
  <c r="A3918" i="8" l="1"/>
  <c r="B3918" i="8" s="1"/>
  <c r="C3917" i="8"/>
  <c r="D3917" i="8"/>
  <c r="A3919" i="8" l="1"/>
  <c r="B3919" i="8" s="1"/>
  <c r="D3918" i="8"/>
  <c r="C3918" i="8"/>
  <c r="A3920" i="8" l="1"/>
  <c r="B3920" i="8" s="1"/>
  <c r="C3919" i="8"/>
  <c r="D3919" i="8"/>
  <c r="A3921" i="8" l="1"/>
  <c r="B3921" i="8" s="1"/>
  <c r="C3920" i="8"/>
  <c r="D3920" i="8"/>
  <c r="A3922" i="8" l="1"/>
  <c r="B3922" i="8" s="1"/>
  <c r="D3921" i="8"/>
  <c r="C3921" i="8"/>
  <c r="A3923" i="8" l="1"/>
  <c r="B3923" i="8" s="1"/>
  <c r="C3922" i="8"/>
  <c r="D3922" i="8"/>
  <c r="A3924" i="8" l="1"/>
  <c r="B3924" i="8" s="1"/>
  <c r="D3923" i="8"/>
  <c r="C3923" i="8"/>
  <c r="A3925" i="8" l="1"/>
  <c r="B3925" i="8" s="1"/>
  <c r="D3924" i="8"/>
  <c r="C3924" i="8"/>
  <c r="A3926" i="8" l="1"/>
  <c r="B3926" i="8" s="1"/>
  <c r="C3925" i="8"/>
  <c r="D3925" i="8"/>
  <c r="A3927" i="8" l="1"/>
  <c r="B3927" i="8" s="1"/>
  <c r="D3926" i="8"/>
  <c r="C3926" i="8"/>
  <c r="A3928" i="8" l="1"/>
  <c r="B3928" i="8" s="1"/>
  <c r="C3927" i="8"/>
  <c r="D3927" i="8"/>
  <c r="A3929" i="8" l="1"/>
  <c r="B3929" i="8" s="1"/>
  <c r="C3928" i="8"/>
  <c r="D3928" i="8"/>
  <c r="A3930" i="8" l="1"/>
  <c r="B3930" i="8" s="1"/>
  <c r="D3929" i="8"/>
  <c r="C3929" i="8"/>
  <c r="A3931" i="8" l="1"/>
  <c r="B3931" i="8" s="1"/>
  <c r="C3930" i="8"/>
  <c r="D3930" i="8"/>
  <c r="A3932" i="8" l="1"/>
  <c r="B3932" i="8" s="1"/>
  <c r="D3931" i="8"/>
  <c r="C3931" i="8"/>
  <c r="A3933" i="8" l="1"/>
  <c r="B3933" i="8" s="1"/>
  <c r="D3932" i="8"/>
  <c r="C3932" i="8"/>
  <c r="A3934" i="8" l="1"/>
  <c r="B3934" i="8" s="1"/>
  <c r="C3933" i="8"/>
  <c r="D3933" i="8"/>
  <c r="A3935" i="8" l="1"/>
  <c r="B3935" i="8" s="1"/>
  <c r="D3934" i="8"/>
  <c r="C3934" i="8"/>
  <c r="A3936" i="8" l="1"/>
  <c r="B3936" i="8" s="1"/>
  <c r="C3935" i="8"/>
  <c r="D3935" i="8"/>
  <c r="A3937" i="8" l="1"/>
  <c r="B3937" i="8" s="1"/>
  <c r="C3936" i="8"/>
  <c r="D3936" i="8"/>
  <c r="A3938" i="8" l="1"/>
  <c r="B3938" i="8" s="1"/>
  <c r="D3937" i="8"/>
  <c r="C3937" i="8"/>
  <c r="A3939" i="8" l="1"/>
  <c r="B3939" i="8" s="1"/>
  <c r="C3938" i="8"/>
  <c r="D3938" i="8"/>
  <c r="A3940" i="8" l="1"/>
  <c r="B3940" i="8" s="1"/>
  <c r="D3939" i="8"/>
  <c r="C3939" i="8"/>
  <c r="A3941" i="8" l="1"/>
  <c r="B3941" i="8" s="1"/>
  <c r="D3940" i="8"/>
  <c r="C3940" i="8"/>
  <c r="A3942" i="8" l="1"/>
  <c r="B3942" i="8" s="1"/>
  <c r="C3941" i="8"/>
  <c r="D3941" i="8"/>
  <c r="A3943" i="8" l="1"/>
  <c r="B3943" i="8" s="1"/>
  <c r="D3942" i="8"/>
  <c r="C3942" i="8"/>
  <c r="A3944" i="8" l="1"/>
  <c r="B3944" i="8" s="1"/>
  <c r="C3943" i="8"/>
  <c r="D3943" i="8"/>
  <c r="A3945" i="8" l="1"/>
  <c r="B3945" i="8" s="1"/>
  <c r="C3944" i="8"/>
  <c r="D3944" i="8"/>
  <c r="A3946" i="8" l="1"/>
  <c r="B3946" i="8" s="1"/>
  <c r="D3945" i="8"/>
  <c r="C3945" i="8"/>
  <c r="A3947" i="8" l="1"/>
  <c r="B3947" i="8" s="1"/>
  <c r="C3946" i="8"/>
  <c r="D3946" i="8"/>
  <c r="A3948" i="8" l="1"/>
  <c r="B3948" i="8" s="1"/>
  <c r="D3947" i="8"/>
  <c r="C3947" i="8"/>
  <c r="A3949" i="8" l="1"/>
  <c r="B3949" i="8" s="1"/>
  <c r="D3948" i="8"/>
  <c r="C3948" i="8"/>
  <c r="A3950" i="8" l="1"/>
  <c r="B3950" i="8" s="1"/>
  <c r="C3949" i="8"/>
  <c r="D3949" i="8"/>
  <c r="A3951" i="8" l="1"/>
  <c r="B3951" i="8" s="1"/>
  <c r="D3950" i="8"/>
  <c r="C3950" i="8"/>
  <c r="A3952" i="8" l="1"/>
  <c r="B3952" i="8" s="1"/>
  <c r="C3951" i="8"/>
  <c r="D3951" i="8"/>
  <c r="A3953" i="8" l="1"/>
  <c r="B3953" i="8" s="1"/>
  <c r="C3952" i="8"/>
  <c r="D3952" i="8"/>
  <c r="A3954" i="8" l="1"/>
  <c r="B3954" i="8" s="1"/>
  <c r="D3953" i="8"/>
  <c r="C3953" i="8"/>
  <c r="A3955" i="8" l="1"/>
  <c r="B3955" i="8" s="1"/>
  <c r="C3954" i="8"/>
  <c r="D3954" i="8"/>
  <c r="A3956" i="8" l="1"/>
  <c r="B3956" i="8" s="1"/>
  <c r="D3955" i="8"/>
  <c r="C3955" i="8"/>
  <c r="A3957" i="8" l="1"/>
  <c r="B3957" i="8" s="1"/>
  <c r="D3956" i="8"/>
  <c r="C3956" i="8"/>
  <c r="A3958" i="8" l="1"/>
  <c r="B3958" i="8" s="1"/>
  <c r="C3957" i="8"/>
  <c r="D3957" i="8"/>
  <c r="A3959" i="8" l="1"/>
  <c r="B3959" i="8" s="1"/>
  <c r="D3958" i="8"/>
  <c r="C3958" i="8"/>
  <c r="A3960" i="8" l="1"/>
  <c r="B3960" i="8" s="1"/>
  <c r="C3959" i="8"/>
  <c r="D3959" i="8"/>
  <c r="A3961" i="8" l="1"/>
  <c r="B3961" i="8" s="1"/>
  <c r="C3960" i="8"/>
  <c r="D3960" i="8"/>
  <c r="A3962" i="8" l="1"/>
  <c r="B3962" i="8" s="1"/>
  <c r="D3961" i="8"/>
  <c r="C3961" i="8"/>
  <c r="A3963" i="8" l="1"/>
  <c r="B3963" i="8" s="1"/>
  <c r="C3962" i="8"/>
  <c r="D3962" i="8"/>
  <c r="A3964" i="8" l="1"/>
  <c r="B3964" i="8" s="1"/>
  <c r="D3963" i="8"/>
  <c r="C3963" i="8"/>
  <c r="A3965" i="8" l="1"/>
  <c r="B3965" i="8" s="1"/>
  <c r="D3964" i="8"/>
  <c r="C3964" i="8"/>
  <c r="A3966" i="8" l="1"/>
  <c r="B3966" i="8" s="1"/>
  <c r="C3965" i="8"/>
  <c r="D3965" i="8"/>
  <c r="A3967" i="8" l="1"/>
  <c r="B3967" i="8" s="1"/>
  <c r="D3966" i="8"/>
  <c r="C3966" i="8"/>
  <c r="A3968" i="8" l="1"/>
  <c r="B3968" i="8" s="1"/>
  <c r="C3967" i="8"/>
  <c r="D3967" i="8"/>
  <c r="A3969" i="8" l="1"/>
  <c r="B3969" i="8" s="1"/>
  <c r="C3968" i="8"/>
  <c r="D3968" i="8"/>
  <c r="A3970" i="8" l="1"/>
  <c r="B3970" i="8" s="1"/>
  <c r="D3969" i="8"/>
  <c r="C3969" i="8"/>
  <c r="A3971" i="8" l="1"/>
  <c r="B3971" i="8" s="1"/>
  <c r="C3970" i="8"/>
  <c r="D3970" i="8"/>
  <c r="A3972" i="8" l="1"/>
  <c r="B3972" i="8" s="1"/>
  <c r="D3971" i="8"/>
  <c r="C3971" i="8"/>
  <c r="A3973" i="8" l="1"/>
  <c r="B3973" i="8" s="1"/>
  <c r="D3972" i="8"/>
  <c r="C3972" i="8"/>
  <c r="A3974" i="8" l="1"/>
  <c r="B3974" i="8" s="1"/>
  <c r="C3973" i="8"/>
  <c r="D3973" i="8"/>
  <c r="A3975" i="8" l="1"/>
  <c r="B3975" i="8" s="1"/>
  <c r="D3974" i="8"/>
  <c r="C3974" i="8"/>
  <c r="A3976" i="8" l="1"/>
  <c r="B3976" i="8" s="1"/>
  <c r="C3975" i="8"/>
  <c r="D3975" i="8"/>
  <c r="A3977" i="8" l="1"/>
  <c r="B3977" i="8" s="1"/>
  <c r="C3976" i="8"/>
  <c r="D3976" i="8"/>
  <c r="A3978" i="8" l="1"/>
  <c r="B3978" i="8" s="1"/>
  <c r="D3977" i="8"/>
  <c r="C3977" i="8"/>
  <c r="A3979" i="8" l="1"/>
  <c r="B3979" i="8" s="1"/>
  <c r="C3978" i="8"/>
  <c r="D3978" i="8"/>
  <c r="A3980" i="8" l="1"/>
  <c r="B3980" i="8" s="1"/>
  <c r="D3979" i="8"/>
  <c r="C3979" i="8"/>
  <c r="A3981" i="8" l="1"/>
  <c r="B3981" i="8" s="1"/>
  <c r="D3980" i="8"/>
  <c r="C3980" i="8"/>
  <c r="A3982" i="8" l="1"/>
  <c r="B3982" i="8" s="1"/>
  <c r="C3981" i="8"/>
  <c r="D3981" i="8"/>
  <c r="A3983" i="8" l="1"/>
  <c r="B3983" i="8" s="1"/>
  <c r="D3982" i="8"/>
  <c r="C3982" i="8"/>
  <c r="A3984" i="8" l="1"/>
  <c r="B3984" i="8" s="1"/>
  <c r="C3983" i="8"/>
  <c r="D3983" i="8"/>
  <c r="A3985" i="8" l="1"/>
  <c r="B3985" i="8" s="1"/>
  <c r="C3984" i="8"/>
  <c r="D3984" i="8"/>
  <c r="A3986" i="8" l="1"/>
  <c r="B3986" i="8" s="1"/>
  <c r="D3985" i="8"/>
  <c r="C3985" i="8"/>
  <c r="A3987" i="8" l="1"/>
  <c r="B3987" i="8" s="1"/>
  <c r="C3986" i="8"/>
  <c r="D3986" i="8"/>
  <c r="A3988" i="8" l="1"/>
  <c r="B3988" i="8" s="1"/>
  <c r="D3987" i="8"/>
  <c r="C3987" i="8"/>
  <c r="A3989" i="8" l="1"/>
  <c r="B3989" i="8" s="1"/>
  <c r="D3988" i="8"/>
  <c r="C3988" i="8"/>
  <c r="A3990" i="8" l="1"/>
  <c r="B3990" i="8" s="1"/>
  <c r="C3989" i="8"/>
  <c r="D3989" i="8"/>
  <c r="A3991" i="8" l="1"/>
  <c r="B3991" i="8" s="1"/>
  <c r="D3990" i="8"/>
  <c r="C3990" i="8"/>
  <c r="A3992" i="8" l="1"/>
  <c r="B3992" i="8" s="1"/>
  <c r="C3991" i="8"/>
  <c r="D3991" i="8"/>
  <c r="A3993" i="8" l="1"/>
  <c r="B3993" i="8" s="1"/>
  <c r="C3992" i="8"/>
  <c r="D3992" i="8"/>
  <c r="A3994" i="8" l="1"/>
  <c r="B3994" i="8" s="1"/>
  <c r="D3993" i="8"/>
  <c r="C3993" i="8"/>
  <c r="A3995" i="8" l="1"/>
  <c r="B3995" i="8" s="1"/>
  <c r="C3994" i="8"/>
  <c r="D3994" i="8"/>
  <c r="A3996" i="8" l="1"/>
  <c r="B3996" i="8" s="1"/>
  <c r="D3995" i="8"/>
  <c r="C3995" i="8"/>
  <c r="A3997" i="8" l="1"/>
  <c r="B3997" i="8" s="1"/>
  <c r="D3996" i="8"/>
  <c r="C3996" i="8"/>
  <c r="A3998" i="8" l="1"/>
  <c r="B3998" i="8" s="1"/>
  <c r="C3997" i="8"/>
  <c r="D3997" i="8"/>
  <c r="A3999" i="8" l="1"/>
  <c r="B3999" i="8" s="1"/>
  <c r="D3998" i="8"/>
  <c r="C3998" i="8"/>
  <c r="A4000" i="8" l="1"/>
  <c r="B4000" i="8" s="1"/>
  <c r="C3999" i="8"/>
  <c r="D3999" i="8"/>
  <c r="A4001" i="8" l="1"/>
  <c r="B4001" i="8" s="1"/>
  <c r="C4000" i="8"/>
  <c r="D4000" i="8"/>
  <c r="D4001" i="8" l="1"/>
  <c r="C4001" i="8"/>
  <c r="C6" i="8"/>
  <c r="C45" i="8"/>
  <c r="C13" i="8"/>
  <c r="C46" i="8"/>
  <c r="C18" i="8"/>
  <c r="C5" i="8"/>
  <c r="C39" i="8"/>
  <c r="C28" i="8"/>
  <c r="C16" i="8"/>
  <c r="C30" i="8"/>
  <c r="C15" i="8"/>
  <c r="C3" i="8"/>
  <c r="C40" i="8"/>
  <c r="C22" i="8"/>
  <c r="C7" i="8"/>
  <c r="C48" i="8"/>
  <c r="C32" i="8"/>
  <c r="C47" i="8"/>
  <c r="C35" i="8"/>
  <c r="C49" i="8"/>
  <c r="C31" i="8"/>
  <c r="C19" i="8"/>
  <c r="C26" i="8" l="1"/>
  <c r="C33" i="8"/>
  <c r="C14" i="8"/>
  <c r="C34" i="8"/>
  <c r="C12" i="8"/>
  <c r="C11" i="8"/>
  <c r="C23" i="8"/>
  <c r="C41" i="8"/>
  <c r="C24" i="8"/>
  <c r="F8" i="3"/>
  <c r="F3" i="3" s="1"/>
  <c r="C1" i="8"/>
  <c r="C27" i="8"/>
  <c r="C42" i="8"/>
  <c r="C10" i="8"/>
  <c r="C43" i="8"/>
  <c r="C38" i="8"/>
  <c r="C50" i="8"/>
  <c r="C29" i="8"/>
  <c r="C51" i="8"/>
  <c r="C21" i="8"/>
  <c r="C8" i="8"/>
  <c r="C4" i="8"/>
  <c r="C17" i="8"/>
  <c r="C25" i="8"/>
  <c r="C2" i="8"/>
  <c r="C37" i="8"/>
  <c r="C44" i="8"/>
  <c r="C9" i="8"/>
  <c r="C20" i="8"/>
  <c r="C36" i="8"/>
  <c r="F2" i="3" l="1"/>
  <c r="F4" i="3"/>
  <c r="F5" i="3"/>
  <c r="D16" i="4"/>
  <c r="E24" i="4"/>
  <c r="B17" i="5"/>
  <c r="D15" i="4"/>
  <c r="E32" i="4"/>
  <c r="I5" i="8"/>
  <c r="E33" i="4"/>
  <c r="E26" i="4"/>
  <c r="I13" i="8"/>
  <c r="E29" i="4"/>
  <c r="I7" i="8"/>
  <c r="E34" i="4"/>
  <c r="E27" i="4"/>
  <c r="E30" i="4"/>
  <c r="I10" i="8"/>
  <c r="I12" i="8"/>
  <c r="E28" i="4"/>
  <c r="I11" i="8"/>
  <c r="E31" i="4"/>
  <c r="I15" i="8"/>
  <c r="H36" i="8" s="1"/>
  <c r="H37" i="8" s="1"/>
  <c r="I9" i="8"/>
  <c r="I14" i="8"/>
  <c r="E25" i="4"/>
  <c r="I6" i="8"/>
  <c r="I8" i="8"/>
  <c r="D32" i="4"/>
  <c r="H9" i="8"/>
  <c r="H25" i="8" s="1"/>
  <c r="H24" i="8" s="1"/>
  <c r="H13" i="8"/>
  <c r="H31" i="8" s="1"/>
  <c r="H30" i="8" s="1"/>
  <c r="D33" i="4"/>
  <c r="D29" i="4"/>
  <c r="H12" i="8"/>
  <c r="H29" i="8" s="1"/>
  <c r="H28" i="8" s="1"/>
  <c r="H14" i="8"/>
  <c r="H33" i="8" s="1"/>
  <c r="H32" i="8" s="1"/>
  <c r="H6" i="8"/>
  <c r="H19" i="8" s="1"/>
  <c r="H18" i="8" s="1"/>
  <c r="H11" i="8"/>
  <c r="D30" i="4"/>
  <c r="H10" i="8"/>
  <c r="H27" i="8" s="1"/>
  <c r="H26" i="8" s="1"/>
  <c r="D28" i="4"/>
  <c r="D31" i="4"/>
  <c r="D24" i="4"/>
  <c r="D25" i="4"/>
  <c r="D34" i="4"/>
  <c r="D26" i="4"/>
  <c r="H5" i="8"/>
  <c r="H7" i="8"/>
  <c r="H21" i="8" s="1"/>
  <c r="H20" i="8" s="1"/>
  <c r="H15" i="8"/>
  <c r="H35" i="8" s="1"/>
  <c r="H34" i="8" s="1"/>
  <c r="H8" i="8"/>
  <c r="H23" i="8" s="1"/>
  <c r="H22" i="8" s="1"/>
  <c r="D27" i="4"/>
  <c r="D18" i="4" l="1"/>
</calcChain>
</file>

<file path=xl/sharedStrings.xml><?xml version="1.0" encoding="utf-8"?>
<sst xmlns="http://schemas.openxmlformats.org/spreadsheetml/2006/main" count="589" uniqueCount="378">
  <si>
    <t>Stammnummer</t>
  </si>
  <si>
    <t>Semester</t>
  </si>
  <si>
    <t>Fachzuordnung</t>
  </si>
  <si>
    <t>Dozierende/r</t>
  </si>
  <si>
    <t>Daten Leistungskontrolle</t>
  </si>
  <si>
    <t>Punkte Maximal</t>
  </si>
  <si>
    <t>1. Termin</t>
  </si>
  <si>
    <t>3. Termin</t>
  </si>
  <si>
    <t>formativer Termin</t>
  </si>
  <si>
    <t>ohne Zuordnung</t>
  </si>
  <si>
    <t>2. Termin</t>
  </si>
  <si>
    <t>Matrikel-Nr</t>
  </si>
  <si>
    <t>Studis-ID</t>
  </si>
  <si>
    <t>Nachname</t>
  </si>
  <si>
    <t>Vorname</t>
  </si>
  <si>
    <t>Punkte Summe</t>
  </si>
  <si>
    <t>HS2019</t>
  </si>
  <si>
    <t>FS2020</t>
  </si>
  <si>
    <t>HS2020</t>
  </si>
  <si>
    <t>FS2021</t>
  </si>
  <si>
    <t>HS2021</t>
  </si>
  <si>
    <t>FS2022</t>
  </si>
  <si>
    <t>HS2022</t>
  </si>
  <si>
    <t>FS2023</t>
  </si>
  <si>
    <t>HS2023</t>
  </si>
  <si>
    <t>FS2024</t>
  </si>
  <si>
    <t>FS2025</t>
  </si>
  <si>
    <t>HS2024</t>
  </si>
  <si>
    <t>HS2025</t>
  </si>
  <si>
    <t>FS2026</t>
  </si>
  <si>
    <t>HS2026</t>
  </si>
  <si>
    <t>keine Zuordnung</t>
  </si>
  <si>
    <t>Termin auswählen</t>
  </si>
  <si>
    <t>Nr</t>
  </si>
  <si>
    <t>Grunddaten Lehrveranstaltung</t>
  </si>
  <si>
    <t>Globalwerte</t>
  </si>
  <si>
    <t>Durchfall-Quote</t>
  </si>
  <si>
    <t>Note</t>
  </si>
  <si>
    <t>Veranstaltungstitel</t>
  </si>
  <si>
    <t>Bekanntmachung</t>
  </si>
  <si>
    <t>zur Lehrveranstaltung</t>
  </si>
  <si>
    <t>Verantwortliche Dozierende:</t>
  </si>
  <si>
    <t>der Ergebnisse der Leistungskontrolle vom</t>
  </si>
  <si>
    <t>zurück zu den Einstellungen</t>
  </si>
  <si>
    <t>Anzahl</t>
  </si>
  <si>
    <t>ohne Sockel</t>
  </si>
  <si>
    <t>mit Sockel</t>
  </si>
  <si>
    <t>Allgemein</t>
  </si>
  <si>
    <t>Import der Teilnehmerliste aus KSL</t>
  </si>
  <si>
    <t>Link</t>
  </si>
  <si>
    <t>2. Gehen Sie zu "Anmeldungen"</t>
  </si>
  <si>
    <t>3. Wählen Sie aus dem Dropdown-Menü "Anmelde-/Teilnahmeliste" die entsprechende Prüfung aus, bspw. "Leistungskontrolle 1. Termin (01.01.2000)"</t>
  </si>
  <si>
    <t>4. Klicken Sie auf "Export in Excel-Datei" und speichern Sie die Datei auf Ihrem Computer</t>
  </si>
  <si>
    <t>5. Öffnen Sie nun die heruntergeladene Excel-Datei</t>
  </si>
  <si>
    <t>6. Wählen Sie die ersten vier Spalten (A-D) aus und kopieren Sie diese (drücken Sie STRG+C)</t>
  </si>
  <si>
    <t>Die Ergebnisse können direkt ins KSL übertragen werden.</t>
  </si>
  <si>
    <t>3. Wählen Sie aus dem Dropdown-Menü "Terminwahl" die entsprechende Prüfung aus, bspw. "Leistungskontrolle 1. Termin (01.01.2000)"</t>
  </si>
  <si>
    <t>4. Klicken Sie auf "Export aus Excel importieren"</t>
  </si>
  <si>
    <t>5. Klicken Sie in das Feld "Einzulesende Daten" und drücken Sie STRG+V</t>
  </si>
  <si>
    <t>6. Drücken Sie auf "Validieren und Speichern"</t>
  </si>
  <si>
    <t>7. Überprüfen Sie die Daten und veranlassen Sie ggf. die Überweisung ans Dekanat.</t>
  </si>
  <si>
    <t>Ganze Punkte</t>
  </si>
  <si>
    <t>Halbe Punkte</t>
  </si>
  <si>
    <t>Viertel Punkte</t>
  </si>
  <si>
    <t>bis</t>
  </si>
  <si>
    <t>von</t>
  </si>
  <si>
    <t>Punkte von</t>
  </si>
  <si>
    <t>Punkte Intervall</t>
  </si>
  <si>
    <t>Inhaltliche Rückfragen, technische Probleme und allgemeine Rückmeldungen bitte an:</t>
  </si>
  <si>
    <t>Bestehensgrenze Pkt</t>
  </si>
  <si>
    <t>unsortiert</t>
  </si>
  <si>
    <t>sortiert</t>
  </si>
  <si>
    <t>umwandeln</t>
  </si>
  <si>
    <t>in Zahl umwandeln</t>
  </si>
  <si>
    <t>Eine ausführliche Anleitung findet sich hier:</t>
  </si>
  <si>
    <t>zur Anleitung</t>
  </si>
  <si>
    <t>Ausführliche Anleitung</t>
  </si>
  <si>
    <t>Prüfungsdatum</t>
  </si>
  <si>
    <t>Anzahl Prüfungsteilnehmende</t>
  </si>
  <si>
    <t>Hinweise zur Notenberechnung</t>
  </si>
  <si>
    <t>Die Liste aller Teilnehmenden kann aus dem KSL übernommen werden.</t>
  </si>
  <si>
    <t>= ( Erreichte Punkte / Maximal-Punkte ) * 5 + 1</t>
  </si>
  <si>
    <t>und hier (tabellarisch)</t>
  </si>
  <si>
    <t>Bestehensgrenze in %</t>
  </si>
  <si>
    <t>Note
gerundet</t>
  </si>
  <si>
    <t>Note
ungerundet</t>
  </si>
  <si>
    <t>Alfa</t>
  </si>
  <si>
    <t>Bravo</t>
  </si>
  <si>
    <t>Charlie</t>
  </si>
  <si>
    <t>Delta</t>
  </si>
  <si>
    <t>Echo</t>
  </si>
  <si>
    <t>Foxtrot</t>
  </si>
  <si>
    <t>Golf</t>
  </si>
  <si>
    <t>Hotel</t>
  </si>
  <si>
    <t>India</t>
  </si>
  <si>
    <t>Juliett</t>
  </si>
  <si>
    <t>Kilo</t>
  </si>
  <si>
    <t>Lima</t>
  </si>
  <si>
    <t>Mike</t>
  </si>
  <si>
    <t>November</t>
  </si>
  <si>
    <t>Oscar</t>
  </si>
  <si>
    <t>Papa</t>
  </si>
  <si>
    <t>Quebec</t>
  </si>
  <si>
    <t>Romeo</t>
  </si>
  <si>
    <t>Sierra</t>
  </si>
  <si>
    <t>Tango</t>
  </si>
  <si>
    <t>Uniform</t>
  </si>
  <si>
    <t>Victor</t>
  </si>
  <si>
    <t>Whiskey</t>
  </si>
  <si>
    <t>X-Ray</t>
  </si>
  <si>
    <t>Yankee</t>
  </si>
  <si>
    <t>Zulu</t>
  </si>
  <si>
    <t>Anna</t>
  </si>
  <si>
    <t>Berta</t>
  </si>
  <si>
    <t>Cäsar</t>
  </si>
  <si>
    <t>Daniel</t>
  </si>
  <si>
    <t>Emil</t>
  </si>
  <si>
    <t>Friedrich</t>
  </si>
  <si>
    <t>Gustav</t>
  </si>
  <si>
    <t>Heinrich</t>
  </si>
  <si>
    <t>Ida</t>
  </si>
  <si>
    <t>Jakob</t>
  </si>
  <si>
    <t>Kaiser  </t>
  </si>
  <si>
    <t>Leopold  </t>
  </si>
  <si>
    <t>Marie  </t>
  </si>
  <si>
    <t>Niklaus  </t>
  </si>
  <si>
    <t>Otto  </t>
  </si>
  <si>
    <t>Peter  </t>
  </si>
  <si>
    <t>Quasi  </t>
  </si>
  <si>
    <t>Rosa  </t>
  </si>
  <si>
    <t>Sophie  </t>
  </si>
  <si>
    <t>Theodor  </t>
  </si>
  <si>
    <t>Ulrich  </t>
  </si>
  <si>
    <t>Viktor  </t>
  </si>
  <si>
    <t>Wilhelm  </t>
  </si>
  <si>
    <t>Xaver  </t>
  </si>
  <si>
    <t>Yverdon  </t>
  </si>
  <si>
    <t>Zürich</t>
  </si>
  <si>
    <t>100-100-101</t>
  </si>
  <si>
    <t>100-100-102</t>
  </si>
  <si>
    <t>100-100-103</t>
  </si>
  <si>
    <t>100-100-104</t>
  </si>
  <si>
    <t>100-100-105</t>
  </si>
  <si>
    <t>100-100-106</t>
  </si>
  <si>
    <t>100-100-107</t>
  </si>
  <si>
    <t>100-100-108</t>
  </si>
  <si>
    <t>100-100-109</t>
  </si>
  <si>
    <t>100-100-110</t>
  </si>
  <si>
    <t>100-100-111</t>
  </si>
  <si>
    <t>100-100-112</t>
  </si>
  <si>
    <t>100-100-113</t>
  </si>
  <si>
    <t>100-100-114</t>
  </si>
  <si>
    <t>100-100-115</t>
  </si>
  <si>
    <t>100-100-116</t>
  </si>
  <si>
    <t>100-100-117</t>
  </si>
  <si>
    <t>100-100-118</t>
  </si>
  <si>
    <t>100-100-119</t>
  </si>
  <si>
    <t>100-100-120</t>
  </si>
  <si>
    <t>100-100-121</t>
  </si>
  <si>
    <t>100-100-122</t>
  </si>
  <si>
    <t>100-100-123</t>
  </si>
  <si>
    <t>100-100-124</t>
  </si>
  <si>
    <t>100-100-125</t>
  </si>
  <si>
    <t>100-100-126</t>
  </si>
  <si>
    <t>Die Berechnung der Noten erfolgt grundsätzlich linear.
Dabei sind zwei Varianten möglich:</t>
  </si>
  <si>
    <t>Der daraus resultierende Notenschlüssel findet sich auf dem</t>
  </si>
  <si>
    <t>Schritte</t>
  </si>
  <si>
    <t>Deutsch</t>
  </si>
  <si>
    <t>English</t>
  </si>
  <si>
    <t>Sprache auswählen / Select language:</t>
  </si>
  <si>
    <t>DE</t>
  </si>
  <si>
    <t>EN</t>
  </si>
  <si>
    <t>Grundeinstellungen</t>
  </si>
  <si>
    <t>Herzlich Willkommen</t>
  </si>
  <si>
    <t>Welcome</t>
  </si>
  <si>
    <t>Titel</t>
  </si>
  <si>
    <t>Anleitungshinweis</t>
  </si>
  <si>
    <t>Grunddaten</t>
  </si>
  <si>
    <t>Title</t>
  </si>
  <si>
    <t>Root number</t>
  </si>
  <si>
    <t>Subject</t>
  </si>
  <si>
    <t>Lecturers</t>
  </si>
  <si>
    <t>Assessment date</t>
  </si>
  <si>
    <t>Number of participants</t>
  </si>
  <si>
    <t>Maximum score</t>
  </si>
  <si>
    <t>Points needed to pass</t>
  </si>
  <si>
    <t>% needed to pass</t>
  </si>
  <si>
    <t>Course Information</t>
  </si>
  <si>
    <t>Assessment information</t>
  </si>
  <si>
    <t>Diagramm Notenschlüssel</t>
  </si>
  <si>
    <t>Notenschlüssel</t>
  </si>
  <si>
    <t>Grading system</t>
  </si>
  <si>
    <t>The resulting grading system can be found on</t>
  </si>
  <si>
    <t>Grade</t>
  </si>
  <si>
    <t>Erreichte Punkte</t>
  </si>
  <si>
    <t>Gained points</t>
  </si>
  <si>
    <t>Note ungerundet</t>
  </si>
  <si>
    <t>Grade unrounded</t>
  </si>
  <si>
    <t>Note gerundet</t>
  </si>
  <si>
    <t>Bestehensgrenze</t>
  </si>
  <si>
    <t>Pass mark</t>
  </si>
  <si>
    <t>Teilnehmerliste</t>
  </si>
  <si>
    <t>No</t>
  </si>
  <si>
    <t>Surname</t>
  </si>
  <si>
    <t>First name</t>
  </si>
  <si>
    <t>Points total</t>
  </si>
  <si>
    <t>Grade 
rounded</t>
  </si>
  <si>
    <t>Grade rounded</t>
  </si>
  <si>
    <t>Grade
unrounded</t>
  </si>
  <si>
    <t>Student ID</t>
  </si>
  <si>
    <t>Matriculation number</t>
  </si>
  <si>
    <t>Interne Auswertung</t>
  </si>
  <si>
    <t>Notenspiegel</t>
  </si>
  <si>
    <t>Performance record</t>
  </si>
  <si>
    <t>Anzahl Noten</t>
  </si>
  <si>
    <t>Amount of grades</t>
  </si>
  <si>
    <t>Further instructions can be found here:</t>
  </si>
  <si>
    <t>(Instructions in English below)</t>
  </si>
  <si>
    <t>General Instructions</t>
  </si>
  <si>
    <t>Importing the list of examinees from KSL/CTS</t>
  </si>
  <si>
    <t>1. Open your cource in KSL/CTS</t>
  </si>
  <si>
    <t>2. Go to "registrations"</t>
  </si>
  <si>
    <t>5. Open this file</t>
  </si>
  <si>
    <t>6. Select colums A-D and copy them (press CTRL+C)</t>
  </si>
  <si>
    <t>2. Go to your course within KSL/CTS and go to "grades" (on the left). Click on "Add new grades"</t>
  </si>
  <si>
    <t>3. Select your exam date from the dropdown-menu "Selection of period of assessment"</t>
  </si>
  <si>
    <t>4. Click on "Import grades from Excel"</t>
  </si>
  <si>
    <t>6. Click on "Validate and Save"</t>
  </si>
  <si>
    <t>For technical issues, content-related questions or general feedback, please contact:</t>
  </si>
  <si>
    <t>Instructions</t>
  </si>
  <si>
    <t>= ( Gained Points / Maximum Points ) * 5 + 1</t>
  </si>
  <si>
    <t>Teaching Tool
Assessment</t>
  </si>
  <si>
    <t>Blatt 2_Grading System (grafisch)</t>
  </si>
  <si>
    <t>sheet 2_Grading System (graphic)</t>
  </si>
  <si>
    <t>and here (tabular)</t>
  </si>
  <si>
    <t>Global value</t>
  </si>
  <si>
    <t>Points from</t>
  </si>
  <si>
    <t>to</t>
  </si>
  <si>
    <t>Amount</t>
  </si>
  <si>
    <t>Internal Evaluation</t>
  </si>
  <si>
    <t>Prüfung vom</t>
  </si>
  <si>
    <t>Assessment of</t>
  </si>
  <si>
    <t>of the course</t>
  </si>
  <si>
    <t>Dieses Teaching Tool wird durch den Bereich Hochschuldidaktik und Lehrentwicklung
der Universität Bern zur Verfügung gestellt (www.hd.unibe.ch).</t>
  </si>
  <si>
    <t>back to settings</t>
  </si>
  <si>
    <t>1. Markieren Sie im Blatt "3_Students" die Spalten B-F und drücken Sie STRG+C</t>
  </si>
  <si>
    <t>Description of grade calculation</t>
  </si>
  <si>
    <t>back to Setting</t>
  </si>
  <si>
    <t>to instructions</t>
  </si>
  <si>
    <t>(English version below)</t>
  </si>
  <si>
    <t>zur Liste der Prüfungsteilnehmenden</t>
  </si>
  <si>
    <t>to list of Students</t>
  </si>
  <si>
    <t>3. Select your assessment date from the dropdown-menu "Registration list" 
(e.g. "Assessment term 1 (01/01/2000)"</t>
  </si>
  <si>
    <t>1. Select columns B-F on the sheet "3_Students" and press CTRL+C</t>
  </si>
  <si>
    <t>Back to settings</t>
  </si>
  <si>
    <t>Zurück zu den Einstellungen</t>
  </si>
  <si>
    <t>zur grafischen Darstellung des Prüfungsresultats</t>
  </si>
  <si>
    <t>dynamischer Druckbereich</t>
  </si>
  <si>
    <t>The grades are calculated linearly. Two options are possible:</t>
  </si>
  <si>
    <t>Definition mittels Punktzahl</t>
  </si>
  <si>
    <t>Definition mittels Prozentzahl</t>
  </si>
  <si>
    <t>Anzahl Bestanden / Nicht-Bestanden</t>
  </si>
  <si>
    <t>Amount Passed / Failed</t>
  </si>
  <si>
    <t>Punkte (⌀ / Beste / Median / Stand.-Abw.)</t>
  </si>
  <si>
    <t>Points (⌀ / Best / Median / Stand. Dev.)</t>
  </si>
  <si>
    <t>Noten (⌀ / Beste / Median / Stand.-Abw.)</t>
  </si>
  <si>
    <t>Grades (⌀ / Best / Median / Stand. Dev.)</t>
  </si>
  <si>
    <t>Whole Points</t>
  </si>
  <si>
    <t>Half Points</t>
  </si>
  <si>
    <t>Quarter Points</t>
  </si>
  <si>
    <t>defined by points</t>
  </si>
  <si>
    <t>defined by percentage</t>
  </si>
  <si>
    <t>www.hd.unibe.ch</t>
  </si>
  <si>
    <t>Das Teaching Tool wurde vom Bereich Hochschuldidaktik &amp; Lehrentwicklung des Zentrums für universitäre Weiterbildung (ZUW) mit Unterstützung des Vize-Rektorats Lehre entwickelt. Das Teaching Tool Assessment ist nur ein kleiner Baustein eines breiten Angebots, welches den Dozierenden zur Verfügung steht. Von individuellen Coaching über aktivierende Kurse bis zu technischen Instrumenten werden die Dozierende vielfältig im Lehralltag unterstützt.</t>
  </si>
  <si>
    <t>Das Teaching Tool ist auf der Supporthub Assessment zu finden. Dort gibt es auch die Toolbox Assessment, die 75 verschiedene Prüfungsformate beinhaltet, welche sich systematisch nach den jeweiligen Anforderungen filtern und auswählen lässt.</t>
  </si>
  <si>
    <t>www.assessment.unibe.ch</t>
  </si>
  <si>
    <t>FS2019</t>
  </si>
  <si>
    <t>Bestehensgrenze (Definition)</t>
  </si>
  <si>
    <r>
      <rPr>
        <b/>
        <sz val="10"/>
        <color theme="1"/>
        <rFont val="Arial"/>
        <family val="2"/>
      </rPr>
      <t xml:space="preserve">Kurzanleitung: </t>
    </r>
    <r>
      <rPr>
        <sz val="10"/>
        <color theme="1"/>
        <rFont val="Arial"/>
        <family val="2"/>
      </rPr>
      <t xml:space="preserve">Füllen Sie </t>
    </r>
    <r>
      <rPr>
        <u/>
        <sz val="10"/>
        <color theme="1"/>
        <rFont val="Arial"/>
        <family val="2"/>
      </rPr>
      <t>alle</t>
    </r>
    <r>
      <rPr>
        <sz val="10"/>
        <color theme="1"/>
        <rFont val="Arial"/>
        <family val="2"/>
      </rPr>
      <t xml:space="preserve"> </t>
    </r>
    <r>
      <rPr>
        <b/>
        <sz val="10"/>
        <color theme="4" tint="-0.499984740745262"/>
        <rFont val="Arial"/>
        <family val="2"/>
      </rPr>
      <t>blau</t>
    </r>
    <r>
      <rPr>
        <sz val="10"/>
        <color theme="1"/>
        <rFont val="Arial"/>
        <family val="2"/>
      </rPr>
      <t xml:space="preserve"> markierten Zellen aus. Das Blattregister (unten) dient der Navigation.</t>
    </r>
  </si>
  <si>
    <t>Das Blattregister (unten) dient der Navigation.</t>
  </si>
  <si>
    <t>Blatt "2_Grading System": Hier sehen Sie den Notenschlüssel.</t>
  </si>
  <si>
    <t>Inhalt &amp; Aufbau</t>
  </si>
  <si>
    <t>Blatt "1_Setting": Nehmen Sie die wesentlichen Einstellungen vor (blaue Felder).</t>
  </si>
  <si>
    <t>Content &amp; structure</t>
  </si>
  <si>
    <t>Sheet "2_Grading System": Find here the grading system that results from your settings.</t>
  </si>
  <si>
    <t>Sheet "4_Evaluation": Evaluate the results of your assessment here.</t>
  </si>
  <si>
    <t>Sheet "0_Calculation": Find here information on how the grades are calculated.</t>
  </si>
  <si>
    <t>Sheet "0_Instructions": Find further information on the handling of this tool here.</t>
  </si>
  <si>
    <t>Use the Sheet Tab (below) for navigation.</t>
  </si>
  <si>
    <t>Blatt "4_Evaluation": Werten Sie hier die Prüfungsergebnisse aus.</t>
  </si>
  <si>
    <t>Blatt "5_Grading Results": Sehen Sie hier das Prüfungsergebnis.</t>
  </si>
  <si>
    <t>Blatt "0_Instructions": Finden Sie hier weitere Hinweise zur Bedienung.</t>
  </si>
  <si>
    <t>Blatt "0_Calculation": Finden Sie hier Hinweise zur Notenkalkulation.</t>
  </si>
  <si>
    <t>Pass mark (definition)</t>
  </si>
  <si>
    <t>to graphic results</t>
  </si>
  <si>
    <t>Sheet "1_Setting": Make all essential settings here (blue cells).</t>
  </si>
  <si>
    <t>This Teaching Tool is made available for download on the Support hub Assessment. There, you find also the Toolbox Assessment which contains 75 different assessment formats that can be searched and filtered systematically according to your requirements.</t>
  </si>
  <si>
    <r>
      <t xml:space="preserve">a) Da die </t>
    </r>
    <r>
      <rPr>
        <b/>
        <sz val="10"/>
        <color theme="1"/>
        <rFont val="Arial"/>
        <family val="2"/>
      </rPr>
      <t>Bestehensgrenze</t>
    </r>
    <r>
      <rPr>
        <sz val="10"/>
        <color theme="1"/>
        <rFont val="Arial"/>
        <family val="2"/>
      </rPr>
      <t xml:space="preserve"> (</t>
    </r>
    <r>
      <rPr>
        <sz val="10"/>
        <color rgb="FFFF0000"/>
        <rFont val="Arial"/>
        <family val="2"/>
      </rPr>
      <t>gepunktete rote Linie</t>
    </r>
    <r>
      <rPr>
        <sz val="10"/>
        <color theme="1"/>
        <rFont val="Arial"/>
        <family val="2"/>
      </rPr>
      <t xml:space="preserve">) als </t>
    </r>
    <r>
      <rPr>
        <u/>
        <sz val="10"/>
        <color theme="1"/>
        <rFont val="Arial"/>
        <family val="2"/>
      </rPr>
      <t>minimale Punktzahl</t>
    </r>
    <r>
      <rPr>
        <sz val="10"/>
        <color theme="1"/>
        <rFont val="Arial"/>
        <family val="2"/>
      </rPr>
      <t xml:space="preserve"> zu verstehen ist, 
werden die ungerundeten Noten zwischen 3.5 und 3.99 auf 3.5 abgerundet. 
Der Notenbereich 3.5 ist daher gestreckt; 4.0 verkürzt. </t>
    </r>
  </si>
  <si>
    <t xml:space="preserve">Es gelten die jeweiligen Rundungsregeln, welche in den jeweiligen Reglementen über das 
Studium und die Leistungskontrollen (RSL)* auf Fakultätsebene bzw. im jeweiligen Studienplan festgelegt sind.  </t>
  </si>
  <si>
    <t>* Hinweise zur Rundung finden sich bspw. in Art. 22 (1) RSL phil.-hist.; Art. 41 (3) RSL phil.-hum.; Art. 34 (6) RSL phil.-nat; Art. 44 (2) RSL WISO; Art. 33 (3) RSL Theol; Art. 32 (1) SR VetSuisse.</t>
  </si>
  <si>
    <t xml:space="preserve">This rounding rule is indicated in the Regulations Governing Studies and 
Assessments (RSL)* at Faculty level. </t>
  </si>
  <si>
    <t>* Find remarks e.g. in Art. 22 (1) RSL phil.-hist.; Art. 41 (3) RSL phil.-hum.; Art. 34 (6) RSL phil.-nat; Art. 44 (2) RSL WISO; Art. 33 (3) RSL Theol; Art. 32 (1) SR VetSuisse.</t>
  </si>
  <si>
    <r>
      <rPr>
        <u/>
        <sz val="10"/>
        <color theme="1"/>
        <rFont val="Arial"/>
        <family val="2"/>
      </rPr>
      <t>hd@zuw.unibe.ch</t>
    </r>
    <r>
      <rPr>
        <sz val="10"/>
        <color theme="1"/>
        <rFont val="Arial"/>
        <family val="2"/>
      </rPr>
      <t xml:space="preserve"> or directly </t>
    </r>
    <r>
      <rPr>
        <u/>
        <sz val="10"/>
        <color theme="1"/>
        <rFont val="Arial"/>
        <family val="2"/>
      </rPr>
      <t>andreas.hengstermann@zuw.unibe.ch</t>
    </r>
  </si>
  <si>
    <r>
      <rPr>
        <u/>
        <sz val="10"/>
        <color theme="1"/>
        <rFont val="Arial"/>
        <family val="2"/>
      </rPr>
      <t>hd@zuw.unibe.ch</t>
    </r>
    <r>
      <rPr>
        <sz val="10"/>
        <color theme="1"/>
        <rFont val="Arial"/>
        <family val="2"/>
      </rPr>
      <t xml:space="preserve"> oder direkt an </t>
    </r>
    <r>
      <rPr>
        <u/>
        <sz val="10"/>
        <color theme="1"/>
        <rFont val="Arial"/>
        <family val="2"/>
      </rPr>
      <t>andreas.hengstermann@zuw.unibe.ch</t>
    </r>
  </si>
  <si>
    <t>Grenzwerte</t>
  </si>
  <si>
    <t>1.5 / 2.0</t>
  </si>
  <si>
    <t>1.0 / 1.5</t>
  </si>
  <si>
    <t>2.0 / 2.5</t>
  </si>
  <si>
    <t xml:space="preserve">2.5 / 3.0 </t>
  </si>
  <si>
    <t>3.0 / 3.5</t>
  </si>
  <si>
    <t>4.0 / 4.5</t>
  </si>
  <si>
    <t>4.5 / 5.0</t>
  </si>
  <si>
    <t>5.0 / 5.5</t>
  </si>
  <si>
    <t>5.5 / 6.0</t>
  </si>
  <si>
    <t>Obergrenze</t>
  </si>
  <si>
    <t>1. Füllen Sie die benötigten Angaben in den Einstellungen aus (1_Setting)</t>
  </si>
  <si>
    <t>2. Überprüfen Sie das resultierende Notensystem (2_Grading System)</t>
  </si>
  <si>
    <t>5. Analysieren Sie das Prüfungsergebnis in der internen Auswertung</t>
  </si>
  <si>
    <t>7. Informieren Sie die Studierenden über die Notenbekanntgabe</t>
  </si>
  <si>
    <t>5. Analyse the results on the sheet 4_Evaluation</t>
  </si>
  <si>
    <t>6. Export the results to KSL/CTS (see further instructions below)</t>
  </si>
  <si>
    <t>1. Fill in all needed parameters (on the sheet 1_Setting)</t>
  </si>
  <si>
    <t>2. Review resulting grading system (see sheet 2_Grading System)</t>
  </si>
  <si>
    <t>3. Importieren Sie die Liste der Teilnehmenden aus KSL (siehe Anleitung unten)</t>
  </si>
  <si>
    <t>4. Tragen Sie die erzielten Punkte in die Teilnehmerliste ein (3_Students)</t>
  </si>
  <si>
    <t>6. Exportieren Sie das Ergebnis und importieren Sie dieses ins KSL (siehe Anleitung unten)</t>
  </si>
  <si>
    <t>8. Informieren Sie die Studierenden über den Termin der Prüfungseinsicht / des Rückmeldegesprächs</t>
  </si>
  <si>
    <t>1. Öffnen Sie Ihre Veranstaltung im KSL</t>
  </si>
  <si>
    <t>Übertragung der Ergebnisse ins KSL</t>
  </si>
  <si>
    <t>2. Gehen Sie im KSL Ihrer Lehrveranstaltung zu  "Noten" (links) und dann zu "Noten hinzufügen" (oben)</t>
  </si>
  <si>
    <t>Teaching Tool Assessment von Universität Bern
(Autor: Andreas Hengstermann) ist lizenziert unter einer 
Creative Commons Namensnennung 4.0 International Lizenz.</t>
  </si>
  <si>
    <t>Brief instruction: Please fill in all blue cells. Brief instructions will appear. Other cells must not be changed. Use the Sheet Tab (bottom) for navigation.</t>
  </si>
  <si>
    <t>Interval between points</t>
  </si>
  <si>
    <t>This Teaching Tool is provided by the Educational Development Unit
of the University of Bern (www.hd.unibe.ch).</t>
  </si>
  <si>
    <t>Sheet "3_Students": Insert  student information and points gained here.</t>
  </si>
  <si>
    <t>Blatt "3_Students": Fügen Sie hier Information der Studierenden und deren Punktzahlen ein.</t>
  </si>
  <si>
    <t>Sheet "5_Grading Results": See the results of your assessment here as graphics.</t>
  </si>
  <si>
    <t>Notengrenze</t>
  </si>
  <si>
    <t>Grade limits</t>
  </si>
  <si>
    <t>ggf. Teile ergänzen</t>
  </si>
  <si>
    <t>add sections if need be</t>
  </si>
  <si>
    <t>Fail rate</t>
  </si>
  <si>
    <t xml:space="preserve">This Teaching Tool is developed by the Educational Development Unit of the Centre for University Continuing Education (ZUW) supported by the Vice-Rectorate for Teaching. The Teaching Tool Assessment is a small part of support provided for lecturers to assist with their teaching- Individual coaching, courses and technical tools are also available.  </t>
  </si>
  <si>
    <t>4. Click on "Export registrations without grades to Excel file" and save the file on your computer</t>
  </si>
  <si>
    <t>7. Inform your students that grades are available</t>
  </si>
  <si>
    <t>4. Enter gained points for every candidate on the sheet 3_Students</t>
  </si>
  <si>
    <t>3. Import list of candidates from KSL/CTS (see further instructions below)</t>
  </si>
  <si>
    <t>8. Notify your students when they can view their exam and get feedback</t>
  </si>
  <si>
    <t>The list of candidates can be imported directly from KSL/CTS.</t>
  </si>
  <si>
    <t>Transferring the results to KSL/CTS</t>
  </si>
  <si>
    <t>The results can be transferred directly to KSL/CTS</t>
  </si>
  <si>
    <t>5. Click within the field "Data to be imported" and press CTRL+V</t>
  </si>
  <si>
    <t>7. Double-check the grades and forward the data to the Dean's office if you do not detect any mistake.</t>
  </si>
  <si>
    <r>
      <rPr>
        <b/>
        <sz val="10"/>
        <color theme="1"/>
        <rFont val="Arial"/>
        <family val="2"/>
      </rPr>
      <t xml:space="preserve">a) Einfach lineare Notenberechnung </t>
    </r>
    <r>
      <rPr>
        <sz val="10"/>
        <color theme="1"/>
        <rFont val="Arial"/>
        <family val="2"/>
      </rPr>
      <t>(</t>
    </r>
    <r>
      <rPr>
        <sz val="10"/>
        <color theme="4" tint="-0.249977111117893"/>
        <rFont val="Arial"/>
        <family val="2"/>
      </rPr>
      <t>blaue Linie</t>
    </r>
    <r>
      <rPr>
        <sz val="10"/>
        <color theme="1"/>
        <rFont val="Arial"/>
        <family val="2"/>
      </rPr>
      <t>, Grafik links): Dies ist die Standard-Variante. 
Es handelt sich dabei um die Standard-Formel des Schweizer Notensystems:</t>
    </r>
  </si>
  <si>
    <r>
      <rPr>
        <b/>
        <sz val="10"/>
        <color theme="1"/>
        <rFont val="Arial"/>
        <family val="2"/>
      </rPr>
      <t>b) Doppelt lineare Notenberechnung</t>
    </r>
    <r>
      <rPr>
        <sz val="10"/>
        <color theme="1"/>
        <rFont val="Arial"/>
        <family val="2"/>
      </rPr>
      <t xml:space="preserve"> (Grafik rechts): Diese Variante ermöglicht es die
Bestehensgrenze abweichend festzulegen (im graphischen Beispiel unten: 30%).
Die Berechnung der Noten erfolgt unter- und oberhalb dieser Grenze separat (jeweils linear), 
sodass eine geknickte Linie entsteht (</t>
    </r>
    <r>
      <rPr>
        <sz val="10"/>
        <color theme="4" tint="-0.249977111117893"/>
        <rFont val="Arial"/>
        <family val="2"/>
      </rPr>
      <t>blaue Linie</t>
    </r>
    <r>
      <rPr>
        <sz val="10"/>
        <color theme="1"/>
        <rFont val="Arial"/>
        <family val="2"/>
      </rPr>
      <t>).</t>
    </r>
  </si>
  <si>
    <r>
      <rPr>
        <b/>
        <sz val="10"/>
        <color theme="1"/>
        <rFont val="Arial"/>
        <family val="2"/>
      </rPr>
      <t>a) Simple-linear calculation</t>
    </r>
    <r>
      <rPr>
        <sz val="10"/>
        <color theme="1"/>
        <rFont val="Arial"/>
        <family val="2"/>
      </rPr>
      <t xml:space="preserve"> (</t>
    </r>
    <r>
      <rPr>
        <sz val="10"/>
        <color theme="4" tint="-0.249977111117893"/>
        <rFont val="Arial"/>
        <family val="2"/>
      </rPr>
      <t>blue line</t>
    </r>
    <r>
      <rPr>
        <sz val="10"/>
        <color theme="1"/>
        <rFont val="Arial"/>
        <family val="2"/>
      </rPr>
      <t>, figure on the left)</t>
    </r>
    <r>
      <rPr>
        <b/>
        <sz val="10"/>
        <color theme="1"/>
        <rFont val="Arial"/>
        <family val="2"/>
      </rPr>
      <t>:</t>
    </r>
    <r>
      <rPr>
        <sz val="10"/>
        <color theme="1"/>
        <rFont val="Arial"/>
        <family val="2"/>
      </rPr>
      <t xml:space="preserve"> This is the standard option.
The calculation is based on the Swiss grading system's regular formula:</t>
    </r>
  </si>
  <si>
    <r>
      <t>Mathematically, this implies a pass mark of 60% (</t>
    </r>
    <r>
      <rPr>
        <sz val="10"/>
        <color rgb="FFFF0000"/>
        <rFont val="Arial"/>
        <family val="2"/>
      </rPr>
      <t>dotted red line</t>
    </r>
    <r>
      <rPr>
        <sz val="10"/>
        <color theme="1"/>
        <rFont val="Arial"/>
        <family val="2"/>
      </rPr>
      <t>).</t>
    </r>
  </si>
  <si>
    <r>
      <t>Mathematisch ergibt sich dadurch eine Bestehensgrenze von 60% (</t>
    </r>
    <r>
      <rPr>
        <sz val="10"/>
        <color rgb="FFFF0000"/>
        <rFont val="Arial"/>
        <family val="2"/>
      </rPr>
      <t>gepunktete rote Linie</t>
    </r>
    <r>
      <rPr>
        <sz val="10"/>
        <color theme="1"/>
        <rFont val="Arial"/>
        <family val="2"/>
      </rPr>
      <t>).</t>
    </r>
  </si>
  <si>
    <r>
      <t xml:space="preserve">Ebenfalls werden die </t>
    </r>
    <r>
      <rPr>
        <b/>
        <sz val="10"/>
        <color theme="1"/>
        <rFont val="Arial"/>
        <family val="2"/>
      </rPr>
      <t>Rundungsregelungen</t>
    </r>
    <r>
      <rPr>
        <sz val="10"/>
        <color theme="1"/>
        <rFont val="Arial"/>
        <family val="2"/>
      </rPr>
      <t xml:space="preserve"> (</t>
    </r>
    <r>
      <rPr>
        <sz val="10"/>
        <color rgb="FFFF0000"/>
        <rFont val="Arial"/>
        <family val="2"/>
      </rPr>
      <t>Rote Linie</t>
    </r>
    <r>
      <rPr>
        <sz val="10"/>
        <color theme="1"/>
        <rFont val="Arial"/>
        <family val="2"/>
      </rPr>
      <t>) in beiden Varianten deutlich.</t>
    </r>
  </si>
  <si>
    <r>
      <t xml:space="preserve">The </t>
    </r>
    <r>
      <rPr>
        <sz val="10"/>
        <color rgb="FFFF0000"/>
        <rFont val="Arial"/>
        <family val="2"/>
      </rPr>
      <t>red lines</t>
    </r>
    <r>
      <rPr>
        <sz val="10"/>
        <color theme="1"/>
        <rFont val="Arial"/>
        <family val="2"/>
      </rPr>
      <t xml:space="preserve"> demontrate the </t>
    </r>
    <r>
      <rPr>
        <b/>
        <sz val="10"/>
        <color theme="1"/>
        <rFont val="Arial"/>
        <family val="2"/>
      </rPr>
      <t>rounding rule</t>
    </r>
    <r>
      <rPr>
        <sz val="10"/>
        <color theme="1"/>
        <rFont val="Arial"/>
        <family val="2"/>
      </rPr>
      <t xml:space="preserve"> in both options.</t>
    </r>
  </si>
  <si>
    <r>
      <t>a) As the</t>
    </r>
    <r>
      <rPr>
        <b/>
        <sz val="10"/>
        <color theme="1"/>
        <rFont val="Arial"/>
        <family val="2"/>
      </rPr>
      <t xml:space="preserve"> pass mark</t>
    </r>
    <r>
      <rPr>
        <sz val="10"/>
        <color theme="1"/>
        <rFont val="Arial"/>
        <family val="2"/>
      </rPr>
      <t xml:space="preserve"> (</t>
    </r>
    <r>
      <rPr>
        <sz val="10"/>
        <color rgb="FFFF0000"/>
        <rFont val="Arial"/>
        <family val="2"/>
      </rPr>
      <t>dotted red line</t>
    </r>
    <r>
      <rPr>
        <sz val="10"/>
        <color theme="1"/>
        <rFont val="Arial"/>
        <family val="2"/>
      </rPr>
      <t xml:space="preserve">) is understood as a </t>
    </r>
    <r>
      <rPr>
        <u/>
        <sz val="10"/>
        <color theme="1"/>
        <rFont val="Arial"/>
        <family val="2"/>
      </rPr>
      <t>minimal sum of points,</t>
    </r>
    <r>
      <rPr>
        <sz val="10"/>
        <color theme="1"/>
        <rFont val="Arial"/>
        <family val="2"/>
      </rPr>
      <t xml:space="preserve">
unrounded grades between 3.5 and 3.99 are rounded down to 3.5.
Therefore, the area for the grade 3.5 is stretched, and the one for 4.0 is contracted.</t>
    </r>
  </si>
  <si>
    <r>
      <t xml:space="preserve">b) Due to </t>
    </r>
    <r>
      <rPr>
        <b/>
        <sz val="10"/>
        <color theme="1"/>
        <rFont val="Arial"/>
        <family val="2"/>
      </rPr>
      <t>mathematic rounding</t>
    </r>
    <r>
      <rPr>
        <sz val="10"/>
        <color theme="1"/>
        <rFont val="Arial"/>
        <family val="2"/>
      </rPr>
      <t xml:space="preserve"> rule, points can only be rounded down to 1.0 and 
up to 6.0. Therefore, the respective areas for those grades are half width as 
the ones for other grades.</t>
    </r>
  </si>
  <si>
    <r>
      <t xml:space="preserve">b) Durch die </t>
    </r>
    <r>
      <rPr>
        <b/>
        <sz val="10"/>
        <color theme="1"/>
        <rFont val="Arial"/>
        <family val="2"/>
      </rPr>
      <t>mathematische Rundung</t>
    </r>
    <r>
      <rPr>
        <sz val="10"/>
        <color theme="1"/>
        <rFont val="Arial"/>
        <family val="2"/>
      </rPr>
      <t xml:space="preserve"> ergibt sich zudem, 
dass die zur Note 1.0 nur abgerundet und zur Note 6.0 nur aufgerundet werden kann.
Die jeweiligen Bereiche sind daher halb so gross, wie die, der anderen Noten.</t>
    </r>
  </si>
  <si>
    <r>
      <rPr>
        <b/>
        <sz val="10"/>
        <color theme="1"/>
        <rFont val="Arial"/>
        <family val="2"/>
      </rPr>
      <t>b) Double-linear calculation</t>
    </r>
    <r>
      <rPr>
        <sz val="10"/>
        <color theme="1"/>
        <rFont val="Arial"/>
        <family val="2"/>
      </rPr>
      <t xml:space="preserve"> (figure on the right): This option allows you to set the 
pass mark at a certain value (in the figure, it's 30%). Grades are calculated separately
below and above this mark (linear in each case). A kinked line occurs (</t>
    </r>
    <r>
      <rPr>
        <sz val="10"/>
        <color theme="4" tint="-0.249977111117893"/>
        <rFont val="Arial"/>
        <family val="2"/>
      </rPr>
      <t>blue line</t>
    </r>
    <r>
      <rPr>
        <sz val="10"/>
        <color theme="1"/>
        <rFont val="Arial"/>
        <family val="2"/>
      </rPr>
      <t xml:space="preserve">). </t>
    </r>
  </si>
  <si>
    <t>hd@zuw.unibe.ch</t>
  </si>
  <si>
    <t>Durchschnitt:</t>
  </si>
  <si>
    <t>Beste:</t>
  </si>
  <si>
    <t>Median:</t>
  </si>
  <si>
    <t>Stand.-Abw.:</t>
  </si>
  <si>
    <t>Average:</t>
  </si>
  <si>
    <t>Best:</t>
  </si>
  <si>
    <t>Stand.-Dev.:</t>
  </si>
  <si>
    <t>Erreichbare Punkte:</t>
  </si>
  <si>
    <t>Points possible:</t>
  </si>
  <si>
    <t>-</t>
  </si>
  <si>
    <t>7. Gehen Sie in die Liste der Teilnehmenden in dieser Datei (Blatt: "3_Students") und fügen Sie die Daten in diese Tabelle ein (wählen Sie die Zelle B8 aus und drücken STRG+V)</t>
  </si>
  <si>
    <t>7. Paste those colums to sheet "3_Students" (select cell B8 and press CTRL+V)</t>
  </si>
  <si>
    <t>v1.7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</si>
</sst>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
  </numFmts>
  <fonts count="28"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4"/>
      <color theme="1"/>
      <name val="Calibri"/>
      <family val="2"/>
      <scheme val="minor"/>
    </font>
    <font>
      <b/>
      <sz val="10"/>
      <name val="Tahoma"/>
      <family val="2"/>
    </font>
    <font>
      <sz val="10"/>
      <name val="Arial"/>
      <family val="2"/>
    </font>
    <font>
      <b/>
      <sz val="11"/>
      <color rgb="FFFF0000"/>
      <name val="Calibri"/>
      <family val="2"/>
      <scheme val="minor"/>
    </font>
    <font>
      <b/>
      <sz val="18"/>
      <color theme="1"/>
      <name val="Calibri"/>
      <family val="2"/>
      <scheme val="minor"/>
    </font>
    <font>
      <sz val="10"/>
      <color theme="1"/>
      <name val="Arial"/>
      <family val="2"/>
    </font>
    <font>
      <b/>
      <sz val="10"/>
      <color theme="1"/>
      <name val="Arial"/>
      <family val="2"/>
    </font>
    <font>
      <b/>
      <sz val="10"/>
      <color rgb="FFFF0000"/>
      <name val="Arial"/>
      <family val="2"/>
    </font>
    <font>
      <u/>
      <sz val="10"/>
      <color theme="10"/>
      <name val="Arial"/>
      <family val="2"/>
    </font>
    <font>
      <u/>
      <sz val="10"/>
      <color theme="1"/>
      <name val="Arial"/>
      <family val="2"/>
    </font>
    <font>
      <b/>
      <sz val="14"/>
      <color theme="1"/>
      <name val="Arial"/>
      <family val="2"/>
    </font>
    <font>
      <b/>
      <sz val="10"/>
      <color rgb="FF006100"/>
      <name val="Arial"/>
      <family val="2"/>
    </font>
    <font>
      <b/>
      <sz val="10"/>
      <color rgb="FF9C0006"/>
      <name val="Arial"/>
      <family val="2"/>
    </font>
    <font>
      <b/>
      <sz val="10"/>
      <name val="Arial"/>
      <family val="2"/>
    </font>
    <font>
      <sz val="10"/>
      <color rgb="FFFF0000"/>
      <name val="Arial"/>
      <family val="2"/>
    </font>
    <font>
      <sz val="6"/>
      <color theme="1"/>
      <name val="Arial"/>
      <family val="2"/>
    </font>
    <font>
      <b/>
      <sz val="10"/>
      <color theme="4" tint="-0.499984740745262"/>
      <name val="Arial"/>
      <family val="2"/>
    </font>
    <font>
      <sz val="10"/>
      <color theme="0"/>
      <name val="Arial"/>
      <family val="2"/>
    </font>
    <font>
      <u/>
      <sz val="8"/>
      <name val="Arial"/>
      <family val="2"/>
    </font>
    <font>
      <u/>
      <sz val="10"/>
      <name val="Arial"/>
      <family val="2"/>
    </font>
    <font>
      <sz val="11"/>
      <color theme="1"/>
      <name val="Arial"/>
      <family val="2"/>
    </font>
    <font>
      <sz val="8"/>
      <color theme="1"/>
      <name val="Arial"/>
      <family val="2"/>
    </font>
    <font>
      <sz val="10"/>
      <color theme="4" tint="-0.249977111117893"/>
      <name val="Arial"/>
      <family val="2"/>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59999389629810485"/>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3" fillId="0" borderId="0" applyNumberFormat="0" applyFill="0" applyBorder="0" applyAlignment="0" applyProtection="0"/>
  </cellStyleXfs>
  <cellXfs count="279">
    <xf numFmtId="0" fontId="0" fillId="0" borderId="0" xfId="0"/>
    <xf numFmtId="0" fontId="4" fillId="0" borderId="0" xfId="0" applyFont="1"/>
    <xf numFmtId="0" fontId="0" fillId="0" borderId="0" xfId="0" applyAlignment="1">
      <alignment horizontal="left"/>
    </xf>
    <xf numFmtId="164" fontId="6" fillId="5" borderId="0" xfId="0" applyNumberFormat="1" applyFont="1" applyFill="1" applyAlignment="1">
      <alignment vertical="top" wrapText="1"/>
    </xf>
    <xf numFmtId="164" fontId="0" fillId="5" borderId="0" xfId="0" applyNumberFormat="1" applyFill="1"/>
    <xf numFmtId="0" fontId="8" fillId="0" borderId="0" xfId="0" applyFont="1" applyAlignment="1">
      <alignment horizontal="center"/>
    </xf>
    <xf numFmtId="0" fontId="0" fillId="0" borderId="0" xfId="0" applyAlignment="1">
      <alignment horizontal="center" wrapText="1"/>
    </xf>
    <xf numFmtId="14" fontId="8" fillId="0" borderId="0" xfId="0" applyNumberFormat="1" applyFont="1" applyAlignment="1">
      <alignment horizontal="left"/>
    </xf>
    <xf numFmtId="164" fontId="0" fillId="0" borderId="0" xfId="0" applyNumberFormat="1"/>
    <xf numFmtId="2" fontId="0" fillId="0" borderId="0" xfId="0" applyNumberFormat="1"/>
    <xf numFmtId="2" fontId="0" fillId="0" borderId="0" xfId="0" applyNumberFormat="1" applyFill="1"/>
    <xf numFmtId="165" fontId="0" fillId="0" borderId="0" xfId="0" applyNumberFormat="1" applyFill="1"/>
    <xf numFmtId="164" fontId="4" fillId="5" borderId="1" xfId="0" applyNumberFormat="1" applyFont="1" applyFill="1" applyBorder="1"/>
    <xf numFmtId="2" fontId="4" fillId="5" borderId="2" xfId="0" applyNumberFormat="1" applyFont="1" applyFill="1" applyBorder="1"/>
    <xf numFmtId="2" fontId="4" fillId="5" borderId="3" xfId="0" applyNumberFormat="1" applyFont="1" applyFill="1" applyBorder="1"/>
    <xf numFmtId="164" fontId="3" fillId="3" borderId="4" xfId="3" applyNumberFormat="1" applyBorder="1"/>
    <xf numFmtId="2" fontId="0" fillId="5" borderId="0" xfId="0" applyNumberFormat="1" applyFill="1" applyBorder="1"/>
    <xf numFmtId="2" fontId="0" fillId="5" borderId="5" xfId="0" applyNumberFormat="1" applyFill="1" applyBorder="1"/>
    <xf numFmtId="164" fontId="2" fillId="2" borderId="4" xfId="2" applyNumberFormat="1" applyBorder="1"/>
    <xf numFmtId="164" fontId="2" fillId="2" borderId="6" xfId="2" applyNumberFormat="1" applyBorder="1"/>
    <xf numFmtId="2" fontId="0" fillId="5" borderId="7" xfId="0" applyNumberFormat="1" applyFill="1" applyBorder="1"/>
    <xf numFmtId="2" fontId="0" fillId="5" borderId="8" xfId="0" applyNumberFormat="1" applyFill="1" applyBorder="1"/>
    <xf numFmtId="1" fontId="0" fillId="0" borderId="0" xfId="0" applyNumberFormat="1"/>
    <xf numFmtId="1" fontId="4" fillId="0" borderId="0" xfId="0" applyNumberFormat="1" applyFont="1"/>
    <xf numFmtId="0" fontId="0" fillId="0" borderId="0" xfId="0" applyAlignment="1">
      <alignment horizontal="right" indent="2"/>
    </xf>
    <xf numFmtId="0" fontId="4" fillId="0" borderId="7" xfId="0" applyFont="1" applyBorder="1" applyAlignment="1">
      <alignment horizontal="right" indent="2"/>
    </xf>
    <xf numFmtId="0" fontId="4" fillId="0" borderId="8" xfId="0" applyFont="1" applyBorder="1" applyAlignment="1">
      <alignment horizontal="left" indent="2"/>
    </xf>
    <xf numFmtId="164" fontId="0" fillId="0" borderId="5" xfId="0" applyNumberFormat="1" applyBorder="1" applyAlignment="1">
      <alignment horizontal="left" indent="2"/>
    </xf>
    <xf numFmtId="164" fontId="0" fillId="0" borderId="0" xfId="0" applyNumberFormat="1" applyBorder="1" applyAlignment="1">
      <alignment horizontal="left" indent="2"/>
    </xf>
    <xf numFmtId="0" fontId="4" fillId="0" borderId="7" xfId="0" applyFont="1" applyBorder="1" applyAlignment="1">
      <alignment horizontal="left" indent="2"/>
    </xf>
    <xf numFmtId="0" fontId="10" fillId="0" borderId="0" xfId="0" applyFont="1"/>
    <xf numFmtId="0" fontId="10" fillId="0" borderId="0" xfId="0" applyFont="1" applyAlignment="1">
      <alignment horizontal="left"/>
    </xf>
    <xf numFmtId="0" fontId="10" fillId="4" borderId="1" xfId="0" applyFont="1" applyFill="1" applyBorder="1"/>
    <xf numFmtId="0" fontId="10" fillId="4" borderId="2" xfId="0" applyFont="1" applyFill="1" applyBorder="1"/>
    <xf numFmtId="0" fontId="10" fillId="4" borderId="2" xfId="0" applyFont="1" applyFill="1" applyBorder="1" applyAlignment="1">
      <alignment horizontal="left"/>
    </xf>
    <xf numFmtId="0" fontId="10" fillId="4" borderId="3" xfId="0" applyFont="1" applyFill="1" applyBorder="1"/>
    <xf numFmtId="0" fontId="10" fillId="4" borderId="4" xfId="0" applyFont="1" applyFill="1" applyBorder="1"/>
    <xf numFmtId="0" fontId="10" fillId="4" borderId="5" xfId="0" applyFont="1" applyFill="1" applyBorder="1"/>
    <xf numFmtId="0" fontId="10" fillId="4" borderId="0" xfId="0" applyFont="1" applyFill="1" applyBorder="1"/>
    <xf numFmtId="0" fontId="10" fillId="4" borderId="0" xfId="0" applyFont="1" applyFill="1" applyBorder="1" applyAlignment="1">
      <alignment horizontal="left"/>
    </xf>
    <xf numFmtId="0" fontId="10"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6" xfId="0" applyFont="1" applyFill="1" applyBorder="1"/>
    <xf numFmtId="0" fontId="10" fillId="4" borderId="7" xfId="0" applyFont="1" applyFill="1" applyBorder="1"/>
    <xf numFmtId="0" fontId="10" fillId="4" borderId="7" xfId="0" applyFont="1" applyFill="1" applyBorder="1" applyAlignment="1">
      <alignment horizontal="left"/>
    </xf>
    <xf numFmtId="0" fontId="10" fillId="4" borderId="8" xfId="0" applyFont="1" applyFill="1" applyBorder="1"/>
    <xf numFmtId="0" fontId="11" fillId="4" borderId="0" xfId="0" applyFont="1" applyFill="1" applyBorder="1"/>
    <xf numFmtId="0" fontId="11" fillId="4" borderId="0" xfId="0" applyFont="1" applyFill="1" applyBorder="1" applyAlignment="1">
      <alignment horizontal="left"/>
    </xf>
    <xf numFmtId="0" fontId="10" fillId="0" borderId="0" xfId="0" applyFont="1" applyAlignment="1"/>
    <xf numFmtId="0" fontId="11" fillId="4" borderId="0" xfId="0" applyFont="1" applyFill="1" applyBorder="1" applyAlignment="1">
      <alignment horizontal="left" indent="2"/>
    </xf>
    <xf numFmtId="0" fontId="13" fillId="4" borderId="5" xfId="4" applyFont="1" applyFill="1" applyBorder="1" applyAlignment="1" applyProtection="1">
      <alignment horizontal="left" indent="2"/>
      <protection locked="0"/>
    </xf>
    <xf numFmtId="0" fontId="10" fillId="4" borderId="5" xfId="0" applyFont="1" applyFill="1" applyBorder="1" applyAlignment="1">
      <alignment horizontal="left" indent="2"/>
    </xf>
    <xf numFmtId="0" fontId="10" fillId="4" borderId="4" xfId="0" applyFont="1" applyFill="1" applyBorder="1" applyAlignment="1">
      <alignment horizontal="left" indent="2"/>
    </xf>
    <xf numFmtId="0" fontId="10" fillId="4" borderId="0" xfId="0" applyFont="1" applyFill="1" applyBorder="1" applyAlignment="1">
      <alignment horizontal="left" indent="2"/>
    </xf>
    <xf numFmtId="0" fontId="10" fillId="0" borderId="0" xfId="0" applyFont="1" applyFill="1" applyAlignment="1" applyProtection="1">
      <protection locked="0"/>
    </xf>
    <xf numFmtId="4" fontId="0" fillId="0" borderId="0" xfId="0" applyNumberFormat="1"/>
    <xf numFmtId="0" fontId="10" fillId="5" borderId="0" xfId="0" applyFont="1" applyFill="1" applyAlignment="1" applyProtection="1">
      <alignment horizontal="left"/>
    </xf>
    <xf numFmtId="0" fontId="18" fillId="0" borderId="0" xfId="0" applyFont="1" applyFill="1" applyAlignment="1" applyProtection="1">
      <alignment wrapText="1"/>
      <protection locked="0"/>
    </xf>
    <xf numFmtId="1" fontId="7" fillId="0" borderId="0" xfId="0" applyNumberFormat="1" applyFont="1" applyFill="1" applyAlignment="1" applyProtection="1">
      <alignment wrapText="1"/>
      <protection locked="0"/>
    </xf>
    <xf numFmtId="0" fontId="7" fillId="0" borderId="0" xfId="0" applyFont="1" applyFill="1" applyAlignment="1" applyProtection="1">
      <alignment wrapText="1"/>
      <protection locked="0"/>
    </xf>
    <xf numFmtId="1" fontId="10" fillId="0" borderId="0" xfId="0" applyNumberFormat="1" applyFont="1" applyFill="1" applyAlignment="1" applyProtection="1">
      <protection locked="0"/>
    </xf>
    <xf numFmtId="0" fontId="10" fillId="0" borderId="0" xfId="0" applyFont="1" applyFill="1" applyAlignment="1" applyProtection="1">
      <alignment horizontal="left"/>
    </xf>
    <xf numFmtId="0" fontId="10" fillId="4" borderId="0" xfId="0" applyFont="1" applyFill="1" applyBorder="1" applyAlignment="1">
      <alignment horizontal="left"/>
    </xf>
    <xf numFmtId="0" fontId="10" fillId="0" borderId="0" xfId="0" applyFont="1" applyAlignment="1">
      <alignment horizontal="center"/>
    </xf>
    <xf numFmtId="0" fontId="10" fillId="4" borderId="4" xfId="0" applyFont="1" applyFill="1" applyBorder="1" applyAlignment="1">
      <alignment horizontal="left" indent="2"/>
    </xf>
    <xf numFmtId="0" fontId="10" fillId="4" borderId="0" xfId="0" applyFont="1" applyFill="1" applyBorder="1" applyAlignment="1">
      <alignment horizontal="left" indent="2"/>
    </xf>
    <xf numFmtId="0" fontId="10" fillId="4" borderId="5" xfId="0" applyFont="1" applyFill="1" applyBorder="1" applyAlignment="1">
      <alignment horizontal="left" indent="2"/>
    </xf>
    <xf numFmtId="0" fontId="10" fillId="4" borderId="0" xfId="0" applyFont="1" applyFill="1" applyBorder="1" applyAlignment="1">
      <alignment horizontal="left" vertical="top" wrapText="1"/>
    </xf>
    <xf numFmtId="0" fontId="0" fillId="0" borderId="0" xfId="0" applyAlignment="1">
      <alignment wrapText="1"/>
    </xf>
    <xf numFmtId="0" fontId="10" fillId="4" borderId="0" xfId="0" applyFont="1" applyFill="1" applyBorder="1" applyAlignment="1">
      <alignment horizontal="left"/>
    </xf>
    <xf numFmtId="0" fontId="10" fillId="0" borderId="0" xfId="0" applyFont="1" applyAlignment="1">
      <alignment horizontal="center"/>
    </xf>
    <xf numFmtId="0" fontId="12" fillId="0" borderId="0" xfId="0" applyFont="1" applyAlignment="1">
      <alignment horizontal="center"/>
    </xf>
    <xf numFmtId="0" fontId="23" fillId="0" borderId="0" xfId="4" applyFont="1"/>
    <xf numFmtId="0" fontId="13" fillId="0" borderId="0" xfId="4" applyAlignment="1" applyProtection="1">
      <alignment horizontal="center"/>
      <protection locked="0"/>
    </xf>
    <xf numFmtId="0" fontId="22" fillId="0" borderId="0" xfId="0" applyFont="1" applyAlignment="1" applyProtection="1"/>
    <xf numFmtId="0" fontId="10" fillId="0" borderId="0" xfId="0" applyFont="1" applyAlignment="1" applyProtection="1"/>
    <xf numFmtId="0" fontId="10" fillId="0" borderId="0" xfId="0" applyFont="1" applyAlignment="1">
      <alignment horizontal="left" indent="2"/>
    </xf>
    <xf numFmtId="0" fontId="11" fillId="0" borderId="0" xfId="0" applyFont="1" applyAlignment="1"/>
    <xf numFmtId="0" fontId="22" fillId="0" borderId="0" xfId="0" applyFont="1" applyFill="1" applyAlignment="1" applyProtection="1">
      <protection hidden="1"/>
    </xf>
    <xf numFmtId="0" fontId="10" fillId="0" borderId="0" xfId="0" applyFont="1" applyFill="1" applyAlignment="1" applyProtection="1">
      <protection hidden="1"/>
    </xf>
    <xf numFmtId="0" fontId="10" fillId="0" borderId="0" xfId="0" applyFont="1" applyFill="1" applyAlignment="1" applyProtection="1">
      <protection locked="0" hidden="1"/>
    </xf>
    <xf numFmtId="0" fontId="10" fillId="0" borderId="0" xfId="0" applyFont="1" applyProtection="1">
      <protection hidden="1"/>
    </xf>
    <xf numFmtId="0" fontId="10" fillId="0" borderId="0" xfId="0" applyFont="1" applyAlignment="1" applyProtection="1">
      <alignment horizontal="left"/>
      <protection hidden="1"/>
    </xf>
    <xf numFmtId="0" fontId="10" fillId="0" borderId="0" xfId="0" applyFont="1" applyAlignment="1" applyProtection="1">
      <protection hidden="1"/>
    </xf>
    <xf numFmtId="0" fontId="25" fillId="0" borderId="0" xfId="0" applyFont="1" applyAlignment="1" applyProtection="1">
      <alignment horizontal="right" indent="2"/>
      <protection hidden="1"/>
    </xf>
    <xf numFmtId="14" fontId="10" fillId="0" borderId="0" xfId="0" applyNumberFormat="1" applyFont="1" applyAlignment="1" applyProtection="1">
      <alignment horizontal="left"/>
      <protection hidden="1"/>
    </xf>
    <xf numFmtId="0" fontId="25" fillId="0" borderId="0" xfId="0" applyFont="1" applyProtection="1">
      <protection hidden="1"/>
    </xf>
    <xf numFmtId="0" fontId="23" fillId="0" borderId="0" xfId="4" applyFont="1" applyProtection="1">
      <protection hidden="1"/>
    </xf>
    <xf numFmtId="0" fontId="25" fillId="0" borderId="0" xfId="0" applyFont="1" applyAlignment="1" applyProtection="1">
      <alignment horizontal="center" wrapText="1"/>
      <protection hidden="1"/>
    </xf>
    <xf numFmtId="0" fontId="10" fillId="4" borderId="1" xfId="0" applyFont="1" applyFill="1" applyBorder="1" applyProtection="1">
      <protection hidden="1"/>
    </xf>
    <xf numFmtId="0" fontId="10" fillId="4" borderId="2" xfId="0" applyFont="1" applyFill="1" applyBorder="1" applyProtection="1">
      <protection hidden="1"/>
    </xf>
    <xf numFmtId="0" fontId="10" fillId="4" borderId="2" xfId="0" applyFont="1" applyFill="1" applyBorder="1" applyAlignment="1" applyProtection="1">
      <alignment horizontal="left"/>
      <protection hidden="1"/>
    </xf>
    <xf numFmtId="0" fontId="10" fillId="4" borderId="3" xfId="0" applyFont="1" applyFill="1" applyBorder="1" applyProtection="1">
      <protection hidden="1"/>
    </xf>
    <xf numFmtId="0" fontId="10" fillId="4" borderId="4" xfId="0" applyFont="1" applyFill="1" applyBorder="1" applyAlignment="1" applyProtection="1">
      <alignment horizontal="right"/>
      <protection hidden="1"/>
    </xf>
    <xf numFmtId="0" fontId="10" fillId="4" borderId="0" xfId="0" applyFont="1" applyFill="1" applyAlignment="1" applyProtection="1">
      <alignment horizontal="left" indent="2"/>
      <protection hidden="1"/>
    </xf>
    <xf numFmtId="0" fontId="10" fillId="4" borderId="0" xfId="0" applyFont="1" applyFill="1" applyBorder="1" applyAlignment="1" applyProtection="1">
      <alignment horizontal="left" indent="2"/>
      <protection hidden="1"/>
    </xf>
    <xf numFmtId="0" fontId="10" fillId="4" borderId="5" xfId="0" applyFont="1" applyFill="1" applyBorder="1" applyAlignment="1" applyProtection="1">
      <alignment horizontal="left" indent="2"/>
      <protection hidden="1"/>
    </xf>
    <xf numFmtId="166" fontId="10" fillId="4" borderId="0" xfId="1" applyNumberFormat="1" applyFont="1" applyFill="1" applyAlignment="1" applyProtection="1">
      <alignment horizontal="left" indent="2"/>
      <protection hidden="1"/>
    </xf>
    <xf numFmtId="0" fontId="10" fillId="4" borderId="0" xfId="0" applyFont="1" applyFill="1" applyBorder="1" applyAlignment="1" applyProtection="1">
      <alignment horizontal="right"/>
      <protection hidden="1"/>
    </xf>
    <xf numFmtId="0" fontId="10" fillId="4" borderId="6" xfId="0" applyFont="1" applyFill="1" applyBorder="1" applyProtection="1">
      <protection hidden="1"/>
    </xf>
    <xf numFmtId="0" fontId="10" fillId="4" borderId="7" xfId="0" applyFont="1" applyFill="1" applyBorder="1" applyProtection="1">
      <protection hidden="1"/>
    </xf>
    <xf numFmtId="0" fontId="10" fillId="4" borderId="7" xfId="0" applyFont="1" applyFill="1" applyBorder="1" applyAlignment="1" applyProtection="1">
      <alignment horizontal="left"/>
      <protection hidden="1"/>
    </xf>
    <xf numFmtId="0" fontId="10" fillId="4" borderId="8" xfId="0" applyFont="1" applyFill="1" applyBorder="1" applyProtection="1">
      <protection hidden="1"/>
    </xf>
    <xf numFmtId="0" fontId="10" fillId="4" borderId="4" xfId="0" applyFont="1" applyFill="1" applyBorder="1" applyProtection="1">
      <protection hidden="1"/>
    </xf>
    <xf numFmtId="0" fontId="11" fillId="4" borderId="7" xfId="0" applyFont="1" applyFill="1" applyBorder="1" applyAlignment="1" applyProtection="1">
      <alignment horizontal="right" indent="2"/>
      <protection hidden="1"/>
    </xf>
    <xf numFmtId="0" fontId="11" fillId="4" borderId="7" xfId="0" applyFont="1" applyFill="1" applyBorder="1" applyAlignment="1" applyProtection="1">
      <alignment horizontal="left" indent="2"/>
      <protection hidden="1"/>
    </xf>
    <xf numFmtId="0" fontId="11" fillId="4" borderId="7" xfId="0" applyFont="1" applyFill="1" applyBorder="1" applyAlignment="1" applyProtection="1">
      <alignment horizontal="right" indent="1"/>
      <protection hidden="1"/>
    </xf>
    <xf numFmtId="0" fontId="11" fillId="4" borderId="7" xfId="0" applyFont="1" applyFill="1" applyBorder="1" applyAlignment="1" applyProtection="1">
      <alignment horizontal="left" indent="1"/>
      <protection hidden="1"/>
    </xf>
    <xf numFmtId="0" fontId="10" fillId="4" borderId="5" xfId="0" applyFont="1" applyFill="1" applyBorder="1" applyProtection="1">
      <protection hidden="1"/>
    </xf>
    <xf numFmtId="164" fontId="16" fillId="4" borderId="0" xfId="2" applyNumberFormat="1" applyFont="1" applyFill="1" applyBorder="1" applyAlignment="1" applyProtection="1">
      <alignment horizontal="right" indent="2"/>
      <protection hidden="1"/>
    </xf>
    <xf numFmtId="0" fontId="16" fillId="4" borderId="0" xfId="2" applyFont="1" applyFill="1" applyBorder="1" applyAlignment="1" applyProtection="1">
      <alignment horizontal="left" indent="2"/>
      <protection hidden="1"/>
    </xf>
    <xf numFmtId="2" fontId="10" fillId="4" borderId="0" xfId="0" applyNumberFormat="1" applyFont="1" applyFill="1" applyBorder="1" applyAlignment="1" applyProtection="1">
      <alignment horizontal="right" indent="1"/>
      <protection hidden="1"/>
    </xf>
    <xf numFmtId="2" fontId="10" fillId="4" borderId="0" xfId="0" applyNumberFormat="1" applyFont="1" applyFill="1" applyBorder="1" applyAlignment="1" applyProtection="1">
      <alignment horizontal="left" indent="1"/>
      <protection hidden="1"/>
    </xf>
    <xf numFmtId="164" fontId="16" fillId="4" borderId="7" xfId="2" applyNumberFormat="1" applyFont="1" applyFill="1" applyBorder="1" applyAlignment="1" applyProtection="1">
      <alignment horizontal="right" indent="2"/>
      <protection hidden="1"/>
    </xf>
    <xf numFmtId="0" fontId="16" fillId="4" borderId="7" xfId="2" applyFont="1" applyFill="1" applyBorder="1" applyAlignment="1" applyProtection="1">
      <alignment horizontal="left" indent="2"/>
      <protection hidden="1"/>
    </xf>
    <xf numFmtId="2" fontId="10" fillId="4" borderId="7" xfId="0" applyNumberFormat="1" applyFont="1" applyFill="1" applyBorder="1" applyAlignment="1" applyProtection="1">
      <alignment horizontal="right" indent="1"/>
      <protection hidden="1"/>
    </xf>
    <xf numFmtId="2" fontId="10" fillId="4" borderId="7" xfId="0" applyNumberFormat="1" applyFont="1" applyFill="1" applyBorder="1" applyAlignment="1" applyProtection="1">
      <alignment horizontal="left" indent="1"/>
      <protection hidden="1"/>
    </xf>
    <xf numFmtId="164" fontId="17" fillId="4" borderId="0" xfId="3" applyNumberFormat="1" applyFont="1" applyFill="1" applyBorder="1" applyAlignment="1" applyProtection="1">
      <alignment horizontal="right" indent="2"/>
      <protection hidden="1"/>
    </xf>
    <xf numFmtId="0" fontId="17" fillId="4" borderId="0" xfId="3" applyFont="1" applyFill="1" applyBorder="1" applyAlignment="1" applyProtection="1">
      <alignment horizontal="left" indent="2"/>
      <protection hidden="1"/>
    </xf>
    <xf numFmtId="164" fontId="17" fillId="4" borderId="7" xfId="3" applyNumberFormat="1" applyFont="1" applyFill="1" applyBorder="1" applyAlignment="1" applyProtection="1">
      <alignment horizontal="right" indent="2"/>
      <protection hidden="1"/>
    </xf>
    <xf numFmtId="0" fontId="17" fillId="4" borderId="7" xfId="3" applyFont="1" applyFill="1" applyBorder="1" applyAlignment="1" applyProtection="1">
      <alignment horizontal="left" indent="2"/>
      <protection hidden="1"/>
    </xf>
    <xf numFmtId="0" fontId="10" fillId="4" borderId="0" xfId="0" applyFont="1" applyFill="1" applyBorder="1" applyAlignment="1" applyProtection="1">
      <alignment horizontal="left"/>
      <protection hidden="1"/>
    </xf>
    <xf numFmtId="0" fontId="7" fillId="0" borderId="0" xfId="4" applyFont="1" applyAlignment="1" applyProtection="1">
      <alignment horizontal="left" indent="2"/>
      <protection locked="0" hidden="1"/>
    </xf>
    <xf numFmtId="0" fontId="10" fillId="4" borderId="0" xfId="0" applyFont="1" applyFill="1" applyBorder="1" applyAlignment="1" applyProtection="1">
      <alignment horizontal="left"/>
      <protection hidden="1"/>
    </xf>
    <xf numFmtId="0" fontId="10" fillId="4" borderId="0" xfId="0" applyFont="1" applyFill="1" applyBorder="1" applyAlignment="1">
      <alignment horizontal="left" vertical="top" wrapText="1" indent="4"/>
    </xf>
    <xf numFmtId="0" fontId="13" fillId="0" borderId="0" xfId="4" applyAlignment="1" applyProtection="1">
      <alignment wrapText="1"/>
      <protection locked="0" hidden="1"/>
    </xf>
    <xf numFmtId="0" fontId="10" fillId="0" borderId="0" xfId="0" applyFont="1" applyProtection="1">
      <protection locked="0" hidden="1"/>
    </xf>
    <xf numFmtId="0" fontId="10" fillId="0" borderId="0" xfId="0" applyFont="1" applyAlignment="1" applyProtection="1">
      <alignment horizontal="left" wrapText="1"/>
      <protection hidden="1"/>
    </xf>
    <xf numFmtId="0" fontId="10" fillId="6" borderId="0" xfId="0" applyFont="1" applyFill="1" applyAlignment="1" applyProtection="1">
      <alignment horizontal="left" wrapText="1"/>
      <protection locked="0" hidden="1"/>
    </xf>
    <xf numFmtId="0" fontId="22" fillId="0" borderId="0" xfId="0" applyFont="1" applyProtection="1">
      <protection hidden="1"/>
    </xf>
    <xf numFmtId="0" fontId="10" fillId="0" borderId="0" xfId="0" applyFont="1" applyAlignment="1" applyProtection="1">
      <alignment wrapText="1"/>
      <protection hidden="1"/>
    </xf>
    <xf numFmtId="0" fontId="11" fillId="4" borderId="4" xfId="0" applyFont="1" applyFill="1" applyBorder="1" applyProtection="1">
      <protection hidden="1"/>
    </xf>
    <xf numFmtId="0" fontId="11" fillId="4" borderId="0" xfId="0" applyFont="1" applyFill="1" applyBorder="1" applyAlignment="1" applyProtection="1">
      <alignment horizontal="left"/>
      <protection hidden="1"/>
    </xf>
    <xf numFmtId="0" fontId="11" fillId="4" borderId="5" xfId="0" applyFont="1" applyFill="1" applyBorder="1" applyProtection="1">
      <protection hidden="1"/>
    </xf>
    <xf numFmtId="0" fontId="11" fillId="0" borderId="0" xfId="0" applyFont="1" applyProtection="1">
      <protection hidden="1"/>
    </xf>
    <xf numFmtId="0" fontId="10" fillId="4" borderId="0" xfId="0" applyFont="1" applyFill="1" applyBorder="1" applyAlignment="1" applyProtection="1">
      <alignment horizontal="right" indent="2"/>
      <protection hidden="1"/>
    </xf>
    <xf numFmtId="0" fontId="10" fillId="4" borderId="0" xfId="0" applyFont="1" applyFill="1" applyBorder="1" applyAlignment="1" applyProtection="1">
      <alignment horizontal="left"/>
      <protection locked="0" hidden="1"/>
    </xf>
    <xf numFmtId="0" fontId="10" fillId="4" borderId="0" xfId="0" applyFont="1" applyFill="1" applyBorder="1" applyAlignment="1" applyProtection="1">
      <alignment horizontal="right" vertical="top" indent="2"/>
      <protection hidden="1"/>
    </xf>
    <xf numFmtId="0" fontId="11" fillId="4" borderId="0" xfId="0" applyFont="1" applyFill="1" applyBorder="1" applyAlignment="1" applyProtection="1">
      <alignment horizontal="left" vertical="top" wrapText="1"/>
      <protection locked="0" hidden="1"/>
    </xf>
    <xf numFmtId="49" fontId="10" fillId="4" borderId="0" xfId="0" applyNumberFormat="1" applyFont="1" applyFill="1" applyBorder="1" applyAlignment="1" applyProtection="1">
      <alignment horizontal="left"/>
      <protection locked="0" hidden="1"/>
    </xf>
    <xf numFmtId="0" fontId="10" fillId="4" borderId="0" xfId="0" applyFont="1" applyFill="1" applyBorder="1" applyProtection="1">
      <protection hidden="1"/>
    </xf>
    <xf numFmtId="0" fontId="10" fillId="4" borderId="7" xfId="0" applyFont="1" applyFill="1" applyBorder="1" applyAlignment="1" applyProtection="1">
      <alignment vertical="top" wrapText="1"/>
      <protection hidden="1"/>
    </xf>
    <xf numFmtId="14" fontId="10" fillId="4" borderId="0" xfId="0" applyNumberFormat="1" applyFont="1" applyFill="1" applyBorder="1" applyAlignment="1" applyProtection="1">
      <alignment horizontal="left"/>
      <protection locked="0" hidden="1"/>
    </xf>
    <xf numFmtId="1" fontId="10" fillId="4" borderId="0" xfId="0" applyNumberFormat="1" applyFont="1" applyFill="1" applyBorder="1" applyAlignment="1" applyProtection="1">
      <alignment horizontal="left"/>
      <protection locked="0" hidden="1"/>
    </xf>
    <xf numFmtId="164" fontId="10" fillId="4" borderId="5" xfId="0" applyNumberFormat="1" applyFont="1" applyFill="1" applyBorder="1" applyProtection="1">
      <protection hidden="1"/>
    </xf>
    <xf numFmtId="164" fontId="10" fillId="4" borderId="0" xfId="0" applyNumberFormat="1" applyFont="1" applyFill="1" applyBorder="1" applyAlignment="1" applyProtection="1">
      <alignment horizontal="left"/>
      <protection locked="0" hidden="1"/>
    </xf>
    <xf numFmtId="166" fontId="10" fillId="4" borderId="0" xfId="1" applyNumberFormat="1" applyFont="1" applyFill="1" applyBorder="1" applyAlignment="1" applyProtection="1">
      <alignment horizontal="left"/>
      <protection locked="0" hidden="1"/>
    </xf>
    <xf numFmtId="164" fontId="10" fillId="4" borderId="0" xfId="1" applyNumberFormat="1" applyFont="1" applyFill="1" applyBorder="1" applyAlignment="1" applyProtection="1">
      <alignment horizontal="left"/>
      <protection locked="0" hidden="1"/>
    </xf>
    <xf numFmtId="0" fontId="0" fillId="0" borderId="0" xfId="0" applyAlignment="1">
      <alignment vertical="center"/>
    </xf>
    <xf numFmtId="0" fontId="10" fillId="4" borderId="4" xfId="0" applyFont="1" applyFill="1" applyBorder="1" applyAlignment="1">
      <alignment horizontal="left" indent="4"/>
    </xf>
    <xf numFmtId="0" fontId="10" fillId="4" borderId="5" xfId="0" applyFont="1" applyFill="1" applyBorder="1" applyAlignment="1">
      <alignment horizontal="left" indent="4"/>
    </xf>
    <xf numFmtId="167" fontId="19" fillId="4" borderId="5" xfId="0" applyNumberFormat="1" applyFont="1" applyFill="1" applyBorder="1" applyProtection="1">
      <protection hidden="1"/>
    </xf>
    <xf numFmtId="167" fontId="19" fillId="4" borderId="5" xfId="0" applyNumberFormat="1" applyFont="1" applyFill="1" applyBorder="1" applyAlignment="1" applyProtection="1">
      <alignment horizontal="right"/>
      <protection hidden="1"/>
    </xf>
    <xf numFmtId="49" fontId="0" fillId="0" borderId="0" xfId="0" applyNumberFormat="1"/>
    <xf numFmtId="0" fontId="20" fillId="0" borderId="0" xfId="0" applyFont="1" applyAlignment="1">
      <alignment wrapText="1"/>
    </xf>
    <xf numFmtId="0" fontId="20" fillId="0" borderId="0" xfId="0" applyFont="1" applyAlignment="1" applyProtection="1">
      <alignment horizontal="right"/>
      <protection hidden="1"/>
    </xf>
    <xf numFmtId="2" fontId="7" fillId="5" borderId="0" xfId="0" applyNumberFormat="1" applyFont="1" applyFill="1" applyAlignment="1" applyProtection="1">
      <alignment horizontal="right" wrapText="1"/>
      <protection hidden="1"/>
    </xf>
    <xf numFmtId="2" fontId="7" fillId="5" borderId="0" xfId="0" applyNumberFormat="1" applyFont="1" applyFill="1" applyAlignment="1" applyProtection="1">
      <alignment wrapText="1"/>
      <protection locked="0" hidden="1"/>
    </xf>
    <xf numFmtId="0" fontId="7" fillId="5" borderId="0" xfId="0" applyFont="1" applyFill="1" applyAlignment="1" applyProtection="1">
      <alignment horizontal="left" wrapText="1"/>
      <protection hidden="1"/>
    </xf>
    <xf numFmtId="1" fontId="7" fillId="5" borderId="0" xfId="0" applyNumberFormat="1" applyFont="1" applyFill="1" applyAlignment="1" applyProtection="1">
      <alignment wrapText="1"/>
      <protection locked="0" hidden="1"/>
    </xf>
    <xf numFmtId="0" fontId="7" fillId="5" borderId="0" xfId="0" applyFont="1" applyFill="1" applyAlignment="1" applyProtection="1">
      <alignment wrapText="1"/>
      <protection locked="0" hidden="1"/>
    </xf>
    <xf numFmtId="2" fontId="7" fillId="0" borderId="0" xfId="0" applyNumberFormat="1" applyFont="1" applyFill="1" applyAlignment="1" applyProtection="1">
      <alignment wrapText="1"/>
      <protection locked="0" hidden="1"/>
    </xf>
    <xf numFmtId="2" fontId="10" fillId="0" borderId="0" xfId="0" applyNumberFormat="1" applyFont="1" applyFill="1" applyAlignment="1" applyProtection="1">
      <protection locked="0" hidden="1"/>
    </xf>
    <xf numFmtId="164" fontId="7" fillId="5" borderId="0" xfId="0" applyNumberFormat="1" applyFont="1" applyFill="1" applyAlignment="1" applyProtection="1">
      <alignment horizontal="right" wrapText="1"/>
      <protection locked="0" hidden="1"/>
    </xf>
    <xf numFmtId="0" fontId="10" fillId="5" borderId="0" xfId="0" applyFont="1" applyFill="1" applyAlignment="1" applyProtection="1">
      <protection hidden="1"/>
    </xf>
    <xf numFmtId="0" fontId="10" fillId="5" borderId="0" xfId="0" applyFont="1" applyFill="1" applyAlignment="1" applyProtection="1">
      <alignment horizontal="right"/>
      <protection hidden="1"/>
    </xf>
    <xf numFmtId="0" fontId="7" fillId="5" borderId="0" xfId="0" applyFont="1" applyFill="1" applyAlignment="1" applyProtection="1">
      <alignment horizontal="right" wrapText="1"/>
      <protection hidden="1"/>
    </xf>
    <xf numFmtId="2" fontId="10" fillId="0" borderId="0" xfId="0" applyNumberFormat="1" applyFont="1" applyAlignment="1" applyProtection="1">
      <protection locked="0" hidden="1"/>
    </xf>
    <xf numFmtId="2" fontId="10" fillId="5" borderId="0" xfId="0" applyNumberFormat="1" applyFont="1" applyFill="1" applyAlignment="1" applyProtection="1">
      <protection hidden="1"/>
    </xf>
    <xf numFmtId="49" fontId="18" fillId="5" borderId="9" xfId="0" applyNumberFormat="1" applyFont="1" applyFill="1" applyBorder="1" applyAlignment="1" applyProtection="1">
      <alignment wrapText="1"/>
      <protection locked="0" hidden="1"/>
    </xf>
    <xf numFmtId="49" fontId="10" fillId="5" borderId="9" xfId="0" applyNumberFormat="1" applyFont="1" applyFill="1" applyBorder="1" applyAlignment="1" applyProtection="1">
      <protection locked="0" hidden="1"/>
    </xf>
    <xf numFmtId="49" fontId="18" fillId="5" borderId="9" xfId="0" applyNumberFormat="1" applyFont="1" applyFill="1" applyBorder="1" applyAlignment="1" applyProtection="1">
      <alignment wrapText="1"/>
      <protection hidden="1"/>
    </xf>
    <xf numFmtId="49" fontId="10" fillId="0" borderId="9" xfId="0" applyNumberFormat="1" applyFont="1" applyFill="1" applyBorder="1" applyAlignment="1" applyProtection="1">
      <protection locked="0" hidden="1"/>
    </xf>
    <xf numFmtId="49" fontId="10" fillId="0" borderId="9" xfId="0" applyNumberFormat="1" applyFont="1" applyFill="1" applyBorder="1" applyAlignment="1" applyProtection="1">
      <protection hidden="1"/>
    </xf>
    <xf numFmtId="49" fontId="10" fillId="5" borderId="0" xfId="0" applyNumberFormat="1" applyFont="1" applyFill="1" applyAlignment="1" applyProtection="1">
      <protection locked="0" hidden="1"/>
    </xf>
    <xf numFmtId="49" fontId="18" fillId="5" borderId="0" xfId="0" applyNumberFormat="1" applyFont="1" applyFill="1" applyAlignment="1" applyProtection="1">
      <alignment wrapText="1"/>
      <protection locked="0" hidden="1"/>
    </xf>
    <xf numFmtId="49" fontId="18" fillId="5" borderId="0" xfId="0" applyNumberFormat="1" applyFont="1" applyFill="1" applyAlignment="1" applyProtection="1">
      <alignment horizontal="right" wrapText="1"/>
      <protection locked="0" hidden="1"/>
    </xf>
    <xf numFmtId="49" fontId="18" fillId="0" borderId="0" xfId="0" applyNumberFormat="1" applyFont="1" applyFill="1" applyAlignment="1" applyProtection="1">
      <alignment wrapText="1"/>
      <protection locked="0" hidden="1"/>
    </xf>
    <xf numFmtId="2" fontId="10" fillId="0" borderId="0" xfId="0" applyNumberFormat="1" applyFont="1" applyFill="1" applyAlignment="1" applyProtection="1">
      <protection hidden="1"/>
    </xf>
    <xf numFmtId="2" fontId="10" fillId="6" borderId="0" xfId="0" applyNumberFormat="1" applyFont="1" applyFill="1" applyAlignment="1" applyProtection="1">
      <protection locked="0" hidden="1"/>
    </xf>
    <xf numFmtId="49" fontId="18" fillId="5" borderId="9" xfId="0" applyNumberFormat="1" applyFont="1" applyFill="1" applyBorder="1" applyAlignment="1" applyProtection="1">
      <alignment horizontal="right" wrapText="1"/>
      <protection hidden="1"/>
    </xf>
    <xf numFmtId="2" fontId="10" fillId="0" borderId="0" xfId="0" applyNumberFormat="1" applyFont="1" applyFill="1" applyAlignment="1" applyProtection="1">
      <alignment horizontal="right"/>
      <protection hidden="1"/>
    </xf>
    <xf numFmtId="164" fontId="10" fillId="0" borderId="0" xfId="0" applyNumberFormat="1" applyFont="1" applyFill="1" applyAlignment="1" applyProtection="1">
      <protection hidden="1"/>
    </xf>
    <xf numFmtId="49" fontId="18" fillId="5" borderId="9" xfId="0" applyNumberFormat="1" applyFont="1" applyFill="1" applyBorder="1" applyAlignment="1" applyProtection="1">
      <alignment horizontal="left" wrapText="1"/>
      <protection locked="0" hidden="1"/>
    </xf>
    <xf numFmtId="49" fontId="22" fillId="0" borderId="9" xfId="0" applyNumberFormat="1" applyFont="1" applyFill="1" applyBorder="1" applyAlignment="1" applyProtection="1">
      <protection locked="0" hidden="1"/>
    </xf>
    <xf numFmtId="49" fontId="10" fillId="5" borderId="0" xfId="0" applyNumberFormat="1" applyFont="1" applyFill="1" applyAlignment="1" applyProtection="1">
      <alignment horizontal="left"/>
      <protection locked="0" hidden="1"/>
    </xf>
    <xf numFmtId="49" fontId="10" fillId="0" borderId="0" xfId="0" applyNumberFormat="1" applyFont="1" applyAlignment="1" applyProtection="1">
      <protection locked="0" hidden="1"/>
    </xf>
    <xf numFmtId="0" fontId="22" fillId="0" borderId="0" xfId="0" applyFont="1" applyFill="1" applyAlignment="1" applyProtection="1">
      <protection locked="0" hidden="1"/>
    </xf>
    <xf numFmtId="0" fontId="7" fillId="5" borderId="0" xfId="0" applyFont="1" applyFill="1" applyAlignment="1" applyProtection="1">
      <alignment horizontal="left" wrapText="1"/>
      <protection locked="0" hidden="1"/>
    </xf>
    <xf numFmtId="2" fontId="7" fillId="0" borderId="0" xfId="0" applyNumberFormat="1" applyFont="1" applyFill="1" applyAlignment="1" applyProtection="1">
      <alignment horizontal="right" wrapText="1"/>
      <protection hidden="1"/>
    </xf>
    <xf numFmtId="2" fontId="10" fillId="0" borderId="0" xfId="0" applyNumberFormat="1" applyFont="1" applyAlignment="1" applyProtection="1">
      <protection hidden="1"/>
    </xf>
    <xf numFmtId="49" fontId="18" fillId="0" borderId="9" xfId="0" applyNumberFormat="1" applyFont="1" applyFill="1" applyBorder="1" applyAlignment="1" applyProtection="1">
      <alignment wrapText="1"/>
      <protection hidden="1"/>
    </xf>
    <xf numFmtId="49" fontId="10" fillId="5" borderId="0" xfId="0" applyNumberFormat="1" applyFont="1" applyFill="1" applyAlignment="1" applyProtection="1">
      <protection hidden="1"/>
    </xf>
    <xf numFmtId="0" fontId="10" fillId="5" borderId="0" xfId="0" applyFont="1" applyFill="1" applyAlignment="1" applyProtection="1">
      <protection locked="0" hidden="1"/>
    </xf>
    <xf numFmtId="0" fontId="10" fillId="6" borderId="0" xfId="0" applyFont="1" applyFill="1" applyProtection="1">
      <protection locked="0"/>
    </xf>
    <xf numFmtId="0" fontId="10" fillId="0" borderId="0" xfId="0" applyFont="1" applyProtection="1">
      <protection locked="0"/>
    </xf>
    <xf numFmtId="0" fontId="15" fillId="0" borderId="0" xfId="0" applyFont="1" applyAlignment="1" applyProtection="1">
      <alignment horizontal="center" vertical="top" wrapText="1"/>
      <protection hidden="1"/>
    </xf>
    <xf numFmtId="0" fontId="10" fillId="0" borderId="0" xfId="0" applyFont="1" applyAlignment="1" applyProtection="1">
      <alignment horizontal="center"/>
      <protection hidden="1"/>
    </xf>
    <xf numFmtId="0" fontId="10" fillId="0" borderId="0" xfId="0" applyFont="1" applyAlignment="1" applyProtection="1">
      <alignment horizontal="center" wrapText="1"/>
      <protection hidden="1"/>
    </xf>
    <xf numFmtId="0" fontId="10" fillId="0" borderId="0" xfId="0" applyFont="1" applyAlignment="1" applyProtection="1">
      <alignment horizontal="left" vertical="top" wrapText="1"/>
      <protection hidden="1"/>
    </xf>
    <xf numFmtId="0" fontId="10" fillId="0" borderId="0" xfId="0" applyFont="1" applyAlignment="1" applyProtection="1">
      <alignment horizontal="left" wrapText="1"/>
      <protection hidden="1"/>
    </xf>
    <xf numFmtId="0" fontId="12" fillId="0" borderId="0" xfId="0" applyFont="1" applyAlignment="1" applyProtection="1">
      <alignment horizontal="center"/>
      <protection hidden="1"/>
    </xf>
    <xf numFmtId="0" fontId="7" fillId="0" borderId="0" xfId="0" applyFont="1" applyAlignment="1" applyProtection="1">
      <alignment horizontal="left" indent="2"/>
      <protection locked="0" hidden="1"/>
    </xf>
    <xf numFmtId="0" fontId="7" fillId="0" borderId="0" xfId="4" applyFont="1" applyAlignment="1" applyProtection="1">
      <alignment horizontal="left" indent="2"/>
      <protection locked="0" hidden="1"/>
    </xf>
    <xf numFmtId="0" fontId="11" fillId="0" borderId="0" xfId="0" applyFont="1" applyAlignment="1" applyProtection="1">
      <alignment horizontal="left" indent="2"/>
      <protection hidden="1"/>
    </xf>
    <xf numFmtId="0" fontId="10" fillId="4" borderId="4" xfId="0" applyFont="1" applyFill="1" applyBorder="1" applyAlignment="1" applyProtection="1">
      <alignment horizontal="left" indent="8"/>
      <protection hidden="1"/>
    </xf>
    <xf numFmtId="0" fontId="10" fillId="4" borderId="0" xfId="0" applyFont="1" applyFill="1" applyBorder="1" applyAlignment="1" applyProtection="1">
      <alignment horizontal="left" indent="8"/>
      <protection hidden="1"/>
    </xf>
    <xf numFmtId="0" fontId="10" fillId="4" borderId="5" xfId="0" applyFont="1" applyFill="1" applyBorder="1" applyAlignment="1" applyProtection="1">
      <alignment horizontal="left" indent="8"/>
      <protection hidden="1"/>
    </xf>
    <xf numFmtId="0" fontId="10" fillId="4" borderId="4" xfId="0" applyFont="1" applyFill="1" applyBorder="1" applyAlignment="1" applyProtection="1">
      <alignment horizontal="left" wrapText="1" indent="8"/>
      <protection hidden="1"/>
    </xf>
    <xf numFmtId="0" fontId="10" fillId="4" borderId="0" xfId="0" applyFont="1" applyFill="1" applyBorder="1" applyAlignment="1" applyProtection="1">
      <alignment horizontal="left" wrapText="1" indent="8"/>
      <protection hidden="1"/>
    </xf>
    <xf numFmtId="0" fontId="10" fillId="4" borderId="5" xfId="0" applyFont="1" applyFill="1" applyBorder="1" applyAlignment="1" applyProtection="1">
      <alignment horizontal="left" wrapText="1" indent="8"/>
      <protection hidden="1"/>
    </xf>
    <xf numFmtId="0" fontId="10" fillId="4" borderId="0" xfId="0" applyNumberFormat="1" applyFont="1" applyFill="1" applyBorder="1" applyAlignment="1" applyProtection="1">
      <alignment horizontal="left" vertical="top" wrapText="1"/>
      <protection locked="0" hidden="1"/>
    </xf>
    <xf numFmtId="0" fontId="24" fillId="4" borderId="0" xfId="4" applyFont="1" applyFill="1" applyBorder="1" applyAlignment="1" applyProtection="1">
      <alignment horizontal="center"/>
      <protection locked="0" hidden="1"/>
    </xf>
    <xf numFmtId="0" fontId="20" fillId="0" borderId="0" xfId="0" applyFont="1" applyAlignment="1">
      <alignment horizontal="left" wrapText="1"/>
    </xf>
    <xf numFmtId="0" fontId="24" fillId="0" borderId="0" xfId="4" applyFont="1" applyAlignment="1">
      <alignment horizontal="right"/>
    </xf>
    <xf numFmtId="0" fontId="7" fillId="0" borderId="0" xfId="0" applyFont="1" applyAlignment="1" applyProtection="1">
      <alignment horizontal="left" indent="2"/>
      <protection hidden="1"/>
    </xf>
    <xf numFmtId="0" fontId="15" fillId="0" borderId="0" xfId="0" applyFont="1" applyAlignment="1" applyProtection="1">
      <alignment horizontal="center"/>
      <protection hidden="1"/>
    </xf>
    <xf numFmtId="0" fontId="10" fillId="4" borderId="0" xfId="0" applyFont="1" applyFill="1" applyBorder="1" applyAlignment="1" applyProtection="1">
      <alignment horizontal="right"/>
      <protection hidden="1"/>
    </xf>
    <xf numFmtId="14" fontId="10" fillId="0" borderId="0" xfId="0" applyNumberFormat="1" applyFont="1" applyAlignment="1" applyProtection="1">
      <alignment horizontal="right" wrapText="1"/>
      <protection hidden="1"/>
    </xf>
    <xf numFmtId="0" fontId="10" fillId="0" borderId="0" xfId="0" applyFont="1" applyAlignment="1" applyProtection="1">
      <alignment horizontal="right" wrapText="1"/>
      <protection hidden="1"/>
    </xf>
    <xf numFmtId="0" fontId="15" fillId="0" borderId="0" xfId="0" applyFont="1" applyAlignment="1" applyProtection="1">
      <alignment horizontal="center" vertical="center" wrapText="1"/>
      <protection hidden="1"/>
    </xf>
    <xf numFmtId="0" fontId="25" fillId="0" borderId="0" xfId="0" applyFont="1" applyAlignment="1" applyProtection="1">
      <alignment horizontal="center" wrapText="1"/>
      <protection hidden="1"/>
    </xf>
    <xf numFmtId="2" fontId="10" fillId="4" borderId="0" xfId="0" applyNumberFormat="1" applyFont="1" applyFill="1" applyAlignment="1" applyProtection="1">
      <alignment horizontal="left" indent="2"/>
      <protection hidden="1"/>
    </xf>
    <xf numFmtId="0" fontId="0" fillId="0" borderId="0" xfId="0" applyAlignment="1">
      <alignment horizontal="left" indent="2"/>
    </xf>
    <xf numFmtId="0" fontId="10" fillId="4" borderId="0" xfId="0" applyFont="1" applyFill="1" applyAlignment="1" applyProtection="1">
      <alignment horizontal="left" indent="2"/>
      <protection hidden="1"/>
    </xf>
    <xf numFmtId="0" fontId="10" fillId="4" borderId="5" xfId="0" applyFont="1" applyFill="1" applyBorder="1" applyAlignment="1" applyProtection="1">
      <alignment horizontal="left" indent="2"/>
      <protection hidden="1"/>
    </xf>
    <xf numFmtId="0" fontId="10" fillId="4" borderId="4" xfId="0" applyFont="1" applyFill="1" applyBorder="1" applyAlignment="1" applyProtection="1">
      <alignment horizontal="right"/>
      <protection hidden="1"/>
    </xf>
    <xf numFmtId="0" fontId="24" fillId="4" borderId="4" xfId="4" applyFont="1" applyFill="1" applyBorder="1" applyAlignment="1" applyProtection="1">
      <alignment horizontal="center"/>
      <protection locked="0" hidden="1"/>
    </xf>
    <xf numFmtId="0" fontId="10" fillId="4" borderId="0" xfId="0" applyFont="1" applyFill="1" applyBorder="1" applyAlignment="1" applyProtection="1">
      <alignment horizontal="left" indent="2"/>
      <protection hidden="1"/>
    </xf>
    <xf numFmtId="0" fontId="26" fillId="0" borderId="0" xfId="0" applyFont="1" applyAlignment="1" applyProtection="1">
      <alignment horizontal="center" wrapText="1"/>
      <protection hidden="1"/>
    </xf>
    <xf numFmtId="0" fontId="24" fillId="0" borderId="0" xfId="4" applyFont="1" applyAlignment="1" applyProtection="1">
      <alignment horizontal="center"/>
      <protection hidden="1"/>
    </xf>
    <xf numFmtId="0" fontId="7" fillId="0" borderId="0" xfId="0" applyFont="1" applyAlignment="1" applyProtection="1">
      <alignment horizontal="center"/>
      <protection hidden="1"/>
    </xf>
    <xf numFmtId="0" fontId="10" fillId="4" borderId="4" xfId="0" applyFont="1" applyFill="1" applyBorder="1" applyAlignment="1" applyProtection="1">
      <alignment horizontal="center"/>
      <protection hidden="1"/>
    </xf>
    <xf numFmtId="0" fontId="10" fillId="4" borderId="0" xfId="0" applyFont="1" applyFill="1" applyBorder="1" applyAlignment="1" applyProtection="1">
      <alignment horizontal="center"/>
      <protection hidden="1"/>
    </xf>
    <xf numFmtId="0" fontId="10" fillId="4" borderId="5" xfId="0" applyFont="1" applyFill="1" applyBorder="1" applyAlignment="1" applyProtection="1">
      <alignment horizontal="center"/>
      <protection hidden="1"/>
    </xf>
    <xf numFmtId="0" fontId="13" fillId="0" borderId="0" xfId="4" applyFont="1" applyAlignment="1" applyProtection="1">
      <alignment horizontal="center"/>
      <protection locked="0" hidden="1"/>
    </xf>
    <xf numFmtId="0" fontId="0" fillId="0" borderId="0" xfId="0" applyAlignment="1">
      <alignment horizontal="left" wrapText="1"/>
    </xf>
    <xf numFmtId="0" fontId="5" fillId="0" borderId="0" xfId="0" applyFont="1" applyAlignment="1">
      <alignment horizontal="center"/>
    </xf>
    <xf numFmtId="0" fontId="0" fillId="0" borderId="0" xfId="0" applyAlignment="1">
      <alignment horizontal="center"/>
    </xf>
    <xf numFmtId="0" fontId="9" fillId="0" borderId="0" xfId="0" applyFont="1" applyAlignment="1">
      <alignment horizontal="center" wrapText="1"/>
    </xf>
    <xf numFmtId="14"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right"/>
    </xf>
    <xf numFmtId="0" fontId="15" fillId="0" borderId="0" xfId="0" applyFont="1" applyAlignment="1">
      <alignment horizontal="center" vertical="top" wrapText="1"/>
    </xf>
    <xf numFmtId="0" fontId="10" fillId="0" borderId="0" xfId="0" applyFont="1" applyAlignment="1">
      <alignment horizontal="center"/>
    </xf>
    <xf numFmtId="0" fontId="12" fillId="0" borderId="0" xfId="0" applyFont="1" applyAlignment="1">
      <alignment horizontal="center"/>
    </xf>
    <xf numFmtId="0" fontId="10" fillId="4" borderId="4" xfId="0" applyFont="1" applyFill="1" applyBorder="1" applyAlignment="1">
      <alignment horizontal="left" indent="2"/>
    </xf>
    <xf numFmtId="0" fontId="10" fillId="4" borderId="0" xfId="0" applyFont="1" applyFill="1" applyBorder="1" applyAlignment="1">
      <alignment horizontal="left" indent="2"/>
    </xf>
    <xf numFmtId="0" fontId="10" fillId="4" borderId="4" xfId="0" applyFont="1" applyFill="1" applyBorder="1" applyAlignment="1">
      <alignment horizontal="left" wrapText="1" indent="2"/>
    </xf>
    <xf numFmtId="0" fontId="10" fillId="4" borderId="0" xfId="0" applyFont="1" applyFill="1" applyBorder="1" applyAlignment="1">
      <alignment horizontal="left" wrapText="1" indent="2"/>
    </xf>
    <xf numFmtId="0" fontId="10" fillId="4" borderId="5" xfId="0" applyFont="1" applyFill="1" applyBorder="1" applyAlignment="1">
      <alignment horizontal="left" wrapText="1" indent="2"/>
    </xf>
    <xf numFmtId="0" fontId="10" fillId="4" borderId="4" xfId="0" applyFont="1" applyFill="1" applyBorder="1" applyAlignment="1">
      <alignment horizontal="center"/>
    </xf>
    <xf numFmtId="0" fontId="10" fillId="4" borderId="0" xfId="0" applyFont="1" applyFill="1" applyBorder="1" applyAlignment="1">
      <alignment horizontal="center"/>
    </xf>
    <xf numFmtId="0" fontId="10" fillId="4" borderId="5" xfId="0" applyFont="1" applyFill="1" applyBorder="1" applyAlignment="1">
      <alignment horizontal="center"/>
    </xf>
    <xf numFmtId="0" fontId="10" fillId="4" borderId="5" xfId="0" applyFont="1" applyFill="1" applyBorder="1" applyAlignment="1">
      <alignment horizontal="left" indent="2"/>
    </xf>
    <xf numFmtId="0" fontId="13" fillId="0" borderId="0" xfId="4" applyAlignment="1" applyProtection="1">
      <alignment horizontal="center"/>
      <protection locked="0"/>
    </xf>
    <xf numFmtId="0" fontId="10" fillId="4" borderId="4" xfId="0" applyFont="1" applyFill="1" applyBorder="1" applyAlignment="1">
      <alignment horizontal="left" vertical="top" indent="2"/>
    </xf>
    <xf numFmtId="0" fontId="10" fillId="4" borderId="0" xfId="0" applyFont="1" applyFill="1" applyBorder="1" applyAlignment="1">
      <alignment horizontal="left" vertical="top" indent="2"/>
    </xf>
    <xf numFmtId="0" fontId="10" fillId="4" borderId="5" xfId="0" applyFont="1" applyFill="1" applyBorder="1" applyAlignment="1">
      <alignment horizontal="left" vertical="top" indent="2"/>
    </xf>
    <xf numFmtId="0" fontId="10" fillId="4" borderId="4" xfId="0" applyFont="1" applyFill="1" applyBorder="1" applyAlignment="1">
      <alignment horizontal="left" vertical="top" wrapText="1" indent="2"/>
    </xf>
    <xf numFmtId="0" fontId="10" fillId="4" borderId="0" xfId="0" applyFont="1" applyFill="1" applyBorder="1" applyAlignment="1">
      <alignment horizontal="left" vertical="top" wrapText="1" indent="2"/>
    </xf>
    <xf numFmtId="0" fontId="10" fillId="4" borderId="5" xfId="0" applyFont="1" applyFill="1" applyBorder="1" applyAlignment="1">
      <alignment horizontal="left" vertical="top" wrapText="1" indent="2"/>
    </xf>
    <xf numFmtId="0" fontId="24" fillId="0" borderId="0" xfId="4" applyFont="1" applyAlignment="1">
      <alignment horizontal="center"/>
    </xf>
    <xf numFmtId="0" fontId="13" fillId="0" borderId="0" xfId="4" applyFont="1" applyAlignment="1" applyProtection="1">
      <alignment horizontal="center"/>
      <protection locked="0"/>
    </xf>
    <xf numFmtId="0" fontId="10" fillId="4" borderId="0" xfId="0" applyFont="1" applyFill="1" applyBorder="1" applyAlignment="1">
      <alignment horizontal="left" vertical="top" wrapText="1"/>
    </xf>
    <xf numFmtId="0" fontId="15" fillId="0" borderId="0" xfId="0" applyFont="1" applyAlignment="1">
      <alignment horizontal="center" wrapText="1"/>
    </xf>
    <xf numFmtId="0" fontId="26" fillId="4" borderId="4" xfId="0" applyFont="1" applyFill="1" applyBorder="1" applyAlignment="1">
      <alignment horizontal="left" vertical="top" wrapText="1" indent="4"/>
    </xf>
    <xf numFmtId="0" fontId="26" fillId="4" borderId="0" xfId="0" applyFont="1" applyFill="1" applyBorder="1" applyAlignment="1">
      <alignment horizontal="left" vertical="top" wrapText="1" indent="4"/>
    </xf>
    <xf numFmtId="0" fontId="26" fillId="4" borderId="5" xfId="0" applyFont="1" applyFill="1" applyBorder="1" applyAlignment="1">
      <alignment horizontal="left" vertical="top" wrapText="1" indent="4"/>
    </xf>
    <xf numFmtId="0" fontId="10" fillId="4" borderId="4" xfId="0" applyFont="1" applyFill="1" applyBorder="1" applyAlignment="1">
      <alignment horizontal="left" vertical="top" wrapText="1" indent="4"/>
    </xf>
    <xf numFmtId="0" fontId="10" fillId="4" borderId="0" xfId="0" applyFont="1" applyFill="1" applyBorder="1" applyAlignment="1">
      <alignment horizontal="left" vertical="top" wrapText="1" indent="4"/>
    </xf>
    <xf numFmtId="0" fontId="10" fillId="4" borderId="5" xfId="0" applyFont="1" applyFill="1" applyBorder="1" applyAlignment="1">
      <alignment horizontal="left" vertical="top" wrapText="1" indent="4"/>
    </xf>
    <xf numFmtId="0" fontId="13" fillId="0" borderId="0" xfId="4" applyAlignment="1" applyProtection="1">
      <alignment horizontal="center" vertical="center"/>
      <protection locked="0"/>
    </xf>
    <xf numFmtId="0" fontId="10" fillId="4" borderId="0" xfId="0" quotePrefix="1" applyFont="1" applyFill="1" applyBorder="1" applyAlignment="1">
      <alignment horizontal="center" vertical="center" wrapText="1"/>
    </xf>
    <xf numFmtId="0" fontId="10" fillId="4" borderId="0" xfId="0" applyFont="1" applyFill="1" applyBorder="1" applyAlignment="1">
      <alignment horizontal="center" vertical="center" wrapText="1"/>
    </xf>
    <xf numFmtId="0" fontId="0" fillId="0" borderId="0" xfId="0" applyAlignment="1">
      <alignment horizontal="left" indent="4"/>
    </xf>
    <xf numFmtId="0" fontId="0" fillId="0" borderId="5" xfId="0" applyBorder="1" applyAlignment="1">
      <alignment horizontal="left" indent="4"/>
    </xf>
    <xf numFmtId="0" fontId="10" fillId="0" borderId="0" xfId="0" applyFont="1" applyAlignment="1">
      <alignment horizontal="left" vertical="top" wrapText="1"/>
    </xf>
  </cellXfs>
  <cellStyles count="5">
    <cellStyle name="Gut" xfId="2" builtinId="26"/>
    <cellStyle name="Link" xfId="4" builtinId="8" customBuiltin="1"/>
    <cellStyle name="Prozent" xfId="1" builtinId="5"/>
    <cellStyle name="Schlecht" xfId="3" builtinId="27"/>
    <cellStyle name="Standard" xfId="0" builtinId="0"/>
  </cellStyles>
  <dxfs count="4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9" tint="-0.499984740745262"/>
      </font>
    </dxf>
    <dxf>
      <font>
        <b/>
        <i val="0"/>
        <color rgb="FFC00000"/>
      </font>
    </dxf>
    <dxf>
      <font>
        <b/>
        <i val="0"/>
        <color theme="9" tint="-0.499984740745262"/>
      </font>
    </dxf>
    <dxf>
      <font>
        <b/>
        <i val="0"/>
        <color rgb="FFC00000"/>
      </font>
    </dxf>
    <dxf>
      <font>
        <b val="0"/>
        <i val="0"/>
        <color rgb="FFC00000"/>
      </font>
    </dxf>
    <dxf>
      <fill>
        <patternFill>
          <bgColor theme="4" tint="0.59996337778862885"/>
        </patternFill>
      </fill>
    </dxf>
    <dxf>
      <fill>
        <patternFill>
          <bgColor theme="0" tint="-4.9989318521683403E-2"/>
        </patternFill>
      </fill>
    </dxf>
    <dxf>
      <fill>
        <patternFill>
          <bgColor theme="4" tint="0.59996337778862885"/>
        </patternFill>
      </fill>
    </dxf>
    <dxf>
      <fill>
        <patternFill>
          <bgColor theme="0" tint="-4.9989318521683403E-2"/>
        </patternFill>
      </fill>
    </dxf>
    <dxf>
      <fill>
        <patternFill>
          <bgColor theme="4" tint="0.59996337778862885"/>
        </patternFill>
      </fill>
    </dxf>
    <dxf>
      <fill>
        <patternFill>
          <bgColor theme="0" tint="-4.9989318521683403E-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4.9989318521683403E-2"/>
        </patternFill>
      </fill>
    </dxf>
    <dxf>
      <fill>
        <patternFill>
          <bgColor theme="4" tint="0.59996337778862885"/>
        </patternFill>
      </fill>
    </dxf>
    <dxf>
      <font>
        <color theme="5" tint="-0.24994659260841701"/>
      </font>
      <fill>
        <patternFill>
          <fgColor theme="4" tint="0.39991454817346722"/>
          <bgColor theme="4" tint="0.39994506668294322"/>
        </patternFill>
      </fill>
    </dxf>
    <dxf>
      <font>
        <color rgb="FF9C0006"/>
      </font>
      <fill>
        <patternFill>
          <bgColor rgb="FFFFC7CE"/>
        </patternFill>
      </fill>
    </dxf>
    <dxf>
      <font>
        <color rgb="FF006100"/>
      </font>
      <fill>
        <patternFill>
          <bgColor rgb="FFC6EFCE"/>
        </patternFill>
      </fill>
    </dxf>
    <dxf>
      <font>
        <color theme="5" tint="-0.24994659260841701"/>
      </font>
      <fill>
        <patternFill>
          <fgColor theme="4" tint="0.39991454817346722"/>
          <bgColor theme="4" tint="0.39994506668294322"/>
        </patternFill>
      </fill>
    </dxf>
    <dxf>
      <font>
        <color rgb="FF9C0006"/>
      </font>
      <fill>
        <patternFill>
          <bgColor rgb="FFFFC7CE"/>
        </patternFill>
      </fill>
    </dxf>
    <dxf>
      <font>
        <color rgb="FF006100"/>
      </font>
      <fill>
        <patternFill>
          <bgColor rgb="FFC6EFCE"/>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theme="5"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C7CE"/>
      <color rgb="FF9C0006"/>
      <color rgb="FFFF8F8F"/>
      <color rgb="FFFF6D6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3" Type="http://schemas.openxmlformats.org/officeDocument/2006/relationships/worksheet" Target="worksheets/sheet2.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worksheet" Target="worksheets/sheet9.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8.xml"/><Relationship Id="rId4" Type="http://schemas.openxmlformats.org/officeDocument/2006/relationships/worksheet" Target="worksheets/sheet3.xml"/><Relationship Id="rId9" Type="http://schemas.openxmlformats.org/officeDocument/2006/relationships/worksheet" Target="worksheets/sheet7.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'X_DE-EN'!$H$3</c:f>
          <c:strCache>
            <c:ptCount val="1"/>
            <c:pt idx="0">
              <c:v>Notenschlüssel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lineMarker"/>
        <c:varyColors val="0"/>
        <c:ser>
          <c:idx val="2"/>
          <c:order val="0"/>
          <c:tx>
            <c:strRef>
              <c:f>'X_DE-EN'!$H$12</c:f>
              <c:strCache>
                <c:ptCount val="1"/>
                <c:pt idx="0">
                  <c:v>Note ungerundet</c:v>
                </c:pt>
              </c:strCache>
            </c:strRef>
          </c:tx>
          <c:spPr>
            <a:ln w="19050" cap="rnd">
              <a:solidFill>
                <a:schemeClr val="accent1">
                  <a:lumMod val="60000"/>
                  <a:lumOff val="40000"/>
                </a:schemeClr>
              </a:solidFill>
              <a:round/>
            </a:ln>
            <a:effectLst/>
          </c:spPr>
          <c:marker>
            <c:symbol val="none"/>
          </c:marker>
          <c:xVal>
            <c:numRef>
              <c:f>X_Punkteberechnung!$A$1:$A$4001</c:f>
              <c:numCache>
                <c:formatCode>#,##0.00</c:formatCode>
                <c:ptCount val="4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numCache>
            </c:numRef>
          </c:xVal>
          <c:yVal>
            <c:numRef>
              <c:f>X_Punkteberechnung!$B$1:$B$4001</c:f>
              <c:numCache>
                <c:formatCode>0.000</c:formatCode>
                <c:ptCount val="4001"/>
                <c:pt idx="0">
                  <c:v>1</c:v>
                </c:pt>
                <c:pt idx="1">
                  <c:v>1.05</c:v>
                </c:pt>
                <c:pt idx="2">
                  <c:v>1.1000000000000001</c:v>
                </c:pt>
                <c:pt idx="3">
                  <c:v>1.1499999999999999</c:v>
                </c:pt>
                <c:pt idx="4">
                  <c:v>1.2</c:v>
                </c:pt>
                <c:pt idx="5">
                  <c:v>1.25</c:v>
                </c:pt>
                <c:pt idx="6">
                  <c:v>1.3</c:v>
                </c:pt>
                <c:pt idx="7">
                  <c:v>1.35</c:v>
                </c:pt>
                <c:pt idx="8">
                  <c:v>1.4</c:v>
                </c:pt>
                <c:pt idx="9">
                  <c:v>1.45</c:v>
                </c:pt>
                <c:pt idx="10">
                  <c:v>1.5</c:v>
                </c:pt>
                <c:pt idx="11">
                  <c:v>1.5499999999999998</c:v>
                </c:pt>
                <c:pt idx="12">
                  <c:v>1.6</c:v>
                </c:pt>
                <c:pt idx="13">
                  <c:v>1.65</c:v>
                </c:pt>
                <c:pt idx="14">
                  <c:v>1.7</c:v>
                </c:pt>
                <c:pt idx="15">
                  <c:v>1.75</c:v>
                </c:pt>
                <c:pt idx="16">
                  <c:v>1.8</c:v>
                </c:pt>
                <c:pt idx="17">
                  <c:v>1.85</c:v>
                </c:pt>
                <c:pt idx="18">
                  <c:v>1.9</c:v>
                </c:pt>
                <c:pt idx="19">
                  <c:v>1.95</c:v>
                </c:pt>
                <c:pt idx="20">
                  <c:v>2</c:v>
                </c:pt>
                <c:pt idx="21">
                  <c:v>2.0499999999999998</c:v>
                </c:pt>
                <c:pt idx="22">
                  <c:v>2.0999999999999996</c:v>
                </c:pt>
                <c:pt idx="23">
                  <c:v>2.1500000000000004</c:v>
                </c:pt>
                <c:pt idx="24">
                  <c:v>2.2000000000000002</c:v>
                </c:pt>
                <c:pt idx="25">
                  <c:v>2.25</c:v>
                </c:pt>
                <c:pt idx="26">
                  <c:v>2.2999999999999998</c:v>
                </c:pt>
                <c:pt idx="27">
                  <c:v>2.35</c:v>
                </c:pt>
                <c:pt idx="28">
                  <c:v>2.4</c:v>
                </c:pt>
                <c:pt idx="29">
                  <c:v>2.4500000000000002</c:v>
                </c:pt>
                <c:pt idx="30">
                  <c:v>2.5</c:v>
                </c:pt>
                <c:pt idx="31">
                  <c:v>2.5500000000000003</c:v>
                </c:pt>
                <c:pt idx="32">
                  <c:v>2.6</c:v>
                </c:pt>
                <c:pt idx="33">
                  <c:v>2.6500000000000004</c:v>
                </c:pt>
                <c:pt idx="34">
                  <c:v>2.7</c:v>
                </c:pt>
                <c:pt idx="35">
                  <c:v>2.75</c:v>
                </c:pt>
                <c:pt idx="36">
                  <c:v>2.8</c:v>
                </c:pt>
                <c:pt idx="37">
                  <c:v>2.85</c:v>
                </c:pt>
                <c:pt idx="38">
                  <c:v>2.9</c:v>
                </c:pt>
                <c:pt idx="39">
                  <c:v>2.95</c:v>
                </c:pt>
                <c:pt idx="40">
                  <c:v>3</c:v>
                </c:pt>
                <c:pt idx="41">
                  <c:v>3.05</c:v>
                </c:pt>
                <c:pt idx="42">
                  <c:v>3.0999999999999996</c:v>
                </c:pt>
                <c:pt idx="43">
                  <c:v>3.15</c:v>
                </c:pt>
                <c:pt idx="44">
                  <c:v>3.1999999999999997</c:v>
                </c:pt>
                <c:pt idx="45">
                  <c:v>3.25</c:v>
                </c:pt>
                <c:pt idx="46">
                  <c:v>3.3000000000000003</c:v>
                </c:pt>
                <c:pt idx="47">
                  <c:v>3.35</c:v>
                </c:pt>
                <c:pt idx="48">
                  <c:v>3.4000000000000004</c:v>
                </c:pt>
                <c:pt idx="49">
                  <c:v>3.45</c:v>
                </c:pt>
                <c:pt idx="50">
                  <c:v>3.5</c:v>
                </c:pt>
                <c:pt idx="51">
                  <c:v>3.55</c:v>
                </c:pt>
                <c:pt idx="52">
                  <c:v>3.6</c:v>
                </c:pt>
                <c:pt idx="53">
                  <c:v>3.65</c:v>
                </c:pt>
                <c:pt idx="54">
                  <c:v>3.7</c:v>
                </c:pt>
                <c:pt idx="55">
                  <c:v>3.75</c:v>
                </c:pt>
                <c:pt idx="56">
                  <c:v>3.8</c:v>
                </c:pt>
                <c:pt idx="57">
                  <c:v>3.8499999999999996</c:v>
                </c:pt>
                <c:pt idx="58">
                  <c:v>3.9</c:v>
                </c:pt>
                <c:pt idx="59">
                  <c:v>3.9499999999999997</c:v>
                </c:pt>
                <c:pt idx="60">
                  <c:v>4</c:v>
                </c:pt>
                <c:pt idx="61">
                  <c:v>4.05</c:v>
                </c:pt>
                <c:pt idx="62">
                  <c:v>4.0999999999999996</c:v>
                </c:pt>
                <c:pt idx="63">
                  <c:v>4.1500000000000004</c:v>
                </c:pt>
                <c:pt idx="64">
                  <c:v>4.2</c:v>
                </c:pt>
                <c:pt idx="65">
                  <c:v>4.25</c:v>
                </c:pt>
                <c:pt idx="66">
                  <c:v>4.3</c:v>
                </c:pt>
                <c:pt idx="67">
                  <c:v>4.3499999999999996</c:v>
                </c:pt>
                <c:pt idx="68">
                  <c:v>4.4000000000000004</c:v>
                </c:pt>
                <c:pt idx="69">
                  <c:v>4.45</c:v>
                </c:pt>
                <c:pt idx="70">
                  <c:v>4.5</c:v>
                </c:pt>
                <c:pt idx="71">
                  <c:v>4.55</c:v>
                </c:pt>
                <c:pt idx="72">
                  <c:v>4.5999999999999996</c:v>
                </c:pt>
                <c:pt idx="73">
                  <c:v>4.6500000000000004</c:v>
                </c:pt>
                <c:pt idx="74">
                  <c:v>4.7</c:v>
                </c:pt>
                <c:pt idx="75">
                  <c:v>4.75</c:v>
                </c:pt>
                <c:pt idx="76">
                  <c:v>4.8</c:v>
                </c:pt>
                <c:pt idx="77">
                  <c:v>4.8499999999999996</c:v>
                </c:pt>
                <c:pt idx="78">
                  <c:v>4.9000000000000004</c:v>
                </c:pt>
                <c:pt idx="79">
                  <c:v>4.95</c:v>
                </c:pt>
                <c:pt idx="80">
                  <c:v>5</c:v>
                </c:pt>
                <c:pt idx="81">
                  <c:v>5.05</c:v>
                </c:pt>
                <c:pt idx="82">
                  <c:v>5.0999999999999996</c:v>
                </c:pt>
                <c:pt idx="83">
                  <c:v>5.15</c:v>
                </c:pt>
                <c:pt idx="84">
                  <c:v>5.2</c:v>
                </c:pt>
                <c:pt idx="85">
                  <c:v>5.25</c:v>
                </c:pt>
                <c:pt idx="86">
                  <c:v>5.3</c:v>
                </c:pt>
                <c:pt idx="87">
                  <c:v>5.35</c:v>
                </c:pt>
                <c:pt idx="88">
                  <c:v>5.4</c:v>
                </c:pt>
                <c:pt idx="89">
                  <c:v>5.45</c:v>
                </c:pt>
                <c:pt idx="90">
                  <c:v>5.5</c:v>
                </c:pt>
                <c:pt idx="91">
                  <c:v>5.55</c:v>
                </c:pt>
                <c:pt idx="92">
                  <c:v>5.6</c:v>
                </c:pt>
                <c:pt idx="93">
                  <c:v>5.65</c:v>
                </c:pt>
                <c:pt idx="94">
                  <c:v>5.7</c:v>
                </c:pt>
                <c:pt idx="95">
                  <c:v>5.75</c:v>
                </c:pt>
                <c:pt idx="96">
                  <c:v>5.8</c:v>
                </c:pt>
                <c:pt idx="97">
                  <c:v>5.85</c:v>
                </c:pt>
                <c:pt idx="98">
                  <c:v>5.9</c:v>
                </c:pt>
                <c:pt idx="99">
                  <c:v>5.95</c:v>
                </c:pt>
                <c:pt idx="100">
                  <c:v>6</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numCache>
            </c:numRef>
          </c:yVal>
          <c:smooth val="0"/>
          <c:extLst>
            <c:ext xmlns:c16="http://schemas.microsoft.com/office/drawing/2014/chart" uri="{C3380CC4-5D6E-409C-BE32-E72D297353CC}">
              <c16:uniqueId val="{00000001-ADDB-4505-8772-26BD1DEF9267}"/>
            </c:ext>
          </c:extLst>
        </c:ser>
        <c:ser>
          <c:idx val="0"/>
          <c:order val="1"/>
          <c:tx>
            <c:strRef>
              <c:f>'X_DE-EN'!$H$15</c:f>
              <c:strCache>
                <c:ptCount val="1"/>
                <c:pt idx="0">
                  <c:v>Note gerundet</c:v>
                </c:pt>
              </c:strCache>
            </c:strRef>
          </c:tx>
          <c:spPr>
            <a:ln w="25400" cap="rnd">
              <a:solidFill>
                <a:srgbClr val="FF0000"/>
              </a:solidFill>
              <a:round/>
            </a:ln>
            <a:effectLst/>
          </c:spPr>
          <c:marker>
            <c:symbol val="none"/>
          </c:marker>
          <c:xVal>
            <c:numRef>
              <c:f>X_Punkteberechnung!$A$1:$A$4001</c:f>
              <c:numCache>
                <c:formatCode>#,##0.00</c:formatCode>
                <c:ptCount val="4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numCache>
            </c:numRef>
          </c:xVal>
          <c:yVal>
            <c:numRef>
              <c:f>X_Punkteberechnung!$C$1:$C$4001</c:f>
              <c:numCache>
                <c:formatCode>0.00</c:formatCode>
                <c:ptCount val="4001"/>
                <c:pt idx="0">
                  <c:v>1</c:v>
                </c:pt>
                <c:pt idx="1">
                  <c:v>1</c:v>
                </c:pt>
                <c:pt idx="2">
                  <c:v>1</c:v>
                </c:pt>
                <c:pt idx="3">
                  <c:v>1</c:v>
                </c:pt>
                <c:pt idx="4">
                  <c:v>1</c:v>
                </c:pt>
                <c:pt idx="5">
                  <c:v>1.5</c:v>
                </c:pt>
                <c:pt idx="6">
                  <c:v>1.5</c:v>
                </c:pt>
                <c:pt idx="7">
                  <c:v>1.5</c:v>
                </c:pt>
                <c:pt idx="8">
                  <c:v>1.5</c:v>
                </c:pt>
                <c:pt idx="9">
                  <c:v>1.5</c:v>
                </c:pt>
                <c:pt idx="10">
                  <c:v>1.5</c:v>
                </c:pt>
                <c:pt idx="11">
                  <c:v>1.5</c:v>
                </c:pt>
                <c:pt idx="12">
                  <c:v>1.5</c:v>
                </c:pt>
                <c:pt idx="13">
                  <c:v>1.5</c:v>
                </c:pt>
                <c:pt idx="14">
                  <c:v>1.5</c:v>
                </c:pt>
                <c:pt idx="15">
                  <c:v>2</c:v>
                </c:pt>
                <c:pt idx="16">
                  <c:v>2</c:v>
                </c:pt>
                <c:pt idx="17">
                  <c:v>2</c:v>
                </c:pt>
                <c:pt idx="18">
                  <c:v>2</c:v>
                </c:pt>
                <c:pt idx="19">
                  <c:v>2</c:v>
                </c:pt>
                <c:pt idx="20">
                  <c:v>2</c:v>
                </c:pt>
                <c:pt idx="21">
                  <c:v>2</c:v>
                </c:pt>
                <c:pt idx="22">
                  <c:v>2</c:v>
                </c:pt>
                <c:pt idx="23">
                  <c:v>2</c:v>
                </c:pt>
                <c:pt idx="24">
                  <c:v>2</c:v>
                </c:pt>
                <c:pt idx="25">
                  <c:v>2.5</c:v>
                </c:pt>
                <c:pt idx="26">
                  <c:v>2.5</c:v>
                </c:pt>
                <c:pt idx="27">
                  <c:v>2.5</c:v>
                </c:pt>
                <c:pt idx="28">
                  <c:v>2.5</c:v>
                </c:pt>
                <c:pt idx="29">
                  <c:v>2.5</c:v>
                </c:pt>
                <c:pt idx="30">
                  <c:v>2.5</c:v>
                </c:pt>
                <c:pt idx="31">
                  <c:v>2.5</c:v>
                </c:pt>
                <c:pt idx="32">
                  <c:v>2.5</c:v>
                </c:pt>
                <c:pt idx="33">
                  <c:v>2.5</c:v>
                </c:pt>
                <c:pt idx="34">
                  <c:v>2.5</c:v>
                </c:pt>
                <c:pt idx="35">
                  <c:v>3</c:v>
                </c:pt>
                <c:pt idx="36">
                  <c:v>3</c:v>
                </c:pt>
                <c:pt idx="37">
                  <c:v>3</c:v>
                </c:pt>
                <c:pt idx="38">
                  <c:v>3</c:v>
                </c:pt>
                <c:pt idx="39">
                  <c:v>3</c:v>
                </c:pt>
                <c:pt idx="40">
                  <c:v>3</c:v>
                </c:pt>
                <c:pt idx="41">
                  <c:v>3</c:v>
                </c:pt>
                <c:pt idx="42">
                  <c:v>3</c:v>
                </c:pt>
                <c:pt idx="43">
                  <c:v>3</c:v>
                </c:pt>
                <c:pt idx="44">
                  <c:v>3</c:v>
                </c:pt>
                <c:pt idx="45">
                  <c:v>3.5</c:v>
                </c:pt>
                <c:pt idx="46">
                  <c:v>3.5</c:v>
                </c:pt>
                <c:pt idx="47">
                  <c:v>3.5</c:v>
                </c:pt>
                <c:pt idx="48">
                  <c:v>3.5</c:v>
                </c:pt>
                <c:pt idx="49">
                  <c:v>3.5</c:v>
                </c:pt>
                <c:pt idx="50">
                  <c:v>3.5</c:v>
                </c:pt>
                <c:pt idx="51">
                  <c:v>3.5</c:v>
                </c:pt>
                <c:pt idx="52">
                  <c:v>3.5</c:v>
                </c:pt>
                <c:pt idx="53">
                  <c:v>3.5</c:v>
                </c:pt>
                <c:pt idx="54">
                  <c:v>3.5</c:v>
                </c:pt>
                <c:pt idx="55">
                  <c:v>3.5</c:v>
                </c:pt>
                <c:pt idx="56">
                  <c:v>3.5</c:v>
                </c:pt>
                <c:pt idx="57">
                  <c:v>3.5</c:v>
                </c:pt>
                <c:pt idx="58">
                  <c:v>3.5</c:v>
                </c:pt>
                <c:pt idx="59">
                  <c:v>3.5</c:v>
                </c:pt>
                <c:pt idx="60">
                  <c:v>4</c:v>
                </c:pt>
                <c:pt idx="61">
                  <c:v>4</c:v>
                </c:pt>
                <c:pt idx="62">
                  <c:v>4</c:v>
                </c:pt>
                <c:pt idx="63">
                  <c:v>4</c:v>
                </c:pt>
                <c:pt idx="64">
                  <c:v>4</c:v>
                </c:pt>
                <c:pt idx="65">
                  <c:v>4.5</c:v>
                </c:pt>
                <c:pt idx="66">
                  <c:v>4.5</c:v>
                </c:pt>
                <c:pt idx="67">
                  <c:v>4.5</c:v>
                </c:pt>
                <c:pt idx="68">
                  <c:v>4.5</c:v>
                </c:pt>
                <c:pt idx="69">
                  <c:v>4.5</c:v>
                </c:pt>
                <c:pt idx="70">
                  <c:v>4.5</c:v>
                </c:pt>
                <c:pt idx="71">
                  <c:v>4.5</c:v>
                </c:pt>
                <c:pt idx="72">
                  <c:v>4.5</c:v>
                </c:pt>
                <c:pt idx="73">
                  <c:v>4.5</c:v>
                </c:pt>
                <c:pt idx="74">
                  <c:v>4.5</c:v>
                </c:pt>
                <c:pt idx="75">
                  <c:v>5</c:v>
                </c:pt>
                <c:pt idx="76">
                  <c:v>5</c:v>
                </c:pt>
                <c:pt idx="77">
                  <c:v>5</c:v>
                </c:pt>
                <c:pt idx="78">
                  <c:v>5</c:v>
                </c:pt>
                <c:pt idx="79">
                  <c:v>5</c:v>
                </c:pt>
                <c:pt idx="80">
                  <c:v>5</c:v>
                </c:pt>
                <c:pt idx="81">
                  <c:v>5</c:v>
                </c:pt>
                <c:pt idx="82">
                  <c:v>5</c:v>
                </c:pt>
                <c:pt idx="83">
                  <c:v>5</c:v>
                </c:pt>
                <c:pt idx="84">
                  <c:v>5</c:v>
                </c:pt>
                <c:pt idx="85">
                  <c:v>5.5</c:v>
                </c:pt>
                <c:pt idx="86">
                  <c:v>5.5</c:v>
                </c:pt>
                <c:pt idx="87">
                  <c:v>5.5</c:v>
                </c:pt>
                <c:pt idx="88">
                  <c:v>5.5</c:v>
                </c:pt>
                <c:pt idx="89">
                  <c:v>5.5</c:v>
                </c:pt>
                <c:pt idx="90">
                  <c:v>5.5</c:v>
                </c:pt>
                <c:pt idx="91">
                  <c:v>5.5</c:v>
                </c:pt>
                <c:pt idx="92">
                  <c:v>5.5</c:v>
                </c:pt>
                <c:pt idx="93">
                  <c:v>5.5</c:v>
                </c:pt>
                <c:pt idx="94">
                  <c:v>5.5</c:v>
                </c:pt>
                <c:pt idx="95">
                  <c:v>6</c:v>
                </c:pt>
                <c:pt idx="96">
                  <c:v>6</c:v>
                </c:pt>
                <c:pt idx="97">
                  <c:v>6</c:v>
                </c:pt>
                <c:pt idx="98">
                  <c:v>6</c:v>
                </c:pt>
                <c:pt idx="99">
                  <c:v>6</c:v>
                </c:pt>
                <c:pt idx="100">
                  <c:v>6</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numCache>
            </c:numRef>
          </c:yVal>
          <c:smooth val="0"/>
          <c:extLst>
            <c:ext xmlns:c16="http://schemas.microsoft.com/office/drawing/2014/chart" uri="{C3380CC4-5D6E-409C-BE32-E72D297353CC}">
              <c16:uniqueId val="{00000002-ADDB-4505-8772-26BD1DEF9267}"/>
            </c:ext>
          </c:extLst>
        </c:ser>
        <c:ser>
          <c:idx val="1"/>
          <c:order val="2"/>
          <c:tx>
            <c:strRef>
              <c:f>'X_DE-EN'!$H$18</c:f>
              <c:strCache>
                <c:ptCount val="1"/>
                <c:pt idx="0">
                  <c:v>Bestehensgrenze</c:v>
                </c:pt>
              </c:strCache>
            </c:strRef>
          </c:tx>
          <c:spPr>
            <a:ln w="12700" cap="sq">
              <a:solidFill>
                <a:srgbClr val="FF0000"/>
              </a:solidFill>
              <a:prstDash val="sysDot"/>
              <a:miter lim="800000"/>
            </a:ln>
            <a:effectLst/>
          </c:spPr>
          <c:marker>
            <c:symbol val="none"/>
          </c:marker>
          <c:dPt>
            <c:idx val="1"/>
            <c:marker>
              <c:symbol val="none"/>
            </c:marker>
            <c:bubble3D val="0"/>
            <c:spPr>
              <a:ln w="19050" cap="sq">
                <a:solidFill>
                  <a:srgbClr val="FF0000"/>
                </a:solidFill>
                <a:prstDash val="sysDot"/>
                <a:miter lim="800000"/>
              </a:ln>
              <a:effectLst/>
            </c:spPr>
            <c:extLst>
              <c:ext xmlns:c16="http://schemas.microsoft.com/office/drawing/2014/chart" uri="{C3380CC4-5D6E-409C-BE32-E72D297353CC}">
                <c16:uniqueId val="{00000011-5455-4736-947A-C006C47EB8BE}"/>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455-4736-947A-C006C47EB8B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X_Punkteberechnung!$G$1:$G$2</c:f>
              <c:numCache>
                <c:formatCode>0.00</c:formatCode>
                <c:ptCount val="2"/>
                <c:pt idx="0">
                  <c:v>60</c:v>
                </c:pt>
                <c:pt idx="1">
                  <c:v>60</c:v>
                </c:pt>
              </c:numCache>
            </c:numRef>
          </c:xVal>
          <c:yVal>
            <c:numRef>
              <c:f>X_Punkteberechnung!$H$1:$H$2</c:f>
              <c:numCache>
                <c:formatCode>0.0</c:formatCode>
                <c:ptCount val="2"/>
                <c:pt idx="0">
                  <c:v>0</c:v>
                </c:pt>
                <c:pt idx="1">
                  <c:v>4</c:v>
                </c:pt>
              </c:numCache>
            </c:numRef>
          </c:yVal>
          <c:smooth val="0"/>
          <c:extLst>
            <c:ext xmlns:c16="http://schemas.microsoft.com/office/drawing/2014/chart" uri="{C3380CC4-5D6E-409C-BE32-E72D297353CC}">
              <c16:uniqueId val="{00000000-ADDB-4505-8772-26BD1DEF9267}"/>
            </c:ext>
          </c:extLst>
        </c:ser>
        <c:ser>
          <c:idx val="3"/>
          <c:order val="3"/>
          <c:tx>
            <c:strRef>
              <c:f>X_Punkteberechnung!$G$18</c:f>
              <c:strCache>
                <c:ptCount val="1"/>
                <c:pt idx="0">
                  <c:v>1.0 / 1.5</c:v>
                </c:pt>
              </c:strCache>
            </c:strRef>
          </c:tx>
          <c:spPr>
            <a:ln w="19050" cap="rnd">
              <a:solidFill>
                <a:schemeClr val="accent1">
                  <a:lumMod val="60000"/>
                  <a:lumOff val="40000"/>
                </a:schemeClr>
              </a:solidFill>
              <a:round/>
            </a:ln>
            <a:effectLst/>
          </c:spPr>
          <c:marker>
            <c:symbol val="none"/>
          </c:marker>
          <c:dPt>
            <c:idx val="1"/>
            <c:marker>
              <c:symbol val="none"/>
            </c:marker>
            <c:bubble3D val="0"/>
            <c:spPr>
              <a:ln w="19050" cap="rnd">
                <a:solidFill>
                  <a:schemeClr val="accent1">
                    <a:lumMod val="60000"/>
                    <a:lumOff val="40000"/>
                  </a:schemeClr>
                </a:solidFill>
                <a:prstDash val="sysDot"/>
                <a:round/>
              </a:ln>
              <a:effectLst/>
            </c:spPr>
            <c:extLst>
              <c:ext xmlns:c16="http://schemas.microsoft.com/office/drawing/2014/chart" uri="{C3380CC4-5D6E-409C-BE32-E72D297353CC}">
                <c16:uniqueId val="{0000000F-5455-4736-947A-C006C47EB8BE}"/>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455-4736-947A-C006C47EB8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X_Punkteberechnung!$H$18:$H$19</c:f>
              <c:numCache>
                <c:formatCode>0.0</c:formatCode>
                <c:ptCount val="2"/>
                <c:pt idx="0">
                  <c:v>5</c:v>
                </c:pt>
                <c:pt idx="1">
                  <c:v>5</c:v>
                </c:pt>
              </c:numCache>
            </c:numRef>
          </c:xVal>
          <c:yVal>
            <c:numRef>
              <c:f>X_Punkteberechnung!$I$18:$I$19</c:f>
              <c:numCache>
                <c:formatCode>0.0</c:formatCode>
                <c:ptCount val="2"/>
                <c:pt idx="0">
                  <c:v>0</c:v>
                </c:pt>
                <c:pt idx="1">
                  <c:v>1.5</c:v>
                </c:pt>
              </c:numCache>
            </c:numRef>
          </c:yVal>
          <c:smooth val="0"/>
          <c:extLst>
            <c:ext xmlns:c16="http://schemas.microsoft.com/office/drawing/2014/chart" uri="{C3380CC4-5D6E-409C-BE32-E72D297353CC}">
              <c16:uniqueId val="{00000000-5455-4736-947A-C006C47EB8BE}"/>
            </c:ext>
          </c:extLst>
        </c:ser>
        <c:ser>
          <c:idx val="4"/>
          <c:order val="4"/>
          <c:tx>
            <c:strRef>
              <c:f>X_Punkteberechnung!$G$20</c:f>
              <c:strCache>
                <c:ptCount val="1"/>
                <c:pt idx="0">
                  <c:v>1.5 / 2.0</c:v>
                </c:pt>
              </c:strCache>
            </c:strRef>
          </c:tx>
          <c:spPr>
            <a:ln w="19050" cap="rnd">
              <a:solidFill>
                <a:schemeClr val="accent1">
                  <a:lumMod val="60000"/>
                  <a:lumOff val="40000"/>
                </a:schemeClr>
              </a:solidFill>
              <a:round/>
            </a:ln>
            <a:effectLst/>
          </c:spPr>
          <c:marker>
            <c:symbol val="none"/>
          </c:marker>
          <c:dPt>
            <c:idx val="1"/>
            <c:marker>
              <c:symbol val="none"/>
            </c:marker>
            <c:bubble3D val="0"/>
            <c:spPr>
              <a:ln w="19050" cap="rnd">
                <a:solidFill>
                  <a:schemeClr val="accent1">
                    <a:lumMod val="60000"/>
                    <a:lumOff val="40000"/>
                  </a:schemeClr>
                </a:solidFill>
                <a:prstDash val="sysDot"/>
                <a:round/>
              </a:ln>
              <a:effectLst/>
            </c:spPr>
            <c:extLst>
              <c:ext xmlns:c16="http://schemas.microsoft.com/office/drawing/2014/chart" uri="{C3380CC4-5D6E-409C-BE32-E72D297353CC}">
                <c16:uniqueId val="{0000000E-5455-4736-947A-C006C47EB8BE}"/>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455-4736-947A-C006C47EB8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X_Punkteberechnung!$H$20:$H$21</c:f>
              <c:numCache>
                <c:formatCode>0.0</c:formatCode>
                <c:ptCount val="2"/>
                <c:pt idx="0">
                  <c:v>15</c:v>
                </c:pt>
                <c:pt idx="1">
                  <c:v>15</c:v>
                </c:pt>
              </c:numCache>
            </c:numRef>
          </c:xVal>
          <c:yVal>
            <c:numRef>
              <c:f>X_Punkteberechnung!$I$20:$I$21</c:f>
              <c:numCache>
                <c:formatCode>0.0</c:formatCode>
                <c:ptCount val="2"/>
                <c:pt idx="0">
                  <c:v>0</c:v>
                </c:pt>
                <c:pt idx="1">
                  <c:v>2</c:v>
                </c:pt>
              </c:numCache>
            </c:numRef>
          </c:yVal>
          <c:smooth val="0"/>
          <c:extLst>
            <c:ext xmlns:c16="http://schemas.microsoft.com/office/drawing/2014/chart" uri="{C3380CC4-5D6E-409C-BE32-E72D297353CC}">
              <c16:uniqueId val="{00000001-5455-4736-947A-C006C47EB8BE}"/>
            </c:ext>
          </c:extLst>
        </c:ser>
        <c:ser>
          <c:idx val="5"/>
          <c:order val="5"/>
          <c:tx>
            <c:strRef>
              <c:f>X_Punkteberechnung!$J$22</c:f>
              <c:strCache>
                <c:ptCount val="1"/>
                <c:pt idx="0">
                  <c:v>Notengrenze</c:v>
                </c:pt>
              </c:strCache>
            </c:strRef>
          </c:tx>
          <c:spPr>
            <a:ln w="19050" cap="rnd">
              <a:solidFill>
                <a:schemeClr val="accent1">
                  <a:lumMod val="60000"/>
                  <a:lumOff val="40000"/>
                </a:schemeClr>
              </a:solidFill>
              <a:prstDash val="sysDot"/>
              <a:round/>
            </a:ln>
            <a:effectLst/>
          </c:spPr>
          <c:marker>
            <c:symbol val="none"/>
          </c:marker>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F8F-484E-A858-1ECA9E30FC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X_Punkteberechnung!$H$22:$H$23</c:f>
              <c:numCache>
                <c:formatCode>0.0</c:formatCode>
                <c:ptCount val="2"/>
                <c:pt idx="0">
                  <c:v>25</c:v>
                </c:pt>
                <c:pt idx="1">
                  <c:v>25</c:v>
                </c:pt>
              </c:numCache>
            </c:numRef>
          </c:xVal>
          <c:yVal>
            <c:numRef>
              <c:f>X_Punkteberechnung!$I$22:$I$23</c:f>
              <c:numCache>
                <c:formatCode>0.0</c:formatCode>
                <c:ptCount val="2"/>
                <c:pt idx="0">
                  <c:v>0</c:v>
                </c:pt>
                <c:pt idx="1">
                  <c:v>2.5</c:v>
                </c:pt>
              </c:numCache>
            </c:numRef>
          </c:yVal>
          <c:smooth val="0"/>
          <c:extLst>
            <c:ext xmlns:c16="http://schemas.microsoft.com/office/drawing/2014/chart" uri="{C3380CC4-5D6E-409C-BE32-E72D297353CC}">
              <c16:uniqueId val="{00000002-5455-4736-947A-C006C47EB8BE}"/>
            </c:ext>
          </c:extLst>
        </c:ser>
        <c:ser>
          <c:idx val="7"/>
          <c:order val="6"/>
          <c:tx>
            <c:strRef>
              <c:f>X_Punkteberechnung!$G$26</c:f>
              <c:strCache>
                <c:ptCount val="1"/>
                <c:pt idx="0">
                  <c:v>3.0 / 3.5</c:v>
                </c:pt>
              </c:strCache>
            </c:strRef>
          </c:tx>
          <c:spPr>
            <a:ln w="28575" cap="rnd">
              <a:solidFill>
                <a:schemeClr val="accent2">
                  <a:lumMod val="60000"/>
                </a:schemeClr>
              </a:solidFill>
              <a:round/>
            </a:ln>
            <a:effectLst/>
          </c:spPr>
          <c:marker>
            <c:symbol val="none"/>
          </c:marker>
          <c:dPt>
            <c:idx val="1"/>
            <c:marker>
              <c:symbol val="none"/>
            </c:marker>
            <c:bubble3D val="0"/>
            <c:spPr>
              <a:ln w="19050" cap="rnd">
                <a:solidFill>
                  <a:schemeClr val="accent1">
                    <a:lumMod val="60000"/>
                    <a:lumOff val="40000"/>
                  </a:schemeClr>
                </a:solidFill>
                <a:prstDash val="sysDot"/>
                <a:round/>
              </a:ln>
              <a:effectLst/>
            </c:spPr>
            <c:extLst>
              <c:ext xmlns:c16="http://schemas.microsoft.com/office/drawing/2014/chart" uri="{C3380CC4-5D6E-409C-BE32-E72D297353CC}">
                <c16:uniqueId val="{0000000D-5455-4736-947A-C006C47EB8BE}"/>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455-4736-947A-C006C47EB8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X_Punkteberechnung!$H$26:$H$27</c:f>
              <c:numCache>
                <c:formatCode>0.0</c:formatCode>
                <c:ptCount val="2"/>
                <c:pt idx="0">
                  <c:v>45</c:v>
                </c:pt>
                <c:pt idx="1">
                  <c:v>45</c:v>
                </c:pt>
              </c:numCache>
            </c:numRef>
          </c:xVal>
          <c:yVal>
            <c:numRef>
              <c:f>X_Punkteberechnung!$I$26:$I$27</c:f>
              <c:numCache>
                <c:formatCode>0.0</c:formatCode>
                <c:ptCount val="2"/>
                <c:pt idx="0">
                  <c:v>0</c:v>
                </c:pt>
                <c:pt idx="1">
                  <c:v>3.5</c:v>
                </c:pt>
              </c:numCache>
            </c:numRef>
          </c:yVal>
          <c:smooth val="0"/>
          <c:extLst>
            <c:ext xmlns:c16="http://schemas.microsoft.com/office/drawing/2014/chart" uri="{C3380CC4-5D6E-409C-BE32-E72D297353CC}">
              <c16:uniqueId val="{00000004-5455-4736-947A-C006C47EB8BE}"/>
            </c:ext>
          </c:extLst>
        </c:ser>
        <c:ser>
          <c:idx val="6"/>
          <c:order val="7"/>
          <c:tx>
            <c:strRef>
              <c:f>X_Punkteberechnung!$G$28:$G$29</c:f>
              <c:strCache>
                <c:ptCount val="2"/>
                <c:pt idx="0">
                  <c:v>4.0 / 4.5</c:v>
                </c:pt>
              </c:strCache>
            </c:strRef>
          </c:tx>
          <c:spPr>
            <a:ln w="28575" cap="rnd">
              <a:solidFill>
                <a:schemeClr val="accent1">
                  <a:lumMod val="60000"/>
                </a:schemeClr>
              </a:solidFill>
              <a:round/>
            </a:ln>
            <a:effectLst/>
          </c:spPr>
          <c:marker>
            <c:symbol val="none"/>
          </c:marker>
          <c:dPt>
            <c:idx val="1"/>
            <c:marker>
              <c:symbol val="none"/>
            </c:marker>
            <c:bubble3D val="0"/>
            <c:spPr>
              <a:ln w="19050" cap="rnd">
                <a:solidFill>
                  <a:schemeClr val="accent1">
                    <a:lumMod val="60000"/>
                    <a:lumOff val="40000"/>
                  </a:schemeClr>
                </a:solidFill>
                <a:prstDash val="sysDot"/>
                <a:round/>
              </a:ln>
              <a:effectLst/>
            </c:spPr>
            <c:extLst>
              <c:ext xmlns:c16="http://schemas.microsoft.com/office/drawing/2014/chart" uri="{C3380CC4-5D6E-409C-BE32-E72D297353CC}">
                <c16:uniqueId val="{0000000C-5455-4736-947A-C006C47EB8BE}"/>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55-4736-947A-C006C47EB8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X_Punkteberechnung!$H$28:$H$29</c:f>
              <c:numCache>
                <c:formatCode>0.0</c:formatCode>
                <c:ptCount val="2"/>
                <c:pt idx="0">
                  <c:v>65</c:v>
                </c:pt>
                <c:pt idx="1">
                  <c:v>65</c:v>
                </c:pt>
              </c:numCache>
            </c:numRef>
          </c:xVal>
          <c:yVal>
            <c:numRef>
              <c:f>X_Punkteberechnung!$I$28:$I$29</c:f>
              <c:numCache>
                <c:formatCode>0.0</c:formatCode>
                <c:ptCount val="2"/>
                <c:pt idx="0">
                  <c:v>0</c:v>
                </c:pt>
                <c:pt idx="1">
                  <c:v>4.5</c:v>
                </c:pt>
              </c:numCache>
            </c:numRef>
          </c:yVal>
          <c:smooth val="0"/>
          <c:extLst>
            <c:ext xmlns:c16="http://schemas.microsoft.com/office/drawing/2014/chart" uri="{C3380CC4-5D6E-409C-BE32-E72D297353CC}">
              <c16:uniqueId val="{00000003-5455-4736-947A-C006C47EB8BE}"/>
            </c:ext>
          </c:extLst>
        </c:ser>
        <c:ser>
          <c:idx val="8"/>
          <c:order val="8"/>
          <c:tx>
            <c:strRef>
              <c:f>X_Punkteberechnung!$G$30</c:f>
              <c:strCache>
                <c:ptCount val="1"/>
                <c:pt idx="0">
                  <c:v>4.5 / 5.0</c:v>
                </c:pt>
              </c:strCache>
            </c:strRef>
          </c:tx>
          <c:spPr>
            <a:ln w="28575" cap="rnd">
              <a:solidFill>
                <a:schemeClr val="accent3">
                  <a:lumMod val="60000"/>
                </a:schemeClr>
              </a:solidFill>
              <a:round/>
            </a:ln>
            <a:effectLst/>
          </c:spPr>
          <c:marker>
            <c:symbol val="none"/>
          </c:marker>
          <c:dPt>
            <c:idx val="1"/>
            <c:marker>
              <c:symbol val="none"/>
            </c:marker>
            <c:bubble3D val="0"/>
            <c:spPr>
              <a:ln w="19050" cap="rnd">
                <a:solidFill>
                  <a:schemeClr val="accent1">
                    <a:lumMod val="60000"/>
                    <a:lumOff val="40000"/>
                  </a:schemeClr>
                </a:solidFill>
                <a:prstDash val="sysDot"/>
                <a:round/>
              </a:ln>
              <a:effectLst/>
            </c:spPr>
            <c:extLst>
              <c:ext xmlns:c16="http://schemas.microsoft.com/office/drawing/2014/chart" uri="{C3380CC4-5D6E-409C-BE32-E72D297353CC}">
                <c16:uniqueId val="{0000000B-5455-4736-947A-C006C47EB8BE}"/>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55-4736-947A-C006C47EB8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X_Punkteberechnung!$H$30:$H$31</c:f>
              <c:numCache>
                <c:formatCode>0.0</c:formatCode>
                <c:ptCount val="2"/>
                <c:pt idx="0">
                  <c:v>75</c:v>
                </c:pt>
                <c:pt idx="1">
                  <c:v>75</c:v>
                </c:pt>
              </c:numCache>
            </c:numRef>
          </c:xVal>
          <c:yVal>
            <c:numRef>
              <c:f>X_Punkteberechnung!$I$30:$I$31</c:f>
              <c:numCache>
                <c:formatCode>0.0</c:formatCode>
                <c:ptCount val="2"/>
                <c:pt idx="0">
                  <c:v>0</c:v>
                </c:pt>
                <c:pt idx="1">
                  <c:v>5</c:v>
                </c:pt>
              </c:numCache>
            </c:numRef>
          </c:yVal>
          <c:smooth val="0"/>
          <c:extLst>
            <c:ext xmlns:c16="http://schemas.microsoft.com/office/drawing/2014/chart" uri="{C3380CC4-5D6E-409C-BE32-E72D297353CC}">
              <c16:uniqueId val="{00000005-5455-4736-947A-C006C47EB8BE}"/>
            </c:ext>
          </c:extLst>
        </c:ser>
        <c:ser>
          <c:idx val="9"/>
          <c:order val="9"/>
          <c:tx>
            <c:strRef>
              <c:f>X_Punkteberechnung!$G$32</c:f>
              <c:strCache>
                <c:ptCount val="1"/>
                <c:pt idx="0">
                  <c:v>5.0 / 5.5</c:v>
                </c:pt>
              </c:strCache>
            </c:strRef>
          </c:tx>
          <c:spPr>
            <a:ln w="19050" cap="rnd">
              <a:solidFill>
                <a:schemeClr val="accent4">
                  <a:lumMod val="60000"/>
                </a:schemeClr>
              </a:solidFill>
              <a:prstDash val="sysDot"/>
              <a:round/>
            </a:ln>
            <a:effectLst/>
          </c:spPr>
          <c:marker>
            <c:symbol val="none"/>
          </c:marker>
          <c:dPt>
            <c:idx val="1"/>
            <c:marker>
              <c:symbol val="none"/>
            </c:marker>
            <c:bubble3D val="0"/>
            <c:spPr>
              <a:ln w="19050" cap="rnd">
                <a:solidFill>
                  <a:schemeClr val="accent1">
                    <a:lumMod val="60000"/>
                    <a:lumOff val="40000"/>
                  </a:schemeClr>
                </a:solidFill>
                <a:prstDash val="sysDot"/>
                <a:round/>
              </a:ln>
              <a:effectLst/>
            </c:spPr>
            <c:extLst>
              <c:ext xmlns:c16="http://schemas.microsoft.com/office/drawing/2014/chart" uri="{C3380CC4-5D6E-409C-BE32-E72D297353CC}">
                <c16:uniqueId val="{0000000A-5455-4736-947A-C006C47EB8BE}"/>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55-4736-947A-C006C47EB8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X_Punkteberechnung!$H$32:$H$33</c:f>
              <c:numCache>
                <c:formatCode>0.0</c:formatCode>
                <c:ptCount val="2"/>
                <c:pt idx="0">
                  <c:v>85</c:v>
                </c:pt>
                <c:pt idx="1">
                  <c:v>85</c:v>
                </c:pt>
              </c:numCache>
            </c:numRef>
          </c:xVal>
          <c:yVal>
            <c:numRef>
              <c:f>X_Punkteberechnung!$I$32:$I$33</c:f>
              <c:numCache>
                <c:formatCode>0.0</c:formatCode>
                <c:ptCount val="2"/>
                <c:pt idx="0">
                  <c:v>0</c:v>
                </c:pt>
                <c:pt idx="1">
                  <c:v>5.5</c:v>
                </c:pt>
              </c:numCache>
            </c:numRef>
          </c:yVal>
          <c:smooth val="0"/>
          <c:extLst>
            <c:ext xmlns:c16="http://schemas.microsoft.com/office/drawing/2014/chart" uri="{C3380CC4-5D6E-409C-BE32-E72D297353CC}">
              <c16:uniqueId val="{00000006-5455-4736-947A-C006C47EB8BE}"/>
            </c:ext>
          </c:extLst>
        </c:ser>
        <c:ser>
          <c:idx val="10"/>
          <c:order val="10"/>
          <c:tx>
            <c:strRef>
              <c:f>X_Punkteberechnung!$G$34</c:f>
              <c:strCache>
                <c:ptCount val="1"/>
                <c:pt idx="0">
                  <c:v>5.5 / 6.0</c:v>
                </c:pt>
              </c:strCache>
            </c:strRef>
          </c:tx>
          <c:spPr>
            <a:ln w="12700" cap="rnd">
              <a:solidFill>
                <a:schemeClr val="accent1">
                  <a:lumMod val="60000"/>
                  <a:lumOff val="40000"/>
                </a:schemeClr>
              </a:solidFill>
              <a:prstDash val="sysDot"/>
              <a:round/>
            </a:ln>
            <a:effectLst/>
          </c:spPr>
          <c:marker>
            <c:symbol val="none"/>
          </c:marker>
          <c:dPt>
            <c:idx val="1"/>
            <c:marker>
              <c:symbol val="none"/>
            </c:marker>
            <c:bubble3D val="0"/>
            <c:spPr>
              <a:ln w="19050" cap="rnd">
                <a:solidFill>
                  <a:schemeClr val="accent1">
                    <a:lumMod val="60000"/>
                    <a:lumOff val="40000"/>
                  </a:schemeClr>
                </a:solidFill>
                <a:prstDash val="sysDot"/>
                <a:round/>
              </a:ln>
              <a:effectLst/>
            </c:spPr>
            <c:extLst>
              <c:ext xmlns:c16="http://schemas.microsoft.com/office/drawing/2014/chart" uri="{C3380CC4-5D6E-409C-BE32-E72D297353CC}">
                <c16:uniqueId val="{00000010-5455-4736-947A-C006C47EB8BE}"/>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455-4736-947A-C006C47EB8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X_Punkteberechnung!$H$34:$H$35</c:f>
              <c:numCache>
                <c:formatCode>0.0</c:formatCode>
                <c:ptCount val="2"/>
                <c:pt idx="0">
                  <c:v>95</c:v>
                </c:pt>
                <c:pt idx="1">
                  <c:v>95</c:v>
                </c:pt>
              </c:numCache>
            </c:numRef>
          </c:xVal>
          <c:yVal>
            <c:numRef>
              <c:f>X_Punkteberechnung!$I$34:$I$35</c:f>
              <c:numCache>
                <c:formatCode>0.0</c:formatCode>
                <c:ptCount val="2"/>
                <c:pt idx="0">
                  <c:v>0</c:v>
                </c:pt>
                <c:pt idx="1">
                  <c:v>6</c:v>
                </c:pt>
              </c:numCache>
            </c:numRef>
          </c:yVal>
          <c:smooth val="0"/>
          <c:extLst>
            <c:ext xmlns:c16="http://schemas.microsoft.com/office/drawing/2014/chart" uri="{C3380CC4-5D6E-409C-BE32-E72D297353CC}">
              <c16:uniqueId val="{00000007-5455-4736-947A-C006C47EB8BE}"/>
            </c:ext>
          </c:extLst>
        </c:ser>
        <c:ser>
          <c:idx val="11"/>
          <c:order val="11"/>
          <c:tx>
            <c:strRef>
              <c:f>X_Punkteberechnung!$G$36</c:f>
              <c:strCache>
                <c:ptCount val="1"/>
                <c:pt idx="0">
                  <c:v>Obergrenze</c:v>
                </c:pt>
              </c:strCache>
            </c:strRef>
          </c:tx>
          <c:spPr>
            <a:ln w="9525" cap="rnd">
              <a:solidFill>
                <a:schemeClr val="bg1">
                  <a:lumMod val="50000"/>
                </a:schemeClr>
              </a:solidFill>
              <a:round/>
            </a:ln>
            <a:effectLst/>
          </c:spPr>
          <c:marker>
            <c:symbol val="none"/>
          </c:marker>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F8F-484E-A858-1ECA9E30FCE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X_Punkteberechnung!$H$36:$H$37</c:f>
              <c:numCache>
                <c:formatCode>0.0</c:formatCode>
                <c:ptCount val="2"/>
                <c:pt idx="0">
                  <c:v>100</c:v>
                </c:pt>
                <c:pt idx="1">
                  <c:v>100</c:v>
                </c:pt>
              </c:numCache>
            </c:numRef>
          </c:xVal>
          <c:yVal>
            <c:numRef>
              <c:f>X_Punkteberechnung!$I$36:$I$37</c:f>
              <c:numCache>
                <c:formatCode>0.0</c:formatCode>
                <c:ptCount val="2"/>
                <c:pt idx="0">
                  <c:v>0</c:v>
                </c:pt>
                <c:pt idx="1">
                  <c:v>6</c:v>
                </c:pt>
              </c:numCache>
            </c:numRef>
          </c:yVal>
          <c:smooth val="0"/>
          <c:extLst>
            <c:ext xmlns:c16="http://schemas.microsoft.com/office/drawing/2014/chart" uri="{C3380CC4-5D6E-409C-BE32-E72D297353CC}">
              <c16:uniqueId val="{00000008-5455-4736-947A-C006C47EB8BE}"/>
            </c:ext>
          </c:extLst>
        </c:ser>
        <c:ser>
          <c:idx val="12"/>
          <c:order val="12"/>
          <c:tx>
            <c:strRef>
              <c:f>X_Punkteberechnung!$G$24</c:f>
              <c:strCache>
                <c:ptCount val="1"/>
                <c:pt idx="0">
                  <c:v>2.5 / 3.0 </c:v>
                </c:pt>
              </c:strCache>
            </c:strRef>
          </c:tx>
          <c:spPr>
            <a:ln w="28575" cap="rnd">
              <a:solidFill>
                <a:schemeClr val="accent1">
                  <a:lumMod val="80000"/>
                  <a:lumOff val="20000"/>
                </a:schemeClr>
              </a:solidFill>
              <a:round/>
            </a:ln>
            <a:effectLst/>
          </c:spPr>
          <c:marker>
            <c:symbol val="none"/>
          </c:marker>
          <c:dPt>
            <c:idx val="1"/>
            <c:marker>
              <c:symbol val="none"/>
            </c:marker>
            <c:bubble3D val="0"/>
            <c:spPr>
              <a:ln w="19050" cap="rnd">
                <a:solidFill>
                  <a:schemeClr val="accent1">
                    <a:lumMod val="60000"/>
                    <a:lumOff val="40000"/>
                  </a:schemeClr>
                </a:solidFill>
                <a:prstDash val="sysDot"/>
                <a:round/>
              </a:ln>
              <a:effectLst/>
            </c:spPr>
            <c:extLst>
              <c:ext xmlns:c16="http://schemas.microsoft.com/office/drawing/2014/chart" uri="{C3380CC4-5D6E-409C-BE32-E72D297353CC}">
                <c16:uniqueId val="{0000001C-0F8F-484E-A858-1ECA9E30FCE2}"/>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F8F-484E-A858-1ECA9E30FC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X_Punkteberechnung!$H$24:$H$25</c:f>
              <c:numCache>
                <c:formatCode>0.0</c:formatCode>
                <c:ptCount val="2"/>
                <c:pt idx="0">
                  <c:v>35</c:v>
                </c:pt>
                <c:pt idx="1">
                  <c:v>35</c:v>
                </c:pt>
              </c:numCache>
            </c:numRef>
          </c:xVal>
          <c:yVal>
            <c:numRef>
              <c:f>X_Punkteberechnung!$I$24:$I$25</c:f>
              <c:numCache>
                <c:formatCode>0.0</c:formatCode>
                <c:ptCount val="2"/>
                <c:pt idx="0">
                  <c:v>0</c:v>
                </c:pt>
                <c:pt idx="1">
                  <c:v>3</c:v>
                </c:pt>
              </c:numCache>
            </c:numRef>
          </c:yVal>
          <c:smooth val="0"/>
          <c:extLst>
            <c:ext xmlns:c16="http://schemas.microsoft.com/office/drawing/2014/chart" uri="{C3380CC4-5D6E-409C-BE32-E72D297353CC}">
              <c16:uniqueId val="{0000001B-0F8F-484E-A858-1ECA9E30FCE2}"/>
            </c:ext>
          </c:extLst>
        </c:ser>
        <c:dLbls>
          <c:showLegendKey val="0"/>
          <c:showVal val="0"/>
          <c:showCatName val="0"/>
          <c:showSerName val="0"/>
          <c:showPercent val="0"/>
          <c:showBubbleSize val="0"/>
        </c:dLbls>
        <c:axId val="421890400"/>
        <c:axId val="421890728"/>
      </c:scatterChart>
      <c:valAx>
        <c:axId val="421890400"/>
        <c:scaling>
          <c:orientation val="minMax"/>
        </c:scaling>
        <c:delete val="0"/>
        <c:axPos val="b"/>
        <c:majorGridlines>
          <c:spPr>
            <a:ln w="9525" cap="flat" cmpd="sng" algn="ctr">
              <a:noFill/>
              <a:round/>
            </a:ln>
            <a:effectLst/>
          </c:spPr>
        </c:majorGridlines>
        <c:minorGridlines>
          <c:spPr>
            <a:ln w="9525" cap="flat" cmpd="sng" algn="ctr">
              <a:noFill/>
              <a:prstDash val="solid"/>
              <a:round/>
            </a:ln>
            <a:effectLst/>
          </c:spPr>
        </c:minorGridlines>
        <c:title>
          <c:tx>
            <c:strRef>
              <c:f>'X_DE-EN'!$H$9</c:f>
              <c:strCache>
                <c:ptCount val="1"/>
                <c:pt idx="0">
                  <c:v>Erreichte Punkte</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cross"/>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21890728"/>
        <c:crosses val="autoZero"/>
        <c:crossBetween val="midCat"/>
      </c:valAx>
      <c:valAx>
        <c:axId val="421890728"/>
        <c:scaling>
          <c:orientation val="minMax"/>
          <c:max val="6"/>
          <c:min val="1"/>
        </c:scaling>
        <c:delete val="0"/>
        <c:axPos val="l"/>
        <c:majorGridlines>
          <c:spPr>
            <a:ln w="9525" cap="flat" cmpd="sng" algn="ctr">
              <a:solidFill>
                <a:schemeClr val="bg1">
                  <a:lumMod val="50000"/>
                </a:schemeClr>
              </a:solidFill>
              <a:round/>
            </a:ln>
            <a:effectLst/>
          </c:spPr>
        </c:majorGridlines>
        <c:title>
          <c:tx>
            <c:strRef>
              <c:f>'X_DE-EN'!$H$6</c:f>
              <c:strCache>
                <c:ptCount val="1"/>
                <c:pt idx="0">
                  <c:v>Note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0"/>
        <c:majorTickMark val="out"/>
        <c:minorTickMark val="in"/>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21890400"/>
        <c:crosses val="autoZero"/>
        <c:crossBetween val="midCat"/>
        <c:majorUnit val="0.5"/>
        <c:minorUnit val="0.5"/>
      </c:valAx>
      <c:spPr>
        <a:noFill/>
        <a:ln>
          <a:noFill/>
        </a:ln>
        <a:effectLst/>
      </c:spPr>
    </c:plotArea>
    <c:legend>
      <c:legendPos val="b"/>
      <c:legendEntry>
        <c:idx val="3"/>
        <c:delete val="1"/>
      </c:legendEntry>
      <c:legendEntry>
        <c:idx val="4"/>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'X_DE-EN'!$N$3</c:f>
          <c:strCache>
            <c:ptCount val="1"/>
            <c:pt idx="0">
              <c:v>Notenspiegel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0"/>
          <c:spPr>
            <a:solidFill>
              <a:schemeClr val="accent2"/>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0682-4BCE-B245-6420683152DC}"/>
              </c:ext>
            </c:extLst>
          </c:dPt>
          <c:dPt>
            <c:idx val="1"/>
            <c:invertIfNegative val="0"/>
            <c:bubble3D val="0"/>
            <c:spPr>
              <a:solidFill>
                <a:srgbClr val="92D050"/>
              </a:solidFill>
              <a:ln>
                <a:noFill/>
              </a:ln>
              <a:effectLst/>
            </c:spPr>
            <c:extLst>
              <c:ext xmlns:c16="http://schemas.microsoft.com/office/drawing/2014/chart" uri="{C3380CC4-5D6E-409C-BE32-E72D297353CC}">
                <c16:uniqueId val="{0000001C-D059-423B-8039-B2818D142B79}"/>
              </c:ext>
            </c:extLst>
          </c:dPt>
          <c:dPt>
            <c:idx val="2"/>
            <c:invertIfNegative val="0"/>
            <c:bubble3D val="0"/>
            <c:spPr>
              <a:solidFill>
                <a:srgbClr val="92D050"/>
              </a:solidFill>
              <a:ln>
                <a:noFill/>
              </a:ln>
              <a:effectLst/>
            </c:spPr>
            <c:extLst>
              <c:ext xmlns:c16="http://schemas.microsoft.com/office/drawing/2014/chart" uri="{C3380CC4-5D6E-409C-BE32-E72D297353CC}">
                <c16:uniqueId val="{0000001B-D059-423B-8039-B2818D142B79}"/>
              </c:ext>
            </c:extLst>
          </c:dPt>
          <c:dPt>
            <c:idx val="3"/>
            <c:invertIfNegative val="0"/>
            <c:bubble3D val="0"/>
            <c:spPr>
              <a:solidFill>
                <a:srgbClr val="92D050"/>
              </a:solidFill>
              <a:ln>
                <a:noFill/>
              </a:ln>
              <a:effectLst/>
            </c:spPr>
            <c:extLst>
              <c:ext xmlns:c16="http://schemas.microsoft.com/office/drawing/2014/chart" uri="{C3380CC4-5D6E-409C-BE32-E72D297353CC}">
                <c16:uniqueId val="{0000001A-D059-423B-8039-B2818D142B79}"/>
              </c:ext>
            </c:extLst>
          </c:dPt>
          <c:dPt>
            <c:idx val="4"/>
            <c:invertIfNegative val="0"/>
            <c:bubble3D val="0"/>
            <c:spPr>
              <a:solidFill>
                <a:srgbClr val="92D050"/>
              </a:solidFill>
              <a:ln>
                <a:noFill/>
              </a:ln>
              <a:effectLst/>
            </c:spPr>
            <c:extLst>
              <c:ext xmlns:c16="http://schemas.microsoft.com/office/drawing/2014/chart" uri="{C3380CC4-5D6E-409C-BE32-E72D297353CC}">
                <c16:uniqueId val="{00000019-D059-423B-8039-B2818D142B79}"/>
              </c:ext>
            </c:extLst>
          </c:dPt>
          <c:dPt>
            <c:idx val="5"/>
            <c:invertIfNegative val="0"/>
            <c:bubble3D val="0"/>
            <c:spPr>
              <a:solidFill>
                <a:srgbClr val="FF5050"/>
              </a:solidFill>
              <a:ln>
                <a:noFill/>
              </a:ln>
              <a:effectLst/>
            </c:spPr>
            <c:extLst>
              <c:ext xmlns:c16="http://schemas.microsoft.com/office/drawing/2014/chart" uri="{C3380CC4-5D6E-409C-BE32-E72D297353CC}">
                <c16:uniqueId val="{0000001D-D059-423B-8039-B2818D142B79}"/>
              </c:ext>
            </c:extLst>
          </c:dPt>
          <c:dPt>
            <c:idx val="6"/>
            <c:invertIfNegative val="0"/>
            <c:bubble3D val="0"/>
            <c:spPr>
              <a:solidFill>
                <a:srgbClr val="FF5050"/>
              </a:solidFill>
              <a:ln>
                <a:noFill/>
              </a:ln>
              <a:effectLst/>
            </c:spPr>
            <c:extLst>
              <c:ext xmlns:c16="http://schemas.microsoft.com/office/drawing/2014/chart" uri="{C3380CC4-5D6E-409C-BE32-E72D297353CC}">
                <c16:uniqueId val="{0000001E-D059-423B-8039-B2818D142B79}"/>
              </c:ext>
            </c:extLst>
          </c:dPt>
          <c:dPt>
            <c:idx val="7"/>
            <c:invertIfNegative val="0"/>
            <c:bubble3D val="0"/>
            <c:spPr>
              <a:solidFill>
                <a:srgbClr val="FF5050"/>
              </a:solidFill>
              <a:ln>
                <a:noFill/>
              </a:ln>
              <a:effectLst/>
            </c:spPr>
            <c:extLst>
              <c:ext xmlns:c16="http://schemas.microsoft.com/office/drawing/2014/chart" uri="{C3380CC4-5D6E-409C-BE32-E72D297353CC}">
                <c16:uniqueId val="{0000001F-D059-423B-8039-B2818D142B79}"/>
              </c:ext>
            </c:extLst>
          </c:dPt>
          <c:dPt>
            <c:idx val="8"/>
            <c:invertIfNegative val="0"/>
            <c:bubble3D val="0"/>
            <c:spPr>
              <a:solidFill>
                <a:srgbClr val="FF5050"/>
              </a:solidFill>
              <a:ln>
                <a:noFill/>
              </a:ln>
              <a:effectLst/>
            </c:spPr>
            <c:extLst>
              <c:ext xmlns:c16="http://schemas.microsoft.com/office/drawing/2014/chart" uri="{C3380CC4-5D6E-409C-BE32-E72D297353CC}">
                <c16:uniqueId val="{00000020-D059-423B-8039-B2818D142B79}"/>
              </c:ext>
            </c:extLst>
          </c:dPt>
          <c:dPt>
            <c:idx val="9"/>
            <c:invertIfNegative val="0"/>
            <c:bubble3D val="0"/>
            <c:spPr>
              <a:solidFill>
                <a:srgbClr val="FF5050"/>
              </a:solidFill>
              <a:ln>
                <a:noFill/>
              </a:ln>
              <a:effectLst/>
            </c:spPr>
            <c:extLst>
              <c:ext xmlns:c16="http://schemas.microsoft.com/office/drawing/2014/chart" uri="{C3380CC4-5D6E-409C-BE32-E72D297353CC}">
                <c16:uniqueId val="{00000021-D059-423B-8039-B2818D142B79}"/>
              </c:ext>
            </c:extLst>
          </c:dPt>
          <c:dPt>
            <c:idx val="10"/>
            <c:invertIfNegative val="0"/>
            <c:bubble3D val="0"/>
            <c:spPr>
              <a:solidFill>
                <a:srgbClr val="FF5050"/>
              </a:solidFill>
              <a:ln>
                <a:noFill/>
              </a:ln>
              <a:effectLst/>
            </c:spPr>
            <c:extLst>
              <c:ext xmlns:c16="http://schemas.microsoft.com/office/drawing/2014/chart" uri="{C3380CC4-5D6E-409C-BE32-E72D297353CC}">
                <c16:uniqueId val="{00000022-D059-423B-8039-B2818D142B7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'4_Evaluation'!$B$24:$B$34</c:f>
              <c:numCache>
                <c:formatCode>0.0</c:formatCode>
                <c:ptCount val="11"/>
                <c:pt idx="0">
                  <c:v>6</c:v>
                </c:pt>
                <c:pt idx="1">
                  <c:v>5.5</c:v>
                </c:pt>
                <c:pt idx="2">
                  <c:v>5</c:v>
                </c:pt>
                <c:pt idx="3">
                  <c:v>4.5</c:v>
                </c:pt>
                <c:pt idx="4">
                  <c:v>4</c:v>
                </c:pt>
                <c:pt idx="5">
                  <c:v>3.5</c:v>
                </c:pt>
                <c:pt idx="6">
                  <c:v>3</c:v>
                </c:pt>
                <c:pt idx="7">
                  <c:v>2.5</c:v>
                </c:pt>
                <c:pt idx="8">
                  <c:v>2</c:v>
                </c:pt>
                <c:pt idx="9">
                  <c:v>1.5</c:v>
                </c:pt>
                <c:pt idx="10">
                  <c:v>1</c:v>
                </c:pt>
              </c:numCache>
            </c:numRef>
          </c:cat>
          <c:val>
            <c:numRef>
              <c:f>'4_Evaluation'!$C$24:$C$34</c:f>
              <c:numCache>
                <c:formatCode>General</c:formatCode>
                <c:ptCount val="11"/>
                <c:pt idx="0">
                  <c:v>0</c:v>
                </c:pt>
                <c:pt idx="1">
                  <c:v>0</c:v>
                </c:pt>
                <c:pt idx="2">
                  <c:v>0</c:v>
                </c:pt>
                <c:pt idx="3">
                  <c:v>0</c:v>
                </c:pt>
                <c:pt idx="4">
                  <c:v>0</c:v>
                </c:pt>
                <c:pt idx="5">
                  <c:v>0</c:v>
                </c:pt>
                <c:pt idx="6">
                  <c:v>0</c:v>
                </c:pt>
                <c:pt idx="7">
                  <c:v>0</c:v>
                </c:pt>
                <c:pt idx="8">
                  <c:v>0</c:v>
                </c:pt>
                <c:pt idx="9">
                  <c:v>0</c:v>
                </c:pt>
                <c:pt idx="10">
                  <c:v>1</c:v>
                </c:pt>
              </c:numCache>
            </c:numRef>
          </c:val>
          <c:extLst>
            <c:ext xmlns:c16="http://schemas.microsoft.com/office/drawing/2014/chart" uri="{C3380CC4-5D6E-409C-BE32-E72D297353CC}">
              <c16:uniqueId val="{00000018-D059-423B-8039-B2818D142B79}"/>
            </c:ext>
          </c:extLst>
        </c:ser>
        <c:dLbls>
          <c:dLblPos val="outEnd"/>
          <c:showLegendKey val="0"/>
          <c:showVal val="1"/>
          <c:showCatName val="0"/>
          <c:showSerName val="0"/>
          <c:showPercent val="0"/>
          <c:showBubbleSize val="0"/>
        </c:dLbls>
        <c:gapWidth val="150"/>
        <c:axId val="322543736"/>
        <c:axId val="322537832"/>
      </c:barChart>
      <c:catAx>
        <c:axId val="322543736"/>
        <c:scaling>
          <c:orientation val="maxMin"/>
        </c:scaling>
        <c:delete val="0"/>
        <c:axPos val="b"/>
        <c:title>
          <c:tx>
            <c:strRef>
              <c:f>'X_DE-EN'!$N$9</c:f>
              <c:strCache>
                <c:ptCount val="1"/>
                <c:pt idx="0">
                  <c:v>Note</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de-DE"/>
          </a:p>
        </c:txPr>
        <c:crossAx val="322537832"/>
        <c:crossesAt val="0"/>
        <c:auto val="1"/>
        <c:lblAlgn val="ctr"/>
        <c:lblOffset val="100"/>
        <c:noMultiLvlLbl val="0"/>
      </c:catAx>
      <c:valAx>
        <c:axId val="322537832"/>
        <c:scaling>
          <c:orientation val="minMax"/>
        </c:scaling>
        <c:delete val="0"/>
        <c:axPos val="l"/>
        <c:majorGridlines>
          <c:spPr>
            <a:ln w="9525" cap="flat" cmpd="sng" algn="ctr">
              <a:solidFill>
                <a:schemeClr val="bg1">
                  <a:lumMod val="50000"/>
                </a:schemeClr>
              </a:solidFill>
              <a:round/>
            </a:ln>
            <a:effectLst/>
          </c:spPr>
        </c:majorGridlines>
        <c:minorGridlines>
          <c:spPr>
            <a:ln w="9525" cap="flat" cmpd="sng" algn="ctr">
              <a:solidFill>
                <a:schemeClr val="tx1">
                  <a:lumMod val="5000"/>
                  <a:lumOff val="95000"/>
                </a:schemeClr>
              </a:solidFill>
              <a:round/>
            </a:ln>
            <a:effectLst/>
          </c:spPr>
        </c:minorGridlines>
        <c:title>
          <c:tx>
            <c:strRef>
              <c:f>'X_DE-EN'!$N$6</c:f>
              <c:strCache>
                <c:ptCount val="1"/>
                <c:pt idx="0">
                  <c:v>Anzahl Noten</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22543736"/>
        <c:crosses val="max"/>
        <c:crossBetween val="between"/>
      </c:valAx>
      <c:spPr>
        <a:noFill/>
        <a:ln>
          <a:solidFill>
            <a:schemeClr val="bg1">
              <a:lumMod val="50000"/>
            </a:schemeClr>
          </a:solid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de-D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Diagramm1"/>
  <sheetViews>
    <sheetView zoomScale="130" workbookViewId="0"/>
  </sheetViews>
  <sheetProtection algorithmName="SHA-512" hashValue="jjikfWIKzgeEAFlP6vcPKx8sljpTj1DoT2XObXw3yNxb+ULwxEU0a8XRYA+7QIYF+ozPcPTA5F2WPCGZ48HceA==" saltValue="OWZJOUu8oEbM4LpnS9YR/g==" spinCount="100000" content="1" objects="1"/>
  <pageMargins left="0.7" right="0.7" top="0.78740157499999996" bottom="0.78740157499999996"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Diagramm2"/>
  <sheetViews>
    <sheetView zoomScale="130" workbookViewId="0"/>
  </sheetViews>
  <sheetProtection algorithmName="SHA-512" hashValue="6NoMyd/QCdlv/2UY3Q8wcOLCO4rEp4TkkeJXsuMoeUDIiQqdbCYfV/fULYN9zSNEz/rG5nojQTDzZ1N9B04/6A==" saltValue="kPBh2P6KFPKHppt78SCtCA==" spinCount="100000" content="1" objects="1"/>
  <pageMargins left="0.7" right="0.7" top="0.78740157499999996" bottom="0.78740157499999996"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0</xdr:row>
      <xdr:rowOff>180975</xdr:rowOff>
    </xdr:from>
    <xdr:to>
      <xdr:col>3</xdr:col>
      <xdr:colOff>1015862</xdr:colOff>
      <xdr:row>5</xdr:row>
      <xdr:rowOff>126833</xdr:rowOff>
    </xdr:to>
    <xdr:pic>
      <xdr:nvPicPr>
        <xdr:cNvPr id="2" name="Grafik 1" title="Uni Ber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6325" y="180975"/>
          <a:ext cx="1006337" cy="771525"/>
        </a:xfrm>
        <a:prstGeom prst="rect">
          <a:avLst/>
        </a:prstGeom>
      </xdr:spPr>
    </xdr:pic>
    <xdr:clientData/>
  </xdr:twoCellAnchor>
  <xdr:twoCellAnchor editAs="oneCell">
    <xdr:from>
      <xdr:col>2</xdr:col>
      <xdr:colOff>58616</xdr:colOff>
      <xdr:row>53</xdr:row>
      <xdr:rowOff>139211</xdr:rowOff>
    </xdr:from>
    <xdr:to>
      <xdr:col>2</xdr:col>
      <xdr:colOff>896816</xdr:colOff>
      <xdr:row>53</xdr:row>
      <xdr:rowOff>433021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47597" y="9554307"/>
          <a:ext cx="838200" cy="29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10077" cy="6027615"/>
    <xdr:graphicFrame macro="">
      <xdr:nvGraphicFramePr>
        <xdr:cNvPr id="2" name="Diagramm 1" title="Notensystem">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1</xdr:rowOff>
    </xdr:from>
    <xdr:to>
      <xdr:col>5</xdr:col>
      <xdr:colOff>996812</xdr:colOff>
      <xdr:row>5</xdr:row>
      <xdr:rowOff>2382</xdr:rowOff>
    </xdr:to>
    <xdr:pic>
      <xdr:nvPicPr>
        <xdr:cNvPr id="4" name="Grafik 3" title="UniB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5825" y="161926"/>
          <a:ext cx="1006337" cy="723900"/>
        </a:xfrm>
        <a:prstGeom prst="rect">
          <a:avLst/>
        </a:prstGeom>
      </xdr:spPr>
    </xdr:pic>
    <xdr:clientData/>
  </xdr:twoCellAnchor>
  <xdr:twoCellAnchor editAs="oneCell">
    <xdr:from>
      <xdr:col>5</xdr:col>
      <xdr:colOff>146536</xdr:colOff>
      <xdr:row>50</xdr:row>
      <xdr:rowOff>21981</xdr:rowOff>
    </xdr:from>
    <xdr:to>
      <xdr:col>5</xdr:col>
      <xdr:colOff>984736</xdr:colOff>
      <xdr:row>50</xdr:row>
      <xdr:rowOff>315057</xdr:rowOff>
    </xdr:to>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0421" y="9503019"/>
          <a:ext cx="838200" cy="2930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9310077" cy="6027615"/>
    <xdr:graphicFrame macro="">
      <xdr:nvGraphicFramePr>
        <xdr:cNvPr id="2" name="Diagramm 1" title="Notenspiegel">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editAs="oneCell">
    <xdr:from>
      <xdr:col>3</xdr:col>
      <xdr:colOff>344490</xdr:colOff>
      <xdr:row>1</xdr:row>
      <xdr:rowOff>28575</xdr:rowOff>
    </xdr:from>
    <xdr:to>
      <xdr:col>3</xdr:col>
      <xdr:colOff>1350827</xdr:colOff>
      <xdr:row>5</xdr:row>
      <xdr:rowOff>38100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4553" y="219075"/>
          <a:ext cx="1006337" cy="771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xdr:colOff>
      <xdr:row>0</xdr:row>
      <xdr:rowOff>180975</xdr:rowOff>
    </xdr:from>
    <xdr:to>
      <xdr:col>3</xdr:col>
      <xdr:colOff>1015862</xdr:colOff>
      <xdr:row>5</xdr:row>
      <xdr:rowOff>111569</xdr:rowOff>
    </xdr:to>
    <xdr:pic>
      <xdr:nvPicPr>
        <xdr:cNvPr id="2" name="Grafik 1" title="UniB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6325" y="180975"/>
          <a:ext cx="1006337" cy="771525"/>
        </a:xfrm>
        <a:prstGeom prst="rect">
          <a:avLst/>
        </a:prstGeom>
      </xdr:spPr>
    </xdr:pic>
    <xdr:clientData/>
  </xdr:twoCellAnchor>
  <xdr:oneCellAnchor>
    <xdr:from>
      <xdr:col>3</xdr:col>
      <xdr:colOff>9525</xdr:colOff>
      <xdr:row>49</xdr:row>
      <xdr:rowOff>180975</xdr:rowOff>
    </xdr:from>
    <xdr:ext cx="1006337" cy="775542"/>
    <xdr:pic>
      <xdr:nvPicPr>
        <xdr:cNvPr id="3" name="Grafik 2" title="UniBe">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6922" y="161925"/>
          <a:ext cx="1006337" cy="775542"/>
        </a:xfrm>
        <a:prstGeom prst="rect">
          <a:avLst/>
        </a:prstGeom>
      </xdr:spPr>
    </xdr:pic>
    <xdr:clientData/>
  </xdr:oneCellAnchor>
  <xdr:twoCellAnchor editAs="oneCell">
    <xdr:from>
      <xdr:col>2</xdr:col>
      <xdr:colOff>7327</xdr:colOff>
      <xdr:row>48</xdr:row>
      <xdr:rowOff>43961</xdr:rowOff>
    </xdr:from>
    <xdr:to>
      <xdr:col>2</xdr:col>
      <xdr:colOff>845527</xdr:colOff>
      <xdr:row>48</xdr:row>
      <xdr:rowOff>339236</xdr:rowOff>
    </xdr:to>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96308" y="8257442"/>
          <a:ext cx="838200" cy="295275"/>
        </a:xfrm>
        <a:prstGeom prst="rect">
          <a:avLst/>
        </a:prstGeom>
      </xdr:spPr>
    </xdr:pic>
    <xdr:clientData/>
  </xdr:twoCellAnchor>
  <xdr:oneCellAnchor>
    <xdr:from>
      <xdr:col>2</xdr:col>
      <xdr:colOff>43962</xdr:colOff>
      <xdr:row>97</xdr:row>
      <xdr:rowOff>43960</xdr:rowOff>
    </xdr:from>
    <xdr:ext cx="838200" cy="295275"/>
    <xdr:pic>
      <xdr:nvPicPr>
        <xdr:cNvPr id="5" name="Grafi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32943" y="16514883"/>
          <a:ext cx="838200" cy="2952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3</xdr:col>
      <xdr:colOff>9525</xdr:colOff>
      <xdr:row>0</xdr:row>
      <xdr:rowOff>180975</xdr:rowOff>
    </xdr:from>
    <xdr:to>
      <xdr:col>3</xdr:col>
      <xdr:colOff>1015862</xdr:colOff>
      <xdr:row>5</xdr:row>
      <xdr:rowOff>112329</xdr:rowOff>
    </xdr:to>
    <xdr:pic>
      <xdr:nvPicPr>
        <xdr:cNvPr id="2" name="Grafik 1" title="UniB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6325" y="180975"/>
          <a:ext cx="1006337" cy="771525"/>
        </a:xfrm>
        <a:prstGeom prst="rect">
          <a:avLst/>
        </a:prstGeom>
      </xdr:spPr>
    </xdr:pic>
    <xdr:clientData/>
  </xdr:twoCellAnchor>
  <xdr:twoCellAnchor editAs="oneCell">
    <xdr:from>
      <xdr:col>2</xdr:col>
      <xdr:colOff>61991</xdr:colOff>
      <xdr:row>15</xdr:row>
      <xdr:rowOff>100183</xdr:rowOff>
    </xdr:from>
    <xdr:to>
      <xdr:col>3</xdr:col>
      <xdr:colOff>946559</xdr:colOff>
      <xdr:row>15</xdr:row>
      <xdr:rowOff>2080183</xdr:rowOff>
    </xdr:to>
    <xdr:pic>
      <xdr:nvPicPr>
        <xdr:cNvPr id="7" name="Grafik 6" title="Notenberechnung doppelt linear">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stretch>
          <a:fillRect/>
        </a:stretch>
      </xdr:blipFill>
      <xdr:spPr>
        <a:xfrm>
          <a:off x="2961163" y="4023292"/>
          <a:ext cx="2859632" cy="1980000"/>
        </a:xfrm>
        <a:prstGeom prst="rect">
          <a:avLst/>
        </a:prstGeom>
      </xdr:spPr>
    </xdr:pic>
    <xdr:clientData/>
  </xdr:twoCellAnchor>
  <xdr:twoCellAnchor editAs="oneCell">
    <xdr:from>
      <xdr:col>0</xdr:col>
      <xdr:colOff>151292</xdr:colOff>
      <xdr:row>15</xdr:row>
      <xdr:rowOff>99361</xdr:rowOff>
    </xdr:from>
    <xdr:to>
      <xdr:col>2</xdr:col>
      <xdr:colOff>317201</xdr:colOff>
      <xdr:row>15</xdr:row>
      <xdr:rowOff>2079361</xdr:rowOff>
    </xdr:to>
    <xdr:pic>
      <xdr:nvPicPr>
        <xdr:cNvPr id="9" name="Grafik 8" title="Notenberechnung linear">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a:stretch>
          <a:fillRect/>
        </a:stretch>
      </xdr:blipFill>
      <xdr:spPr>
        <a:xfrm>
          <a:off x="151292" y="4022470"/>
          <a:ext cx="2859927" cy="1980000"/>
        </a:xfrm>
        <a:prstGeom prst="rect">
          <a:avLst/>
        </a:prstGeom>
      </xdr:spPr>
    </xdr:pic>
    <xdr:clientData/>
  </xdr:twoCellAnchor>
  <xdr:oneCellAnchor>
    <xdr:from>
      <xdr:col>3</xdr:col>
      <xdr:colOff>9525</xdr:colOff>
      <xdr:row>31</xdr:row>
      <xdr:rowOff>0</xdr:rowOff>
    </xdr:from>
    <xdr:ext cx="1006337" cy="756366"/>
    <xdr:pic>
      <xdr:nvPicPr>
        <xdr:cNvPr id="5" name="Grafik 4" title="UniB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9582150"/>
          <a:ext cx="1006337" cy="756366"/>
        </a:xfrm>
        <a:prstGeom prst="rect">
          <a:avLst/>
        </a:prstGeom>
      </xdr:spPr>
    </xdr:pic>
    <xdr:clientData/>
  </xdr:oneCellAnchor>
  <xdr:oneCellAnchor>
    <xdr:from>
      <xdr:col>1</xdr:col>
      <xdr:colOff>1966992</xdr:colOff>
      <xdr:row>44</xdr:row>
      <xdr:rowOff>598413</xdr:rowOff>
    </xdr:from>
    <xdr:ext cx="2855510" cy="1980000"/>
    <xdr:pic>
      <xdr:nvPicPr>
        <xdr:cNvPr id="6" name="Grafik 5" title="Notenberechnung doppelt linear">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2685030" y="12827048"/>
          <a:ext cx="2855510" cy="1980000"/>
        </a:xfrm>
        <a:prstGeom prst="rect">
          <a:avLst/>
        </a:prstGeom>
      </xdr:spPr>
    </xdr:pic>
    <xdr:clientData/>
  </xdr:oneCellAnchor>
  <xdr:oneCellAnchor>
    <xdr:from>
      <xdr:col>0</xdr:col>
      <xdr:colOff>85350</xdr:colOff>
      <xdr:row>44</xdr:row>
      <xdr:rowOff>597591</xdr:rowOff>
    </xdr:from>
    <xdr:ext cx="2854890" cy="1980000"/>
    <xdr:pic>
      <xdr:nvPicPr>
        <xdr:cNvPr id="8" name="Grafik 7" title="Notenberechnung linear">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a:stretch>
          <a:fillRect/>
        </a:stretch>
      </xdr:blipFill>
      <xdr:spPr>
        <a:xfrm>
          <a:off x="85350" y="12826226"/>
          <a:ext cx="2854890" cy="1980000"/>
        </a:xfrm>
        <a:prstGeom prst="rect">
          <a:avLst/>
        </a:prstGeom>
      </xdr:spPr>
    </xdr:pic>
    <xdr:clientData/>
  </xdr:oneCellAnchor>
  <xdr:twoCellAnchor editAs="oneCell">
    <xdr:from>
      <xdr:col>2</xdr:col>
      <xdr:colOff>51288</xdr:colOff>
      <xdr:row>29</xdr:row>
      <xdr:rowOff>131885</xdr:rowOff>
    </xdr:from>
    <xdr:to>
      <xdr:col>2</xdr:col>
      <xdr:colOff>889488</xdr:colOff>
      <xdr:row>29</xdr:row>
      <xdr:rowOff>426427</xdr:rowOff>
    </xdr:to>
    <xdr:pic>
      <xdr:nvPicPr>
        <xdr:cNvPr id="10" name="Grafik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40269" y="9100039"/>
          <a:ext cx="838200" cy="294542"/>
        </a:xfrm>
        <a:prstGeom prst="rect">
          <a:avLst/>
        </a:prstGeom>
      </xdr:spPr>
    </xdr:pic>
    <xdr:clientData/>
  </xdr:twoCellAnchor>
  <xdr:oneCellAnchor>
    <xdr:from>
      <xdr:col>2</xdr:col>
      <xdr:colOff>51288</xdr:colOff>
      <xdr:row>60</xdr:row>
      <xdr:rowOff>131885</xdr:rowOff>
    </xdr:from>
    <xdr:ext cx="838200" cy="294542"/>
    <xdr:pic>
      <xdr:nvPicPr>
        <xdr:cNvPr id="11" name="Grafik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40269" y="9100039"/>
          <a:ext cx="838200" cy="294542"/>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sessment.unibe.ch/"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mailto:hd@zuw.unibe.ch" TargetMode="External"/><Relationship Id="rId7" Type="http://schemas.openxmlformats.org/officeDocument/2006/relationships/vmlDrawing" Target="../drawings/vmlDrawing2.vml"/><Relationship Id="rId2" Type="http://schemas.openxmlformats.org/officeDocument/2006/relationships/hyperlink" Target="http://www.assessment.unibe.ch/" TargetMode="External"/><Relationship Id="rId1" Type="http://schemas.openxmlformats.org/officeDocument/2006/relationships/hyperlink" Target="http://www.hd.unibe.ch/"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mailto:hd@zuw.unibe.ch?subject=Teaching%20Tool%20Assessmen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assessment.unibe.ch/" TargetMode="External"/><Relationship Id="rId1" Type="http://schemas.openxmlformats.org/officeDocument/2006/relationships/hyperlink" Target="http://www.assessment.unibe.ch/" TargetMode="External"/><Relationship Id="rId4"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ssessment.unibe.ch/" TargetMode="External"/><Relationship Id="rId1" Type="http://schemas.openxmlformats.org/officeDocument/2006/relationships/hyperlink" Target="http://www.assessment.unibe.ch/" TargetMode="External"/><Relationship Id="rId4"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D55"/>
  <sheetViews>
    <sheetView showGridLines="0" showRowColHeaders="0" tabSelected="1" view="pageLayout" zoomScale="145" zoomScaleNormal="115" zoomScalePageLayoutView="145" workbookViewId="0">
      <selection activeCell="C9" sqref="C9"/>
    </sheetView>
  </sheetViews>
  <sheetFormatPr baseColWidth="10" defaultColWidth="11.5" defaultRowHeight="13" x14ac:dyDescent="0.15"/>
  <cols>
    <col min="1" max="1" width="10" style="82" customWidth="1"/>
    <col min="2" max="2" width="27.5" style="82" customWidth="1"/>
    <col min="3" max="3" width="27.5" style="83" customWidth="1"/>
    <col min="4" max="4" width="15" style="82" customWidth="1"/>
    <col min="5" max="16384" width="11.5" style="82"/>
  </cols>
  <sheetData>
    <row r="1" spans="1:4" x14ac:dyDescent="0.15">
      <c r="A1" s="127"/>
    </row>
    <row r="2" spans="1:4" x14ac:dyDescent="0.15">
      <c r="B2" s="197" t="str">
        <f>VLOOKUP($D$9,'X_DE-EN'!A6:B7,2,FALSE)</f>
        <v>Teaching Tool
Assessment</v>
      </c>
      <c r="C2" s="197"/>
      <c r="D2" s="198"/>
    </row>
    <row r="3" spans="1:4" x14ac:dyDescent="0.15">
      <c r="B3" s="197"/>
      <c r="C3" s="197"/>
      <c r="D3" s="198"/>
    </row>
    <row r="4" spans="1:4" x14ac:dyDescent="0.15">
      <c r="B4" s="197"/>
      <c r="C4" s="197"/>
      <c r="D4" s="198"/>
    </row>
    <row r="5" spans="1:4" x14ac:dyDescent="0.15">
      <c r="D5" s="198"/>
    </row>
    <row r="6" spans="1:4" x14ac:dyDescent="0.15">
      <c r="B6" s="202" t="str">
        <f>VLOOKUP($D$9,'X_DE-EN'!A3:B4,2,FALSE)</f>
        <v>Herzlich Willkommen</v>
      </c>
      <c r="C6" s="202"/>
    </row>
    <row r="7" spans="1:4" x14ac:dyDescent="0.15">
      <c r="B7" s="199"/>
      <c r="C7" s="199"/>
      <c r="D7" s="88"/>
    </row>
    <row r="8" spans="1:4" x14ac:dyDescent="0.15">
      <c r="B8" s="128"/>
      <c r="C8" s="128"/>
    </row>
    <row r="9" spans="1:4" ht="15" customHeight="1" x14ac:dyDescent="0.15">
      <c r="A9" s="201" t="s">
        <v>169</v>
      </c>
      <c r="B9" s="201"/>
      <c r="C9" s="129" t="s">
        <v>167</v>
      </c>
      <c r="D9" s="130" t="str">
        <f>IF(ISBLANK($C$9),"DE",VLOOKUP(C9,X_dropdowns!G1:H2,2))</f>
        <v>DE</v>
      </c>
    </row>
    <row r="10" spans="1:4" x14ac:dyDescent="0.15">
      <c r="B10" s="128"/>
      <c r="C10" s="128"/>
    </row>
    <row r="11" spans="1:4" ht="30" customHeight="1" x14ac:dyDescent="0.15">
      <c r="A11" s="200" t="str">
        <f>VLOOKUP($D$9,'X_DE-EN'!A10:E11,2,FALSE)</f>
        <v>Kurzanleitung: Füllen Sie alle blau markierten Zellen aus. Das Blattregister (unten) dient der Navigation.</v>
      </c>
      <c r="B11" s="200"/>
      <c r="C11" s="200"/>
      <c r="D11" s="200"/>
    </row>
    <row r="12" spans="1:4" ht="14" x14ac:dyDescent="0.15">
      <c r="A12" s="201" t="str">
        <f>VLOOKUP($D$9,'X_DE-EN'!A13:B14,2,FALSE)</f>
        <v>Eine ausführliche Anleitung findet sich hier:</v>
      </c>
      <c r="B12" s="201"/>
      <c r="C12" s="126" t="str">
        <f>VLOOKUP('1_Setting'!$D$9,'X_DE-EN'!A15:B16,2,FALSE)</f>
        <v>zur Anleitung</v>
      </c>
      <c r="D12" s="131"/>
    </row>
    <row r="14" spans="1:4" x14ac:dyDescent="0.15">
      <c r="A14" s="90"/>
      <c r="B14" s="91"/>
      <c r="C14" s="92"/>
      <c r="D14" s="93"/>
    </row>
    <row r="15" spans="1:4" s="135" customFormat="1" x14ac:dyDescent="0.15">
      <c r="A15" s="132"/>
      <c r="B15" s="133" t="str">
        <f>VLOOKUP('1_Setting'!$D$9,'X_DE-EN'!E3:F4,2,FALSE)</f>
        <v>Grunddaten Lehrveranstaltung</v>
      </c>
      <c r="C15" s="133"/>
      <c r="D15" s="134"/>
    </row>
    <row r="16" spans="1:4" x14ac:dyDescent="0.15">
      <c r="A16" s="104"/>
      <c r="B16" s="136" t="str">
        <f>VLOOKUP($D$9,'X_DE-EN'!E5:F6,2,FALSE)</f>
        <v>Stammnummer</v>
      </c>
      <c r="C16" s="137"/>
      <c r="D16" s="109"/>
    </row>
    <row r="17" spans="1:4" x14ac:dyDescent="0.15">
      <c r="A17" s="104"/>
      <c r="B17" s="136" t="str">
        <f>VLOOKUP($D$9,'X_DE-EN'!E8:F9,2,FALSE)</f>
        <v>Semester</v>
      </c>
      <c r="C17" s="137"/>
      <c r="D17" s="109"/>
    </row>
    <row r="18" spans="1:4" ht="45" customHeight="1" x14ac:dyDescent="0.15">
      <c r="A18" s="104"/>
      <c r="B18" s="138" t="str">
        <f>VLOOKUP($D$9,'X_DE-EN'!E11:F12,2,FALSE)</f>
        <v>Veranstaltungstitel</v>
      </c>
      <c r="C18" s="139"/>
      <c r="D18" s="109"/>
    </row>
    <row r="19" spans="1:4" x14ac:dyDescent="0.15">
      <c r="A19" s="104"/>
      <c r="B19" s="136" t="str">
        <f>VLOOKUP($D$9,'X_DE-EN'!E13:F14,2,FALSE)</f>
        <v>Fachzuordnung</v>
      </c>
      <c r="C19" s="140"/>
      <c r="D19" s="109"/>
    </row>
    <row r="20" spans="1:4" x14ac:dyDescent="0.15">
      <c r="A20" s="104"/>
      <c r="B20" s="136"/>
      <c r="C20" s="136"/>
      <c r="D20" s="109"/>
    </row>
    <row r="21" spans="1:4" x14ac:dyDescent="0.15">
      <c r="A21" s="104"/>
      <c r="B21" s="136" t="str">
        <f>VLOOKUP($D$9,'X_DE-EN'!E15:F16,2,FALSE)</f>
        <v>Dozierende/r</v>
      </c>
      <c r="C21" s="212"/>
      <c r="D21" s="109"/>
    </row>
    <row r="22" spans="1:4" x14ac:dyDescent="0.15">
      <c r="A22" s="104"/>
      <c r="B22" s="141"/>
      <c r="C22" s="212"/>
      <c r="D22" s="109"/>
    </row>
    <row r="23" spans="1:4" x14ac:dyDescent="0.15">
      <c r="A23" s="100"/>
      <c r="B23" s="101"/>
      <c r="C23" s="142"/>
      <c r="D23" s="103"/>
    </row>
    <row r="25" spans="1:4" x14ac:dyDescent="0.15">
      <c r="A25" s="90"/>
      <c r="B25" s="91"/>
      <c r="C25" s="92"/>
      <c r="D25" s="93"/>
    </row>
    <row r="26" spans="1:4" s="135" customFormat="1" x14ac:dyDescent="0.15">
      <c r="A26" s="132"/>
      <c r="B26" s="133" t="str">
        <f>VLOOKUP($D$9,'X_DE-EN'!E17:F18,2,FALSE)</f>
        <v>Daten Leistungskontrolle</v>
      </c>
      <c r="C26" s="133"/>
      <c r="D26" s="134"/>
    </row>
    <row r="27" spans="1:4" x14ac:dyDescent="0.15">
      <c r="A27" s="104"/>
      <c r="B27" s="136" t="str">
        <f>VLOOKUP($D$9,'X_DE-EN'!E19:F20,2,FALSE)</f>
        <v>Prüfungsdatum</v>
      </c>
      <c r="C27" s="143"/>
      <c r="D27" s="109"/>
    </row>
    <row r="28" spans="1:4" x14ac:dyDescent="0.15">
      <c r="A28" s="104"/>
      <c r="B28" s="136" t="str">
        <f>VLOOKUP($D$9,'X_DE-EN'!E21:F22,2,FALSE)</f>
        <v>Anzahl Prüfungsteilnehmende</v>
      </c>
      <c r="C28" s="144"/>
      <c r="D28" s="145"/>
    </row>
    <row r="29" spans="1:4" x14ac:dyDescent="0.15">
      <c r="A29" s="104"/>
      <c r="B29" s="136" t="str">
        <f>VLOOKUP($D$9,'X_DE-EN'!E23:F24,2,FALSE)</f>
        <v>Punkte Maximal</v>
      </c>
      <c r="C29" s="146"/>
      <c r="D29" s="152">
        <f>IF(ISBLANK(C29),100,C29)</f>
        <v>100</v>
      </c>
    </row>
    <row r="30" spans="1:4" x14ac:dyDescent="0.15">
      <c r="A30" s="104"/>
      <c r="B30" s="136" t="str">
        <f>VLOOKUP('1_Setting'!$D$9,'X_DE-EN'!E37:F38,2,FALSE)</f>
        <v>Bestehensgrenze (Definition)</v>
      </c>
      <c r="C30" s="146"/>
      <c r="D30" s="152">
        <f>IF(ISBLANK(C30),D29*0.6,IF(C30=X_dropdowns!D9,D32,D31))</f>
        <v>60</v>
      </c>
    </row>
    <row r="31" spans="1:4" x14ac:dyDescent="0.15">
      <c r="A31" s="104"/>
      <c r="B31" s="136" t="str">
        <f>VLOOKUP('1_Setting'!$D$9,'X_DE-EN'!E27:F28,2,FALSE)</f>
        <v>Bestehensgrenze in %</v>
      </c>
      <c r="C31" s="147"/>
      <c r="D31" s="152">
        <f>IF(ISBLANK(C31),D29*0.6,C31*C29)</f>
        <v>60</v>
      </c>
    </row>
    <row r="32" spans="1:4" x14ac:dyDescent="0.15">
      <c r="A32" s="104"/>
      <c r="B32" s="136" t="str">
        <f>VLOOKUP($D$9,'X_DE-EN'!E25:F26,2,FALSE)</f>
        <v>Bestehensgrenze Pkt</v>
      </c>
      <c r="C32" s="148"/>
      <c r="D32" s="152">
        <f>IF(ISBLANK(C32),D29*0.6,C32)</f>
        <v>60</v>
      </c>
    </row>
    <row r="33" spans="1:4" x14ac:dyDescent="0.15">
      <c r="A33" s="104"/>
      <c r="B33" s="136" t="str">
        <f>VLOOKUP($D$9,'X_DE-EN'!E29:F30,2,FALSE)</f>
        <v>Punkte Intervall</v>
      </c>
      <c r="C33" s="143"/>
      <c r="D33" s="153" t="str">
        <f>IF(ISBLANK(C33),"1",(VLOOKUP(C33,X_dropdowns!D:E,2,FALSE)))</f>
        <v>1</v>
      </c>
    </row>
    <row r="34" spans="1:4" x14ac:dyDescent="0.15">
      <c r="A34" s="100"/>
      <c r="B34" s="101"/>
      <c r="C34" s="102"/>
      <c r="D34" s="103"/>
    </row>
    <row r="36" spans="1:4" x14ac:dyDescent="0.15">
      <c r="A36" s="90"/>
      <c r="B36" s="91"/>
      <c r="C36" s="92"/>
      <c r="D36" s="93"/>
    </row>
    <row r="37" spans="1:4" ht="30" customHeight="1" x14ac:dyDescent="0.15">
      <c r="A37" s="209" t="str">
        <f>VLOOKUP('1_Setting'!$D$9,'X_DE-EN'!A20:B21,2,FALSE)</f>
        <v>Dieses Teaching Tool wird durch den Bereich Hochschuldidaktik und Lehrentwicklung
der Universität Bern zur Verfügung gestellt (www.hd.unibe.ch).</v>
      </c>
      <c r="B37" s="210"/>
      <c r="C37" s="210"/>
      <c r="D37" s="211"/>
    </row>
    <row r="38" spans="1:4" x14ac:dyDescent="0.15">
      <c r="A38" s="206" t="str">
        <f>VLOOKUP('1_Setting'!$D$9,'X_DE-EN'!A18:B19,2,FALSE)</f>
        <v>Inhaltliche Rückfragen, technische Probleme und allgemeine Rückmeldungen bitte an:</v>
      </c>
      <c r="B38" s="207"/>
      <c r="C38" s="207"/>
      <c r="D38" s="208"/>
    </row>
    <row r="39" spans="1:4" x14ac:dyDescent="0.15">
      <c r="A39" s="104"/>
      <c r="B39" s="141"/>
      <c r="C39" s="124"/>
      <c r="D39" s="109"/>
    </row>
    <row r="40" spans="1:4" x14ac:dyDescent="0.15">
      <c r="A40" s="104"/>
      <c r="B40" s="213"/>
      <c r="C40" s="213"/>
      <c r="D40" s="109"/>
    </row>
    <row r="41" spans="1:4" x14ac:dyDescent="0.15">
      <c r="A41" s="100"/>
      <c r="B41" s="101"/>
      <c r="C41" s="102"/>
      <c r="D41" s="103"/>
    </row>
    <row r="42" spans="1:4" x14ac:dyDescent="0.15">
      <c r="D42" s="156" t="s">
        <v>377</v>
      </c>
    </row>
    <row r="43" spans="1:4" x14ac:dyDescent="0.15">
      <c r="A43" s="205" t="str">
        <f>VLOOKUP('1_Setting'!$D$9,'X_DE-EN'!A38:B39,2,FALSE)</f>
        <v>Inhalt &amp; Aufbau</v>
      </c>
      <c r="B43" s="205"/>
      <c r="C43" s="205"/>
      <c r="D43" s="205"/>
    </row>
    <row r="44" spans="1:4" x14ac:dyDescent="0.15">
      <c r="A44" s="203" t="str">
        <f>VLOOKUP('1_Setting'!$D$9,'X_DE-EN'!A40:B41,2,FALSE)</f>
        <v>Blatt "1_Setting": Nehmen Sie die wesentlichen Einstellungen vor (blaue Felder).</v>
      </c>
      <c r="B44" s="203"/>
      <c r="C44" s="203"/>
      <c r="D44" s="203"/>
    </row>
    <row r="45" spans="1:4" x14ac:dyDescent="0.15">
      <c r="A45" s="203" t="str">
        <f>VLOOKUP('1_Setting'!$D$9,'X_DE-EN'!A42:B43,2,FALSE)</f>
        <v>Blatt "2_Grading System": Hier sehen Sie den Notenschlüssel.</v>
      </c>
      <c r="B45" s="203"/>
      <c r="C45" s="203"/>
      <c r="D45" s="203"/>
    </row>
    <row r="46" spans="1:4" x14ac:dyDescent="0.15">
      <c r="A46" s="204" t="str">
        <f>VLOOKUP('1_Setting'!$D$9,'X_DE-EN'!A44:B45,2,FALSE)</f>
        <v>Blatt "3_Students": Fügen Sie hier Information der Studierenden und deren Punktzahlen ein.</v>
      </c>
      <c r="B46" s="204"/>
      <c r="C46" s="204"/>
      <c r="D46" s="204"/>
    </row>
    <row r="47" spans="1:4" x14ac:dyDescent="0.15">
      <c r="A47" s="204" t="str">
        <f>VLOOKUP('1_Setting'!$D$9,'X_DE-EN'!A46:B47,2,FALSE)</f>
        <v>Blatt "4_Evaluation": Werten Sie hier die Prüfungsergebnisse aus.</v>
      </c>
      <c r="B47" s="204"/>
      <c r="C47" s="204"/>
      <c r="D47" s="204"/>
    </row>
    <row r="48" spans="1:4" x14ac:dyDescent="0.15">
      <c r="A48" s="203" t="str">
        <f>VLOOKUP('1_Setting'!$D$9,'X_DE-EN'!A48:B49,2,FALSE)</f>
        <v>Blatt "5_Grading Results": Sehen Sie hier das Prüfungsergebnis.</v>
      </c>
      <c r="B48" s="203"/>
      <c r="C48" s="203"/>
      <c r="D48" s="203"/>
    </row>
    <row r="49" spans="1:4" x14ac:dyDescent="0.15">
      <c r="A49" s="204" t="str">
        <f>VLOOKUP('1_Setting'!$D$9,'X_DE-EN'!A50:B51,2,FALSE)</f>
        <v>Blatt "0_Instructions": Finden Sie hier weitere Hinweise zur Bedienung.</v>
      </c>
      <c r="B49" s="204"/>
      <c r="C49" s="204"/>
      <c r="D49" s="204"/>
    </row>
    <row r="50" spans="1:4" x14ac:dyDescent="0.15">
      <c r="A50" s="204" t="str">
        <f>VLOOKUP('1_Setting'!$D$9,'X_DE-EN'!A52:B53,2,FALSE)</f>
        <v>Blatt "0_Calculation": Finden Sie hier Hinweise zur Notenkalkulation.</v>
      </c>
      <c r="B50" s="204"/>
      <c r="C50" s="204"/>
      <c r="D50" s="204"/>
    </row>
    <row r="51" spans="1:4" x14ac:dyDescent="0.15">
      <c r="A51" s="123"/>
      <c r="B51" s="123"/>
      <c r="C51" s="123"/>
      <c r="D51" s="123"/>
    </row>
    <row r="52" spans="1:4" ht="12" customHeight="1" x14ac:dyDescent="0.15">
      <c r="A52" s="216" t="str">
        <f>VLOOKUP('1_Setting'!$D$9,'X_DE-EN'!A54:B55,2,FALSE)</f>
        <v>Das Blattregister (unten) dient der Navigation.</v>
      </c>
      <c r="B52" s="216"/>
      <c r="C52" s="216"/>
      <c r="D52" s="216"/>
    </row>
    <row r="54" spans="1:4" ht="36.75" customHeight="1" x14ac:dyDescent="0.15">
      <c r="A54" s="214" t="s">
        <v>330</v>
      </c>
      <c r="B54" s="214"/>
      <c r="C54" s="215" t="s">
        <v>275</v>
      </c>
      <c r="D54" s="215"/>
    </row>
    <row r="55" spans="1:4" x14ac:dyDescent="0.15">
      <c r="A55" s="155"/>
      <c r="B55" s="30"/>
      <c r="C55" s="31"/>
      <c r="D55" s="30"/>
    </row>
  </sheetData>
  <sheetProtection algorithmName="SHA-512" hashValue="m2aszttwmzrRUpZbL7qMNShDswUQIP/jqCoC4u0gYs6Cx0aWMqkNcm1vlkECKXR6W9RwahRETe8UQaXo1GPzQw==" saltValue="sFizp01hszgPXemNh+1aaw==" spinCount="100000" sheet="1" selectLockedCells="1"/>
  <mergeCells count="22">
    <mergeCell ref="A54:B54"/>
    <mergeCell ref="C54:D54"/>
    <mergeCell ref="A49:D49"/>
    <mergeCell ref="A50:D50"/>
    <mergeCell ref="A52:D52"/>
    <mergeCell ref="A43:D43"/>
    <mergeCell ref="A12:B12"/>
    <mergeCell ref="A38:D38"/>
    <mergeCell ref="A37:D37"/>
    <mergeCell ref="C21:C22"/>
    <mergeCell ref="B40:C40"/>
    <mergeCell ref="A44:D44"/>
    <mergeCell ref="A45:D45"/>
    <mergeCell ref="A46:D46"/>
    <mergeCell ref="A47:D47"/>
    <mergeCell ref="A48:D48"/>
    <mergeCell ref="B2:C4"/>
    <mergeCell ref="D2:D5"/>
    <mergeCell ref="B7:C7"/>
    <mergeCell ref="A11:D11"/>
    <mergeCell ref="A9:B9"/>
    <mergeCell ref="B6:C6"/>
  </mergeCells>
  <conditionalFormatting sqref="C16">
    <cfRule type="expression" dxfId="43" priority="30">
      <formula>ISBLANK(C16)</formula>
    </cfRule>
  </conditionalFormatting>
  <conditionalFormatting sqref="C17:C18">
    <cfRule type="expression" dxfId="42" priority="29">
      <formula>ISBLANK(C17)</formula>
    </cfRule>
  </conditionalFormatting>
  <conditionalFormatting sqref="C29:C30">
    <cfRule type="expression" dxfId="41" priority="21">
      <formula>ISBLANK(C29)</formula>
    </cfRule>
  </conditionalFormatting>
  <conditionalFormatting sqref="C19">
    <cfRule type="expression" dxfId="40" priority="27">
      <formula>ISBLANK(C19)</formula>
    </cfRule>
  </conditionalFormatting>
  <conditionalFormatting sqref="C21">
    <cfRule type="expression" dxfId="39" priority="25">
      <formula>ISBLANK(C21)</formula>
    </cfRule>
  </conditionalFormatting>
  <conditionalFormatting sqref="C27">
    <cfRule type="expression" dxfId="38" priority="23">
      <formula>ISBLANK(C27)</formula>
    </cfRule>
  </conditionalFormatting>
  <conditionalFormatting sqref="C28">
    <cfRule type="expression" dxfId="37" priority="22">
      <formula>ISBLANK(C28)</formula>
    </cfRule>
  </conditionalFormatting>
  <conditionalFormatting sqref="C33">
    <cfRule type="expression" dxfId="36" priority="12">
      <formula>ISBLANK(C33)</formula>
    </cfRule>
  </conditionalFormatting>
  <conditionalFormatting sqref="C31">
    <cfRule type="expression" dxfId="35" priority="5">
      <formula>ISNUMBER($C$31)</formula>
    </cfRule>
  </conditionalFormatting>
  <conditionalFormatting sqref="C32">
    <cfRule type="expression" dxfId="34" priority="4">
      <formula>ISNUMBER($C$32)</formula>
    </cfRule>
  </conditionalFormatting>
  <dataValidations count="7">
    <dataValidation allowBlank="1" errorTitle="Fehler" error="Geben Sie eine ganze Zahl ein." promptTitle="Hinweis" prompt="Geben Sie hier die Anzahl der Punkte ein, die mindestens benötigt wird, um die Prüfung zu bestehen." sqref="C32" xr:uid="{00000000-0002-0000-0000-000000000000}"/>
    <dataValidation type="date" allowBlank="1" showInputMessage="1" showErrorMessage="1" promptTitle="Hinweis" prompt="Geben Sie hier das Datum der Prüfung ein." sqref="C27" xr:uid="{00000000-0002-0000-0000-000001000000}">
      <formula1>1</formula1>
      <formula2>73050</formula2>
    </dataValidation>
    <dataValidation type="decimal" allowBlank="1" showInputMessage="1" showErrorMessage="1" errorTitle="Fehler" error="Es muss eine maximal mögliche Punktzahl ausgewählt werden. Der Wert muss zwischen 1 und 1000 liegen." promptTitle="Hinweis" prompt="Geben Sie hier die maximal mögliche Punktzahl (max. 1000) ein." sqref="C29" xr:uid="{00000000-0002-0000-0000-000002000000}">
      <formula1>0</formula1>
      <formula2>1000</formula2>
    </dataValidation>
    <dataValidation type="whole" allowBlank="1" showInputMessage="1" showErrorMessage="1" errorTitle="Fehler" error="Die Wert muss zwingend eingegeben werden und eine ganze Zahl zwischen 1 und 999 sein." promptTitle="Hinweis" prompt="Geben Sie hier die Anzahl der Studierenden ein, die an der Prüfung teilnehmen werden." sqref="C28" xr:uid="{00000000-0002-0000-0000-000003000000}">
      <formula1>1</formula1>
      <formula2>999</formula2>
    </dataValidation>
    <dataValidation allowBlank="1" showInputMessage="1" promptTitle="Hinweis" prompt="aus KSL" sqref="C16" xr:uid="{00000000-0002-0000-0000-000004000000}"/>
    <dataValidation type="decimal" allowBlank="1" errorTitle="Fehler" error="Geben Sie eine ganze Zahl zwischen 1 und 100 ein." promptTitle="Hinweis" prompt="Geben Sie ein, wie viel Prozent der Punkte mindestens benötigt wird, um die Prüfung zu bestehen." sqref="C31" xr:uid="{00000000-0002-0000-0000-000005000000}">
      <formula1>0</formula1>
      <formula2>100</formula2>
    </dataValidation>
    <dataValidation allowBlank="1" showInputMessage="1" promptTitle="Anleitung" prompt="Hier den Titel der Veranstaltung eintragen." sqref="C18" xr:uid="{00000000-0002-0000-0000-000006000000}"/>
  </dataValidations>
  <hyperlinks>
    <hyperlink ref="C12" location="'0_Instructions'!A1" display="'0_Instructions'!A1" xr:uid="{00000000-0004-0000-0000-000000000000}"/>
    <hyperlink ref="A46:D46" location="'3_Students'!B2" display="'3_Students'!B2" xr:uid="{00000000-0004-0000-0000-000001000000}"/>
    <hyperlink ref="A47:D47" location="'4_Evaluation'!A1" display="'4_Evaluation'!A1" xr:uid="{00000000-0004-0000-0000-000002000000}"/>
    <hyperlink ref="A49:D49" location="'0_Instructions'!A1" display="'0_Instructions'!A1" xr:uid="{00000000-0004-0000-0000-000003000000}"/>
    <hyperlink ref="A50:D50" location="'0_Calculation'!A1" display="'0_Calculation'!A1" xr:uid="{00000000-0004-0000-0000-000004000000}"/>
    <hyperlink ref="C54" r:id="rId1" xr:uid="{00000000-0004-0000-0000-000006000000}"/>
  </hyperlinks>
  <pageMargins left="0.70866141732283472" right="0.70866141732283472" top="0.78740157480314965" bottom="0.29647435897435898" header="0.31496062992125984" footer="0.31496062992125984"/>
  <pageSetup paperSize="9" orientation="portrait" r:id="rId2"/>
  <rowBreaks count="1" manualBreakCount="1">
    <brk id="54" max="16383" man="1"/>
  </rowBreaks>
  <colBreaks count="1" manualBreakCount="1">
    <brk id="4" max="1048575" man="1"/>
  </colBreaks>
  <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8" id="{453B7C9C-AA4A-4ED6-950D-7661BDCFCBEF}">
            <xm:f>C30=X_dropdowns!$D$8</xm:f>
            <x14:dxf>
              <fill>
                <patternFill>
                  <bgColor theme="4" tint="0.59996337778862885"/>
                </patternFill>
              </fill>
            </x14:dxf>
          </x14:cfRule>
          <xm:sqref>C31</xm:sqref>
        </x14:conditionalFormatting>
        <x14:conditionalFormatting xmlns:xm="http://schemas.microsoft.com/office/excel/2006/main">
          <x14:cfRule type="expression" priority="6" id="{162D0A48-DD9D-40CE-9C84-C75A9B050FC0}">
            <xm:f>C30=X_dropdowns!$D$9</xm:f>
            <x14:dxf>
              <fill>
                <patternFill>
                  <bgColor theme="4" tint="0.59996337778862885"/>
                </patternFill>
              </fill>
            </x14:dxf>
          </x14:cfRule>
          <xm:sqref>C32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Title="Fehler" error=" Nutzen Sie das Auswahlmenu (dropdown)." promptTitle="Hinweis" prompt="In welchen Schritten werden die Punkte verteilt.  Nutzen Sie das Auswahlmenu (dropdown)." xr:uid="{00000000-0002-0000-0000-000007000000}">
          <x14:formula1>
            <xm:f>X_dropdowns!$D$1:$D$3</xm:f>
          </x14:formula1>
          <xm:sqref>C33</xm:sqref>
        </x14:dataValidation>
        <x14:dataValidation type="list" allowBlank="1" showInputMessage="1" showErrorMessage="1" errorTitle="Warnung" error="Wählen Sie die Sprache aus der Liste / Select your language from dropdown-menu" promptTitle="Hinweis" prompt="Sprache auswählen / Select language" xr:uid="{00000000-0002-0000-0000-000008000000}">
          <x14:formula1>
            <xm:f>X_dropdowns!$G$1:$G$2</xm:f>
          </x14:formula1>
          <xm:sqref>C9</xm:sqref>
        </x14:dataValidation>
        <x14:dataValidation type="list" allowBlank="1" showInputMessage="1" showErrorMessage="1" errorTitle="Fehler" error="Bitte wählen Sie aus dem Dropdown-Menu." promptTitle="Hinweis" prompt="Wie wird die Bestehensgrenze definiert? Nutzen Sie das Auswahlmenu (dropdown)." xr:uid="{00000000-0002-0000-0000-000009000000}">
          <x14:formula1>
            <xm:f>X_dropdowns!$D$8:$D$9</xm:f>
          </x14:formula1>
          <xm:sqref>C30</xm:sqref>
        </x14:dataValidation>
        <x14:dataValidation type="list" allowBlank="1" showInputMessage="1" promptTitle="Anleitung" prompt=" Nutzen Sie das Auswahlmenu (dropdown)." xr:uid="{00000000-0002-0000-0000-00000A000000}">
          <x14:formula1>
            <xm:f>X_dropdowns!$C$1:$C$17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X1258"/>
  <sheetViews>
    <sheetView zoomScale="135" zoomScaleNormal="160" zoomScaleSheetLayoutView="115" workbookViewId="0">
      <pane xSplit="2" ySplit="7" topLeftCell="C8" activePane="bottomRight" state="frozen"/>
      <selection pane="topRight" activeCell="C1" sqref="C1"/>
      <selection pane="bottomLeft" activeCell="A7" sqref="A7"/>
      <selection pane="bottomRight" activeCell="B8" sqref="B8"/>
    </sheetView>
  </sheetViews>
  <sheetFormatPr baseColWidth="10" defaultColWidth="11.5" defaultRowHeight="13" x14ac:dyDescent="0.15"/>
  <cols>
    <col min="1" max="1" width="5.33203125" style="62" customWidth="1"/>
    <col min="2" max="2" width="14.6640625" style="61" customWidth="1"/>
    <col min="3" max="3" width="14.6640625" style="55" customWidth="1"/>
    <col min="4" max="4" width="20.6640625" style="58" customWidth="1"/>
    <col min="5" max="5" width="20.6640625" style="55" customWidth="1"/>
    <col min="6" max="6" width="14.6640625" style="183" customWidth="1"/>
    <col min="7" max="7" width="13.33203125" style="179" hidden="1" customWidth="1"/>
    <col min="8" max="8" width="14.6640625" style="179" customWidth="1"/>
    <col min="9" max="9" width="15.6640625" style="182" customWidth="1"/>
    <col min="10" max="10" width="15.6640625" style="163" customWidth="1"/>
    <col min="11" max="20" width="15.6640625" style="168" customWidth="1"/>
    <col min="21" max="21" width="11.83203125" style="76" bestFit="1" customWidth="1"/>
    <col min="22" max="24" width="11.5" style="76"/>
    <col min="25" max="16384" width="11.5" style="49"/>
  </cols>
  <sheetData>
    <row r="1" spans="1:21" s="187" customFormat="1" ht="28" x14ac:dyDescent="0.15">
      <c r="A1" s="186"/>
      <c r="B1" s="175"/>
      <c r="C1" s="175"/>
      <c r="D1" s="176"/>
      <c r="E1" s="193"/>
      <c r="F1" s="176" t="str">
        <f>VLOOKUP('1_Setting'!$D$9,'X_DE-EN'!I13:J14,2,FALSE)</f>
        <v>Note
gerundet</v>
      </c>
      <c r="G1" s="176"/>
      <c r="H1" s="176"/>
      <c r="I1" s="177" t="str">
        <f>VLOOKUP('1_Setting'!$D$9,'X_DE-EN'!I17:J18,2,FALSE)</f>
        <v>Punkte Summe</v>
      </c>
      <c r="J1" s="176" t="str">
        <f>IF(ISBLANK(K8),VLOOKUP('1_Setting'!$D$9,'X_DE-EN'!I19:J20,2,FALSE),"No. 1")</f>
        <v>Erreichte Punkte</v>
      </c>
      <c r="K1" s="176" t="str">
        <f>IF(SUM(K8:K1007)&gt;=1,"No. 2",VLOOKUP('1_Setting'!$D$9,'X_DE-EN'!I21:J22,2,FALSE))</f>
        <v>ggf. Teile ergänzen</v>
      </c>
      <c r="L1" s="178" t="str">
        <f>IF(SUM(L8:L1007)&gt;=1,"No. 3"," ")</f>
        <v xml:space="preserve"> </v>
      </c>
      <c r="M1" s="178" t="str">
        <f>IF(SUM(M8:M1007)&gt;=1,"No. 4"," ")</f>
        <v xml:space="preserve"> </v>
      </c>
      <c r="N1" s="178" t="str">
        <f>IF(SUM(N8:N1007)&gt;=1,"No. 5"," ")</f>
        <v xml:space="preserve"> </v>
      </c>
      <c r="O1" s="178" t="str">
        <f>IF(SUM(O8:O1007)&gt;=1,"No. 6"," ")</f>
        <v xml:space="preserve"> </v>
      </c>
      <c r="P1" s="178" t="str">
        <f>IF(SUM(P8:P1007)&gt;=1,"No. 7"," ")</f>
        <v xml:space="preserve"> </v>
      </c>
      <c r="Q1" s="178" t="str">
        <f>IF(SUM(Q8:Q1007)&gt;=1,"No. 8"," ")</f>
        <v xml:space="preserve"> </v>
      </c>
      <c r="R1" s="178" t="str">
        <f>IF(SUM(R8:R1007)&gt;=1,"No. 9"," ")</f>
        <v xml:space="preserve"> </v>
      </c>
      <c r="S1" s="178" t="str">
        <f>IF(SUM(S8:S1007)&gt;=1,"No. 10"," ")</f>
        <v xml:space="preserve"> </v>
      </c>
      <c r="T1" s="178" t="str">
        <f>IF(SUM(T8:T1007)&gt;=1,"No. 11"," ")</f>
        <v xml:space="preserve"> </v>
      </c>
    </row>
    <row r="2" spans="1:21" s="80" customFormat="1" ht="16" customHeight="1" x14ac:dyDescent="0.15">
      <c r="A2" s="165"/>
      <c r="B2" s="194"/>
      <c r="C2" s="194"/>
      <c r="D2" s="194"/>
      <c r="E2" s="166" t="str">
        <f>VLOOKUP('1_Setting'!$D$9,'X_DE-EN'!K43:L44,2,FALSE)</f>
        <v>Durchschnitt:</v>
      </c>
      <c r="F2" s="169">
        <f>IF(SUM(F8:F1007)&gt;=1,AVERAGE(F8:F1007)," ")</f>
        <v>1</v>
      </c>
      <c r="G2" s="169">
        <f>IF(SUM(G8:G1007)&gt;=1,AVERAGE(G8:G1007)," ")</f>
        <v>1</v>
      </c>
      <c r="H2" s="169"/>
      <c r="I2" s="169" t="str">
        <f>IF(SUM(I8:I1007)&gt;=1,AVERAGE(I8:I1007)," ")</f>
        <v xml:space="preserve"> </v>
      </c>
      <c r="J2" s="169" t="str">
        <f t="shared" ref="J2:L2" si="0">IF(SUM(J8:J1007)&gt;=1,AVERAGE(J8:J1007)," ")</f>
        <v xml:space="preserve"> </v>
      </c>
      <c r="K2" s="169" t="str">
        <f t="shared" si="0"/>
        <v xml:space="preserve"> </v>
      </c>
      <c r="L2" s="179" t="str">
        <f t="shared" si="0"/>
        <v xml:space="preserve"> </v>
      </c>
      <c r="M2" s="179" t="str">
        <f t="shared" ref="M2:T2" si="1">IF(SUM(M8:M1007)&gt;=1,AVERAGE(M8:M1007)," ")</f>
        <v xml:space="preserve"> </v>
      </c>
      <c r="N2" s="179" t="str">
        <f t="shared" si="1"/>
        <v xml:space="preserve"> </v>
      </c>
      <c r="O2" s="179" t="str">
        <f t="shared" si="1"/>
        <v xml:space="preserve"> </v>
      </c>
      <c r="P2" s="179" t="str">
        <f t="shared" si="1"/>
        <v xml:space="preserve"> </v>
      </c>
      <c r="Q2" s="179" t="str">
        <f t="shared" si="1"/>
        <v xml:space="preserve"> </v>
      </c>
      <c r="R2" s="179" t="str">
        <f t="shared" si="1"/>
        <v xml:space="preserve"> </v>
      </c>
      <c r="S2" s="179" t="str">
        <f t="shared" si="1"/>
        <v xml:space="preserve"> </v>
      </c>
      <c r="T2" s="179" t="str">
        <f t="shared" si="1"/>
        <v xml:space="preserve"> </v>
      </c>
      <c r="U2" s="79" t="str">
        <f>"$A$1:$I$"&amp;COUNTA(D:D)</f>
        <v>$A$1:$I$1</v>
      </c>
    </row>
    <row r="3" spans="1:21" s="80" customFormat="1" ht="16" customHeight="1" x14ac:dyDescent="0.15">
      <c r="A3" s="159"/>
      <c r="B3" s="160"/>
      <c r="C3" s="161"/>
      <c r="D3" s="161"/>
      <c r="E3" s="157" t="str">
        <f>VLOOKUP('1_Setting'!$D$9,'X_DE-EN'!K45:L46,2,FALSE)</f>
        <v>Beste:</v>
      </c>
      <c r="F3" s="157">
        <f>IF(SUM(F8:F1007)&gt;=1,MAX(F8:F1007)," ")</f>
        <v>1</v>
      </c>
      <c r="G3" s="157">
        <f>IF(SUM(G8:G1007)&gt;=1,MAX(G8:G1007)," ")</f>
        <v>1</v>
      </c>
      <c r="H3" s="157"/>
      <c r="I3" s="157" t="str">
        <f>IF(SUM(I8:I1007)&gt;=1,MAX(I8:I1007)," ")</f>
        <v xml:space="preserve"> </v>
      </c>
      <c r="J3" s="157" t="str">
        <f t="shared" ref="J3:L3" si="2">IF(SUM(J8:J1007)&gt;=1,MAX(J8:J1007)," ")</f>
        <v xml:space="preserve"> </v>
      </c>
      <c r="K3" s="157" t="str">
        <f t="shared" si="2"/>
        <v xml:space="preserve"> </v>
      </c>
      <c r="L3" s="190" t="str">
        <f t="shared" si="2"/>
        <v xml:space="preserve"> </v>
      </c>
      <c r="M3" s="190" t="str">
        <f t="shared" ref="M3:T3" si="3">IF(SUM(M8:M1007)&gt;=1,MAX(M8:M1007)," ")</f>
        <v xml:space="preserve"> </v>
      </c>
      <c r="N3" s="190" t="str">
        <f t="shared" si="3"/>
        <v xml:space="preserve"> </v>
      </c>
      <c r="O3" s="190" t="str">
        <f t="shared" si="3"/>
        <v xml:space="preserve"> </v>
      </c>
      <c r="P3" s="190" t="str">
        <f t="shared" si="3"/>
        <v xml:space="preserve"> </v>
      </c>
      <c r="Q3" s="190" t="str">
        <f t="shared" si="3"/>
        <v xml:space="preserve"> </v>
      </c>
      <c r="R3" s="190" t="str">
        <f t="shared" si="3"/>
        <v xml:space="preserve"> </v>
      </c>
      <c r="S3" s="190" t="str">
        <f t="shared" si="3"/>
        <v xml:space="preserve"> </v>
      </c>
      <c r="T3" s="190" t="str">
        <f t="shared" si="3"/>
        <v xml:space="preserve"> </v>
      </c>
      <c r="U3" s="79"/>
    </row>
    <row r="4" spans="1:21" s="80" customFormat="1" ht="16" customHeight="1" x14ac:dyDescent="0.15">
      <c r="A4" s="159"/>
      <c r="B4" s="160"/>
      <c r="C4" s="161"/>
      <c r="D4" s="161"/>
      <c r="E4" s="157" t="str">
        <f>VLOOKUP('1_Setting'!$D$9,'X_DE-EN'!K47:L48,2,FALSE)</f>
        <v>Median:</v>
      </c>
      <c r="F4" s="157">
        <f>IF(SUM(F8:F1007)&gt;=1,MEDIAN(F8:F1007)," ")</f>
        <v>1</v>
      </c>
      <c r="G4" s="157">
        <f>IF(SUM(G8:G1007)&gt;=1,MEDIAN(G8:G1007)," ")</f>
        <v>1</v>
      </c>
      <c r="H4" s="157"/>
      <c r="I4" s="157" t="str">
        <f>IF(SUM(I8:I1007)&gt;=1,MEDIAN(I8:I1007)," ")</f>
        <v xml:space="preserve"> </v>
      </c>
      <c r="J4" s="157" t="str">
        <f t="shared" ref="J4:L4" si="4">IF(SUM(J8:J1007)&gt;=1,MEDIAN(J8:J1007)," ")</f>
        <v xml:space="preserve"> </v>
      </c>
      <c r="K4" s="157" t="str">
        <f t="shared" si="4"/>
        <v xml:space="preserve"> </v>
      </c>
      <c r="L4" s="190" t="str">
        <f t="shared" si="4"/>
        <v xml:space="preserve"> </v>
      </c>
      <c r="M4" s="190" t="str">
        <f t="shared" ref="M4:T4" si="5">IF(SUM(M8:M1007)&gt;=1,MEDIAN(M8:M1007)," ")</f>
        <v xml:space="preserve"> </v>
      </c>
      <c r="N4" s="190" t="str">
        <f t="shared" si="5"/>
        <v xml:space="preserve"> </v>
      </c>
      <c r="O4" s="190" t="str">
        <f t="shared" si="5"/>
        <v xml:space="preserve"> </v>
      </c>
      <c r="P4" s="190" t="str">
        <f t="shared" si="5"/>
        <v xml:space="preserve"> </v>
      </c>
      <c r="Q4" s="190" t="str">
        <f t="shared" si="5"/>
        <v xml:space="preserve"> </v>
      </c>
      <c r="R4" s="190" t="str">
        <f t="shared" si="5"/>
        <v xml:space="preserve"> </v>
      </c>
      <c r="S4" s="190" t="str">
        <f t="shared" si="5"/>
        <v xml:space="preserve"> </v>
      </c>
      <c r="T4" s="190" t="str">
        <f t="shared" si="5"/>
        <v xml:space="preserve"> </v>
      </c>
      <c r="U4" s="79"/>
    </row>
    <row r="5" spans="1:21" s="80" customFormat="1" ht="16" customHeight="1" x14ac:dyDescent="0.15">
      <c r="A5" s="159"/>
      <c r="B5" s="160"/>
      <c r="C5" s="161"/>
      <c r="D5" s="161"/>
      <c r="E5" s="157" t="str">
        <f>VLOOKUP('1_Setting'!$D$9,'X_DE-EN'!K49:L50,2,FALSE)</f>
        <v>Stand.-Abw.:</v>
      </c>
      <c r="F5" s="157">
        <f>IF(SUM(F8:F1007)&gt;=1,_xlfn.STDEV.P(F8:F1007)," ")</f>
        <v>0</v>
      </c>
      <c r="G5" s="157">
        <f>IF(SUM(G8:G1007)&gt;=1,_xlfn.STDEV.P(G8:G1007)," ")</f>
        <v>0</v>
      </c>
      <c r="H5" s="157"/>
      <c r="I5" s="157" t="str">
        <f>IF(SUM(I8:I1007)&gt;=1,_xlfn.STDEV.P(I8:I1007)," ")</f>
        <v xml:space="preserve"> </v>
      </c>
      <c r="J5" s="157" t="str">
        <f t="shared" ref="J5:L5" si="6">IF(SUM(J8:J1007)&gt;=1,_xlfn.STDEV.P(J8:J1007)," ")</f>
        <v xml:space="preserve"> </v>
      </c>
      <c r="K5" s="157" t="str">
        <f t="shared" si="6"/>
        <v xml:space="preserve"> </v>
      </c>
      <c r="L5" s="190" t="str">
        <f t="shared" si="6"/>
        <v xml:space="preserve"> </v>
      </c>
      <c r="M5" s="191" t="str">
        <f t="shared" ref="M5:T5" si="7">IF(SUM(M8:M1007)&gt;=1,_xlfn.STDEV.P(M8:M1007)," ")</f>
        <v xml:space="preserve"> </v>
      </c>
      <c r="N5" s="190" t="str">
        <f t="shared" si="7"/>
        <v xml:space="preserve"> </v>
      </c>
      <c r="O5" s="190" t="str">
        <f t="shared" si="7"/>
        <v xml:space="preserve"> </v>
      </c>
      <c r="P5" s="190" t="str">
        <f t="shared" si="7"/>
        <v xml:space="preserve"> </v>
      </c>
      <c r="Q5" s="190" t="str">
        <f t="shared" si="7"/>
        <v xml:space="preserve"> </v>
      </c>
      <c r="R5" s="190" t="str">
        <f t="shared" si="7"/>
        <v xml:space="preserve"> </v>
      </c>
      <c r="S5" s="190" t="str">
        <f t="shared" si="7"/>
        <v xml:space="preserve"> </v>
      </c>
      <c r="T5" s="190" t="str">
        <f t="shared" si="7"/>
        <v xml:space="preserve"> </v>
      </c>
      <c r="U5" s="79"/>
    </row>
    <row r="6" spans="1:21" s="81" customFormat="1" ht="16" customHeight="1" x14ac:dyDescent="0.15">
      <c r="A6" s="189"/>
      <c r="B6" s="160"/>
      <c r="C6" s="161"/>
      <c r="D6" s="161"/>
      <c r="E6" s="167" t="str">
        <f>VLOOKUP('1_Setting'!$D$9,'X_DE-EN'!K51:L52,2,FALSE)</f>
        <v>Erreichbare Punkte:</v>
      </c>
      <c r="F6" s="164" t="s">
        <v>374</v>
      </c>
      <c r="G6" s="158"/>
      <c r="H6" s="158"/>
      <c r="I6" s="157">
        <f>'1_Setting'!D29</f>
        <v>100</v>
      </c>
      <c r="J6" s="158"/>
      <c r="K6" s="158"/>
      <c r="L6" s="162"/>
      <c r="M6" s="162"/>
      <c r="N6" s="162"/>
      <c r="O6" s="162"/>
      <c r="P6" s="162"/>
      <c r="Q6" s="162"/>
      <c r="R6" s="162"/>
      <c r="S6" s="162"/>
      <c r="T6" s="162"/>
      <c r="U6" s="188"/>
    </row>
    <row r="7" spans="1:21" s="173" customFormat="1" ht="32" customHeight="1" thickBot="1" x14ac:dyDescent="0.2">
      <c r="A7" s="184" t="str">
        <f>VLOOKUP('1_Setting'!$D$9,'X_DE-EN'!I3:J4,2,FALSE)</f>
        <v>Nr</v>
      </c>
      <c r="B7" s="170" t="str">
        <f>VLOOKUP('1_Setting'!$D$9,'X_DE-EN'!I5:J6,2,FALSE)</f>
        <v>Matrikel-Nr</v>
      </c>
      <c r="C7" s="170" t="str">
        <f>VLOOKUP('1_Setting'!$D$9,'X_DE-EN'!I7:J8,2,FALSE)</f>
        <v>Studis-ID</v>
      </c>
      <c r="D7" s="170" t="str">
        <f>VLOOKUP('1_Setting'!$D$9,'X_DE-EN'!I9:J10,2,FALSE)</f>
        <v>Nachname</v>
      </c>
      <c r="E7" s="170" t="str">
        <f>VLOOKUP('1_Setting'!$D$9,'X_DE-EN'!I11:J12,2,FALSE)</f>
        <v>Vorname</v>
      </c>
      <c r="F7" s="170" t="str">
        <f>F1</f>
        <v>Note
gerundet</v>
      </c>
      <c r="G7" s="171"/>
      <c r="H7" s="170" t="str">
        <f>VLOOKUP('1_Setting'!$D$9,'X_DE-EN'!I15:J16,2,FALSE)</f>
        <v>Note
ungerundet</v>
      </c>
      <c r="I7" s="181" t="str">
        <f t="shared" ref="I7:T7" si="8">I1</f>
        <v>Punkte Summe</v>
      </c>
      <c r="J7" s="172" t="str">
        <f t="shared" si="8"/>
        <v>Erreichte Punkte</v>
      </c>
      <c r="K7" s="172" t="str">
        <f t="shared" si="8"/>
        <v>ggf. Teile ergänzen</v>
      </c>
      <c r="L7" s="192" t="str">
        <f t="shared" si="8"/>
        <v xml:space="preserve"> </v>
      </c>
      <c r="M7" s="192" t="str">
        <f t="shared" si="8"/>
        <v xml:space="preserve"> </v>
      </c>
      <c r="N7" s="192" t="str">
        <f t="shared" si="8"/>
        <v xml:space="preserve"> </v>
      </c>
      <c r="O7" s="174" t="str">
        <f t="shared" si="8"/>
        <v xml:space="preserve"> </v>
      </c>
      <c r="P7" s="174" t="str">
        <f t="shared" si="8"/>
        <v xml:space="preserve"> </v>
      </c>
      <c r="Q7" s="174" t="str">
        <f t="shared" si="8"/>
        <v xml:space="preserve"> </v>
      </c>
      <c r="R7" s="174" t="str">
        <f t="shared" si="8"/>
        <v xml:space="preserve"> </v>
      </c>
      <c r="S7" s="174" t="str">
        <f t="shared" si="8"/>
        <v xml:space="preserve"> </v>
      </c>
      <c r="T7" s="174" t="str">
        <f t="shared" si="8"/>
        <v xml:space="preserve"> </v>
      </c>
      <c r="U7" s="185"/>
    </row>
    <row r="8" spans="1:21" ht="16" customHeight="1" thickTop="1" x14ac:dyDescent="0.15">
      <c r="A8" s="57">
        <v>1</v>
      </c>
      <c r="B8" s="195"/>
      <c r="C8" s="195"/>
      <c r="D8" s="195"/>
      <c r="E8" s="195"/>
      <c r="F8" s="183">
        <f>IFERROR(G8," ")</f>
        <v>1</v>
      </c>
      <c r="G8" s="179">
        <f>IFERROR(IF(AND(H8&gt;6,ISNUMBER(H8)),6,IF(AND(H8&gt;3.5,H8&lt;4),3.5,ROUND(H8/5,1)*5))," ")</f>
        <v>1</v>
      </c>
      <c r="H8" s="179">
        <f>IFERROR(IF(ISNUMBER(I8),(IF(I8&lt;('1_Setting'!$D$30),((I8/('1_Setting'!$D$30))*3+1),((I8-('1_Setting'!$D$30))/(('1_Setting'!$D$29)-('1_Setting'!$D$30))*2+4)))," ")," ")</f>
        <v>1</v>
      </c>
      <c r="I8" s="182">
        <f t="shared" ref="I8:I71" si="9">IF(ISNUMBER(A8),SUM(J8:AB8)," ")</f>
        <v>0</v>
      </c>
      <c r="J8" s="180"/>
      <c r="K8" s="180"/>
      <c r="U8" s="75" t="s">
        <v>257</v>
      </c>
    </row>
    <row r="9" spans="1:21" ht="16" customHeight="1" x14ac:dyDescent="0.15">
      <c r="A9" s="62" t="str">
        <f>IFERROR(IF((A8+1&lt;='1_Setting'!$C$28),A8+1," "),"")</f>
        <v xml:space="preserve"> </v>
      </c>
      <c r="B9" s="196"/>
      <c r="C9" s="196"/>
      <c r="D9" s="196"/>
      <c r="E9" s="196"/>
      <c r="F9" s="183" t="str">
        <f t="shared" ref="F9:F72" si="10">IFERROR(G9," ")</f>
        <v xml:space="preserve"> </v>
      </c>
      <c r="G9" s="179" t="str">
        <f t="shared" ref="G9:G72" si="11">IFERROR(IF(AND(H9&gt;6,ISNUMBER(H9)),6,IF(AND(H9&gt;3.5,H9&lt;4),3.5,ROUND(H9/5,1)*5))," ")</f>
        <v xml:space="preserve"> </v>
      </c>
      <c r="H9" s="179" t="str">
        <f>IFERROR(IF(ISNUMBER(I9),(IF(I9&lt;('1_Setting'!$D$30),((I9/('1_Setting'!$D$30))*3+1),((I9-('1_Setting'!$D$30))/(('1_Setting'!$D$29)-('1_Setting'!$D$30))*2+4)))," ")," ")</f>
        <v xml:space="preserve"> </v>
      </c>
      <c r="I9" s="182" t="str">
        <f t="shared" si="9"/>
        <v xml:space="preserve"> </v>
      </c>
      <c r="K9" s="163"/>
    </row>
    <row r="10" spans="1:21" ht="16" customHeight="1" x14ac:dyDescent="0.15">
      <c r="A10" s="62" t="str">
        <f>IFERROR(IF((A9+1&lt;='1_Setting'!$C$28),A9+1," "),"")</f>
        <v/>
      </c>
      <c r="B10" s="196"/>
      <c r="C10" s="196"/>
      <c r="D10" s="196"/>
      <c r="E10" s="196"/>
      <c r="F10" s="183" t="str">
        <f t="shared" si="10"/>
        <v xml:space="preserve"> </v>
      </c>
      <c r="G10" s="179" t="str">
        <f t="shared" si="11"/>
        <v xml:space="preserve"> </v>
      </c>
      <c r="H10" s="179" t="str">
        <f>IFERROR(IF(ISNUMBER(I10),(IF(I10&lt;('1_Setting'!$D$30),((I10/('1_Setting'!$D$30))*3+1),((I10-('1_Setting'!$D$30))/(('1_Setting'!$D$29)-('1_Setting'!$D$30))*2+4)))," ")," ")</f>
        <v xml:space="preserve"> </v>
      </c>
      <c r="I10" s="182" t="str">
        <f t="shared" si="9"/>
        <v xml:space="preserve"> </v>
      </c>
      <c r="K10" s="163"/>
    </row>
    <row r="11" spans="1:21" ht="16" customHeight="1" x14ac:dyDescent="0.15">
      <c r="A11" s="62" t="str">
        <f>IFERROR(IF((A10+1&lt;='1_Setting'!$C$28),A10+1," "),"")</f>
        <v/>
      </c>
      <c r="B11" s="196"/>
      <c r="C11" s="196"/>
      <c r="D11" s="196"/>
      <c r="E11" s="196"/>
      <c r="F11" s="183" t="str">
        <f t="shared" si="10"/>
        <v xml:space="preserve"> </v>
      </c>
      <c r="G11" s="179" t="str">
        <f t="shared" si="11"/>
        <v xml:space="preserve"> </v>
      </c>
      <c r="H11" s="179" t="str">
        <f>IFERROR(IF(ISNUMBER(I11),(IF(I11&lt;('1_Setting'!$D$30),((I11/('1_Setting'!$D$30))*3+1),((I11-('1_Setting'!$D$30))/(('1_Setting'!$D$29)-('1_Setting'!$D$30))*2+4)))," ")," ")</f>
        <v xml:space="preserve"> </v>
      </c>
      <c r="I11" s="182" t="str">
        <f t="shared" si="9"/>
        <v xml:space="preserve"> </v>
      </c>
      <c r="K11" s="163"/>
    </row>
    <row r="12" spans="1:21" ht="16" customHeight="1" x14ac:dyDescent="0.15">
      <c r="A12" s="62" t="str">
        <f>IFERROR(IF((A11+1&lt;='1_Setting'!$C$28),A11+1," "),"")</f>
        <v/>
      </c>
      <c r="B12" s="196"/>
      <c r="C12" s="196"/>
      <c r="D12" s="196"/>
      <c r="E12" s="196"/>
      <c r="F12" s="183" t="str">
        <f t="shared" si="10"/>
        <v xml:space="preserve"> </v>
      </c>
      <c r="G12" s="179" t="str">
        <f t="shared" si="11"/>
        <v xml:space="preserve"> </v>
      </c>
      <c r="H12" s="179" t="str">
        <f>IFERROR(IF(ISNUMBER(I12),(IF(I12&lt;('1_Setting'!$D$30),((I12/('1_Setting'!$D$30))*3+1),((I12-('1_Setting'!$D$30))/(('1_Setting'!$D$29)-('1_Setting'!$D$30))*2+4)))," ")," ")</f>
        <v xml:space="preserve"> </v>
      </c>
      <c r="I12" s="182" t="str">
        <f t="shared" si="9"/>
        <v xml:space="preserve"> </v>
      </c>
      <c r="K12" s="163"/>
    </row>
    <row r="13" spans="1:21" ht="16" customHeight="1" x14ac:dyDescent="0.15">
      <c r="A13" s="62" t="str">
        <f>IFERROR(IF((A12+1&lt;='1_Setting'!$C$28),A12+1," "),"")</f>
        <v/>
      </c>
      <c r="B13" s="196"/>
      <c r="C13" s="196"/>
      <c r="D13" s="196"/>
      <c r="E13" s="196"/>
      <c r="F13" s="183" t="str">
        <f t="shared" si="10"/>
        <v xml:space="preserve"> </v>
      </c>
      <c r="G13" s="179" t="str">
        <f t="shared" si="11"/>
        <v xml:space="preserve"> </v>
      </c>
      <c r="H13" s="179" t="str">
        <f>IFERROR(IF(ISNUMBER(I13),(IF(I13&lt;('1_Setting'!$D$30),((I13/('1_Setting'!$D$30))*3+1),((I13-('1_Setting'!$D$30))/(('1_Setting'!$D$29)-('1_Setting'!$D$30))*2+4)))," ")," ")</f>
        <v xml:space="preserve"> </v>
      </c>
      <c r="I13" s="182" t="str">
        <f t="shared" si="9"/>
        <v xml:space="preserve"> </v>
      </c>
      <c r="K13" s="163"/>
    </row>
    <row r="14" spans="1:21" ht="16" customHeight="1" x14ac:dyDescent="0.15">
      <c r="A14" s="62" t="str">
        <f>IFERROR(IF((A13+1&lt;='1_Setting'!$C$28),A13+1," "),"")</f>
        <v/>
      </c>
      <c r="B14" s="196"/>
      <c r="C14" s="196"/>
      <c r="D14" s="196"/>
      <c r="E14" s="196"/>
      <c r="F14" s="183" t="str">
        <f t="shared" si="10"/>
        <v xml:space="preserve"> </v>
      </c>
      <c r="G14" s="179" t="str">
        <f t="shared" si="11"/>
        <v xml:space="preserve"> </v>
      </c>
      <c r="H14" s="179" t="str">
        <f>IFERROR(IF(ISNUMBER(I14),(IF(I14&lt;('1_Setting'!$D$30),((I14/('1_Setting'!$D$30))*3+1),((I14-('1_Setting'!$D$30))/(('1_Setting'!$D$29)-('1_Setting'!$D$30))*2+4)))," ")," ")</f>
        <v xml:space="preserve"> </v>
      </c>
      <c r="I14" s="182" t="str">
        <f t="shared" si="9"/>
        <v xml:space="preserve"> </v>
      </c>
      <c r="K14" s="163"/>
    </row>
    <row r="15" spans="1:21" ht="16" customHeight="1" x14ac:dyDescent="0.15">
      <c r="A15" s="62" t="str">
        <f>IFERROR(IF((A14+1&lt;='1_Setting'!$C$28),A14+1," "),"")</f>
        <v/>
      </c>
      <c r="B15" s="196"/>
      <c r="C15" s="196"/>
      <c r="D15" s="196"/>
      <c r="E15" s="196"/>
      <c r="F15" s="183" t="str">
        <f t="shared" si="10"/>
        <v xml:space="preserve"> </v>
      </c>
      <c r="G15" s="179" t="str">
        <f t="shared" si="11"/>
        <v xml:space="preserve"> </v>
      </c>
      <c r="H15" s="179" t="str">
        <f>IFERROR(IF(ISNUMBER(I15),(IF(I15&lt;('1_Setting'!$D$30),((I15/('1_Setting'!$D$30))*3+1),((I15-('1_Setting'!$D$30))/(('1_Setting'!$D$29)-('1_Setting'!$D$30))*2+4)))," ")," ")</f>
        <v xml:space="preserve"> </v>
      </c>
      <c r="I15" s="182" t="str">
        <f t="shared" si="9"/>
        <v xml:space="preserve"> </v>
      </c>
      <c r="K15" s="163"/>
    </row>
    <row r="16" spans="1:21" ht="16" customHeight="1" x14ac:dyDescent="0.15">
      <c r="A16" s="62" t="str">
        <f>IFERROR(IF((A15+1&lt;='1_Setting'!$C$28),A15+1," "),"")</f>
        <v/>
      </c>
      <c r="B16" s="196"/>
      <c r="C16" s="196"/>
      <c r="D16" s="196"/>
      <c r="E16" s="196"/>
      <c r="F16" s="183" t="str">
        <f t="shared" si="10"/>
        <v xml:space="preserve"> </v>
      </c>
      <c r="G16" s="179" t="str">
        <f t="shared" si="11"/>
        <v xml:space="preserve"> </v>
      </c>
      <c r="H16" s="179" t="str">
        <f>IFERROR(IF(ISNUMBER(I16),(IF(I16&lt;('1_Setting'!$D$30),((I16/('1_Setting'!$D$30))*3+1),((I16-('1_Setting'!$D$30))/(('1_Setting'!$D$29)-('1_Setting'!$D$30))*2+4)))," ")," ")</f>
        <v xml:space="preserve"> </v>
      </c>
      <c r="I16" s="182" t="str">
        <f t="shared" si="9"/>
        <v xml:space="preserve"> </v>
      </c>
      <c r="K16" s="163"/>
    </row>
    <row r="17" spans="1:11" ht="16" customHeight="1" x14ac:dyDescent="0.15">
      <c r="A17" s="62" t="str">
        <f>IFERROR(IF((A16+1&lt;='1_Setting'!$C$28),A16+1," "),"")</f>
        <v/>
      </c>
      <c r="B17" s="196"/>
      <c r="C17" s="196"/>
      <c r="D17" s="196"/>
      <c r="E17" s="196"/>
      <c r="F17" s="183" t="str">
        <f t="shared" si="10"/>
        <v xml:space="preserve"> </v>
      </c>
      <c r="G17" s="179" t="str">
        <f t="shared" si="11"/>
        <v xml:space="preserve"> </v>
      </c>
      <c r="H17" s="179" t="str">
        <f>IFERROR(IF(ISNUMBER(I17),(IF(I17&lt;('1_Setting'!$D$30),((I17/('1_Setting'!$D$30))*3+1),((I17-('1_Setting'!$D$30))/(('1_Setting'!$D$29)-('1_Setting'!$D$30))*2+4)))," ")," ")</f>
        <v xml:space="preserve"> </v>
      </c>
      <c r="I17" s="182" t="str">
        <f t="shared" si="9"/>
        <v xml:space="preserve"> </v>
      </c>
      <c r="K17" s="163"/>
    </row>
    <row r="18" spans="1:11" ht="16" customHeight="1" x14ac:dyDescent="0.15">
      <c r="A18" s="62" t="str">
        <f>IFERROR(IF((A17+1&lt;='1_Setting'!$C$28),A17+1," "),"")</f>
        <v/>
      </c>
      <c r="B18" s="196"/>
      <c r="C18" s="196"/>
      <c r="D18" s="196"/>
      <c r="E18" s="196"/>
      <c r="F18" s="183" t="str">
        <f t="shared" si="10"/>
        <v xml:space="preserve"> </v>
      </c>
      <c r="G18" s="179" t="str">
        <f t="shared" si="11"/>
        <v xml:space="preserve"> </v>
      </c>
      <c r="H18" s="179" t="str">
        <f>IFERROR(IF(ISNUMBER(I18),(IF(I18&lt;('1_Setting'!$D$30),((I18/('1_Setting'!$D$30))*3+1),((I18-('1_Setting'!$D$30))/(('1_Setting'!$D$29)-('1_Setting'!$D$30))*2+4)))," ")," ")</f>
        <v xml:space="preserve"> </v>
      </c>
      <c r="I18" s="182" t="str">
        <f t="shared" si="9"/>
        <v xml:space="preserve"> </v>
      </c>
      <c r="K18" s="163"/>
    </row>
    <row r="19" spans="1:11" ht="16" customHeight="1" x14ac:dyDescent="0.15">
      <c r="A19" s="62" t="str">
        <f>IFERROR(IF((A18+1&lt;='1_Setting'!$C$28),A18+1," "),"")</f>
        <v/>
      </c>
      <c r="B19" s="196"/>
      <c r="C19" s="196"/>
      <c r="D19" s="196"/>
      <c r="E19" s="196"/>
      <c r="F19" s="183" t="str">
        <f t="shared" si="10"/>
        <v xml:space="preserve"> </v>
      </c>
      <c r="G19" s="179" t="str">
        <f t="shared" si="11"/>
        <v xml:space="preserve"> </v>
      </c>
      <c r="H19" s="179" t="str">
        <f>IFERROR(IF(ISNUMBER(I19),(IF(I19&lt;('1_Setting'!$D$30),((I19/('1_Setting'!$D$30))*3+1),((I19-('1_Setting'!$D$30))/(('1_Setting'!$D$29)-('1_Setting'!$D$30))*2+4)))," ")," ")</f>
        <v xml:space="preserve"> </v>
      </c>
      <c r="I19" s="182" t="str">
        <f t="shared" si="9"/>
        <v xml:space="preserve"> </v>
      </c>
      <c r="K19" s="163"/>
    </row>
    <row r="20" spans="1:11" ht="16" customHeight="1" x14ac:dyDescent="0.15">
      <c r="A20" s="62" t="str">
        <f>IFERROR(IF((A19+1&lt;='1_Setting'!$C$28),A19+1," "),"")</f>
        <v/>
      </c>
      <c r="B20" s="196"/>
      <c r="C20" s="196"/>
      <c r="D20" s="196"/>
      <c r="E20" s="196"/>
      <c r="F20" s="183" t="str">
        <f t="shared" si="10"/>
        <v xml:space="preserve"> </v>
      </c>
      <c r="G20" s="179" t="str">
        <f t="shared" si="11"/>
        <v xml:space="preserve"> </v>
      </c>
      <c r="H20" s="179" t="str">
        <f>IFERROR(IF(ISNUMBER(I20),(IF(I20&lt;('1_Setting'!$D$30),((I20/('1_Setting'!$D$30))*3+1),((I20-('1_Setting'!$D$30))/(('1_Setting'!$D$29)-('1_Setting'!$D$30))*2+4)))," ")," ")</f>
        <v xml:space="preserve"> </v>
      </c>
      <c r="I20" s="182" t="str">
        <f t="shared" si="9"/>
        <v xml:space="preserve"> </v>
      </c>
      <c r="K20" s="163"/>
    </row>
    <row r="21" spans="1:11" ht="16" customHeight="1" x14ac:dyDescent="0.15">
      <c r="A21" s="62" t="str">
        <f>IFERROR(IF((A20+1&lt;='1_Setting'!$C$28),A20+1," "),"")</f>
        <v/>
      </c>
      <c r="B21" s="196"/>
      <c r="C21" s="196"/>
      <c r="D21" s="196"/>
      <c r="E21" s="196"/>
      <c r="F21" s="183" t="str">
        <f t="shared" si="10"/>
        <v xml:space="preserve"> </v>
      </c>
      <c r="G21" s="179" t="str">
        <f t="shared" si="11"/>
        <v xml:space="preserve"> </v>
      </c>
      <c r="H21" s="179" t="str">
        <f>IFERROR(IF(ISNUMBER(I21),(IF(I21&lt;('1_Setting'!$D$30),((I21/('1_Setting'!$D$30))*3+1),((I21-('1_Setting'!$D$30))/(('1_Setting'!$D$29)-('1_Setting'!$D$30))*2+4)))," ")," ")</f>
        <v xml:space="preserve"> </v>
      </c>
      <c r="I21" s="182" t="str">
        <f t="shared" si="9"/>
        <v xml:space="preserve"> </v>
      </c>
      <c r="K21" s="163"/>
    </row>
    <row r="22" spans="1:11" ht="16" customHeight="1" x14ac:dyDescent="0.15">
      <c r="A22" s="62" t="str">
        <f>IFERROR(IF((A21+1&lt;='1_Setting'!$C$28),A21+1," "),"")</f>
        <v/>
      </c>
      <c r="B22" s="196"/>
      <c r="C22" s="196"/>
      <c r="D22" s="196"/>
      <c r="E22" s="196"/>
      <c r="F22" s="183" t="str">
        <f t="shared" si="10"/>
        <v xml:space="preserve"> </v>
      </c>
      <c r="G22" s="179" t="str">
        <f t="shared" si="11"/>
        <v xml:space="preserve"> </v>
      </c>
      <c r="H22" s="179" t="str">
        <f>IFERROR(IF(ISNUMBER(I22),(IF(I22&lt;('1_Setting'!$D$30),((I22/('1_Setting'!$D$30))*3+1),((I22-('1_Setting'!$D$30))/(('1_Setting'!$D$29)-('1_Setting'!$D$30))*2+4)))," ")," ")</f>
        <v xml:space="preserve"> </v>
      </c>
      <c r="I22" s="182" t="str">
        <f t="shared" si="9"/>
        <v xml:space="preserve"> </v>
      </c>
      <c r="K22" s="163"/>
    </row>
    <row r="23" spans="1:11" ht="16" customHeight="1" x14ac:dyDescent="0.15">
      <c r="A23" s="62" t="str">
        <f>IFERROR(IF((A22+1&lt;='1_Setting'!$C$28),A22+1," "),"")</f>
        <v/>
      </c>
      <c r="B23" s="196"/>
      <c r="C23" s="196"/>
      <c r="D23" s="196"/>
      <c r="E23" s="196"/>
      <c r="F23" s="183" t="str">
        <f t="shared" si="10"/>
        <v xml:space="preserve"> </v>
      </c>
      <c r="G23" s="179" t="str">
        <f t="shared" si="11"/>
        <v xml:space="preserve"> </v>
      </c>
      <c r="H23" s="179" t="str">
        <f>IFERROR(IF(ISNUMBER(I23),(IF(I23&lt;('1_Setting'!$D$30),((I23/('1_Setting'!$D$30))*3+1),((I23-('1_Setting'!$D$30))/(('1_Setting'!$D$29)-('1_Setting'!$D$30))*2+4)))," ")," ")</f>
        <v xml:space="preserve"> </v>
      </c>
      <c r="I23" s="182" t="str">
        <f t="shared" si="9"/>
        <v xml:space="preserve"> </v>
      </c>
      <c r="K23" s="163"/>
    </row>
    <row r="24" spans="1:11" ht="16" customHeight="1" x14ac:dyDescent="0.15">
      <c r="A24" s="62" t="str">
        <f>IFERROR(IF((A23+1&lt;='1_Setting'!$C$28),A23+1," "),"")</f>
        <v/>
      </c>
      <c r="B24" s="196"/>
      <c r="C24" s="196"/>
      <c r="D24" s="196"/>
      <c r="E24" s="196"/>
      <c r="F24" s="183" t="str">
        <f t="shared" si="10"/>
        <v xml:space="preserve"> </v>
      </c>
      <c r="G24" s="179" t="str">
        <f t="shared" si="11"/>
        <v xml:space="preserve"> </v>
      </c>
      <c r="H24" s="179" t="str">
        <f>IFERROR(IF(ISNUMBER(I24),(IF(I24&lt;('1_Setting'!$D$30),((I24/('1_Setting'!$D$30))*3+1),((I24-('1_Setting'!$D$30))/(('1_Setting'!$D$29)-('1_Setting'!$D$30))*2+4)))," ")," ")</f>
        <v xml:space="preserve"> </v>
      </c>
      <c r="I24" s="182" t="str">
        <f t="shared" si="9"/>
        <v xml:space="preserve"> </v>
      </c>
      <c r="K24" s="163"/>
    </row>
    <row r="25" spans="1:11" ht="16" customHeight="1" x14ac:dyDescent="0.15">
      <c r="A25" s="62" t="str">
        <f>IFERROR(IF((A24+1&lt;='1_Setting'!$C$28),A24+1," "),"")</f>
        <v/>
      </c>
      <c r="B25" s="196"/>
      <c r="C25" s="196"/>
      <c r="D25" s="196"/>
      <c r="E25" s="196"/>
      <c r="F25" s="183" t="str">
        <f t="shared" si="10"/>
        <v xml:space="preserve"> </v>
      </c>
      <c r="G25" s="179" t="str">
        <f t="shared" si="11"/>
        <v xml:space="preserve"> </v>
      </c>
      <c r="H25" s="179" t="str">
        <f>IFERROR(IF(ISNUMBER(I25),(IF(I25&lt;('1_Setting'!$D$30),((I25/('1_Setting'!$D$30))*3+1),((I25-('1_Setting'!$D$30))/(('1_Setting'!$D$29)-('1_Setting'!$D$30))*2+4)))," ")," ")</f>
        <v xml:space="preserve"> </v>
      </c>
      <c r="I25" s="182" t="str">
        <f t="shared" si="9"/>
        <v xml:space="preserve"> </v>
      </c>
      <c r="K25" s="163"/>
    </row>
    <row r="26" spans="1:11" ht="16" customHeight="1" x14ac:dyDescent="0.15">
      <c r="A26" s="62" t="str">
        <f>IFERROR(IF((A25+1&lt;='1_Setting'!$C$28),A25+1," "),"")</f>
        <v/>
      </c>
      <c r="B26" s="196"/>
      <c r="C26" s="196"/>
      <c r="D26" s="196"/>
      <c r="E26" s="196"/>
      <c r="F26" s="183" t="str">
        <f t="shared" si="10"/>
        <v xml:space="preserve"> </v>
      </c>
      <c r="G26" s="179" t="str">
        <f t="shared" si="11"/>
        <v xml:space="preserve"> </v>
      </c>
      <c r="H26" s="179" t="str">
        <f>IFERROR(IF(ISNUMBER(I26),(IF(I26&lt;('1_Setting'!$D$30),((I26/('1_Setting'!$D$30))*3+1),((I26-('1_Setting'!$D$30))/(('1_Setting'!$D$29)-('1_Setting'!$D$30))*2+4)))," ")," ")</f>
        <v xml:space="preserve"> </v>
      </c>
      <c r="I26" s="182" t="str">
        <f t="shared" si="9"/>
        <v xml:space="preserve"> </v>
      </c>
      <c r="K26" s="163"/>
    </row>
    <row r="27" spans="1:11" ht="16" customHeight="1" x14ac:dyDescent="0.15">
      <c r="A27" s="62" t="str">
        <f>IFERROR(IF((A26+1&lt;='1_Setting'!$C$28),A26+1," "),"")</f>
        <v/>
      </c>
      <c r="B27" s="196"/>
      <c r="C27" s="196"/>
      <c r="D27" s="196"/>
      <c r="E27" s="196"/>
      <c r="F27" s="183" t="str">
        <f t="shared" si="10"/>
        <v xml:space="preserve"> </v>
      </c>
      <c r="G27" s="179" t="str">
        <f t="shared" si="11"/>
        <v xml:space="preserve"> </v>
      </c>
      <c r="H27" s="179" t="str">
        <f>IFERROR(IF(ISNUMBER(I27),(IF(I27&lt;('1_Setting'!$D$30),((I27/('1_Setting'!$D$30))*3+1),((I27-('1_Setting'!$D$30))/(('1_Setting'!$D$29)-('1_Setting'!$D$30))*2+4)))," ")," ")</f>
        <v xml:space="preserve"> </v>
      </c>
      <c r="I27" s="182" t="str">
        <f t="shared" si="9"/>
        <v xml:space="preserve"> </v>
      </c>
      <c r="K27" s="163"/>
    </row>
    <row r="28" spans="1:11" ht="16" customHeight="1" x14ac:dyDescent="0.15">
      <c r="A28" s="62" t="str">
        <f>IFERROR(IF((A27+1&lt;='1_Setting'!$C$28),A27+1," "),"")</f>
        <v/>
      </c>
      <c r="B28" s="196"/>
      <c r="C28" s="196"/>
      <c r="D28" s="196"/>
      <c r="E28" s="196"/>
      <c r="F28" s="183" t="str">
        <f t="shared" si="10"/>
        <v xml:space="preserve"> </v>
      </c>
      <c r="G28" s="179" t="str">
        <f t="shared" si="11"/>
        <v xml:space="preserve"> </v>
      </c>
      <c r="H28" s="179" t="str">
        <f>IFERROR(IF(ISNUMBER(I28),(IF(I28&lt;('1_Setting'!$D$30),((I28/('1_Setting'!$D$30))*3+1),((I28-('1_Setting'!$D$30))/(('1_Setting'!$D$29)-('1_Setting'!$D$30))*2+4)))," ")," ")</f>
        <v xml:space="preserve"> </v>
      </c>
      <c r="I28" s="182" t="str">
        <f t="shared" si="9"/>
        <v xml:space="preserve"> </v>
      </c>
      <c r="K28" s="163"/>
    </row>
    <row r="29" spans="1:11" ht="16" customHeight="1" x14ac:dyDescent="0.15">
      <c r="A29" s="62" t="str">
        <f>IFERROR(IF((A28+1&lt;='1_Setting'!$C$28),A28+1," "),"")</f>
        <v/>
      </c>
      <c r="B29" s="196"/>
      <c r="C29" s="196"/>
      <c r="D29" s="196"/>
      <c r="E29" s="196"/>
      <c r="F29" s="183" t="str">
        <f t="shared" si="10"/>
        <v xml:space="preserve"> </v>
      </c>
      <c r="G29" s="179" t="str">
        <f t="shared" si="11"/>
        <v xml:space="preserve"> </v>
      </c>
      <c r="H29" s="179" t="str">
        <f>IFERROR(IF(ISNUMBER(I29),(IF(I29&lt;('1_Setting'!$D$30),((I29/('1_Setting'!$D$30))*3+1),((I29-('1_Setting'!$D$30))/(('1_Setting'!$D$29)-('1_Setting'!$D$30))*2+4)))," ")," ")</f>
        <v xml:space="preserve"> </v>
      </c>
      <c r="I29" s="182" t="str">
        <f t="shared" si="9"/>
        <v xml:space="preserve"> </v>
      </c>
      <c r="K29" s="163"/>
    </row>
    <row r="30" spans="1:11" ht="16" customHeight="1" x14ac:dyDescent="0.15">
      <c r="A30" s="62" t="str">
        <f>IFERROR(IF((A29+1&lt;='1_Setting'!$C$28),A29+1," "),"")</f>
        <v/>
      </c>
      <c r="B30" s="196"/>
      <c r="C30" s="196"/>
      <c r="D30" s="196"/>
      <c r="E30" s="196"/>
      <c r="F30" s="183" t="str">
        <f t="shared" si="10"/>
        <v xml:space="preserve"> </v>
      </c>
      <c r="G30" s="179" t="str">
        <f t="shared" si="11"/>
        <v xml:space="preserve"> </v>
      </c>
      <c r="H30" s="179" t="str">
        <f>IFERROR(IF(ISNUMBER(I30),(IF(I30&lt;('1_Setting'!$D$30),((I30/('1_Setting'!$D$30))*3+1),((I30-('1_Setting'!$D$30))/(('1_Setting'!$D$29)-('1_Setting'!$D$30))*2+4)))," ")," ")</f>
        <v xml:space="preserve"> </v>
      </c>
      <c r="I30" s="182" t="str">
        <f t="shared" si="9"/>
        <v xml:space="preserve"> </v>
      </c>
      <c r="K30" s="163"/>
    </row>
    <row r="31" spans="1:11" ht="16" customHeight="1" x14ac:dyDescent="0.15">
      <c r="A31" s="62" t="str">
        <f>IFERROR(IF((A30+1&lt;='1_Setting'!$C$28),A30+1," "),"")</f>
        <v/>
      </c>
      <c r="B31" s="196"/>
      <c r="C31" s="196"/>
      <c r="D31" s="196"/>
      <c r="E31" s="196"/>
      <c r="F31" s="183" t="str">
        <f t="shared" si="10"/>
        <v xml:space="preserve"> </v>
      </c>
      <c r="G31" s="179" t="str">
        <f t="shared" si="11"/>
        <v xml:space="preserve"> </v>
      </c>
      <c r="H31" s="179" t="str">
        <f>IFERROR(IF(ISNUMBER(I31),(IF(I31&lt;('1_Setting'!$D$30),((I31/('1_Setting'!$D$30))*3+1),((I31-('1_Setting'!$D$30))/(('1_Setting'!$D$29)-('1_Setting'!$D$30))*2+4)))," ")," ")</f>
        <v xml:space="preserve"> </v>
      </c>
      <c r="I31" s="182" t="str">
        <f t="shared" si="9"/>
        <v xml:space="preserve"> </v>
      </c>
      <c r="K31" s="163"/>
    </row>
    <row r="32" spans="1:11" ht="16" customHeight="1" x14ac:dyDescent="0.15">
      <c r="A32" s="62" t="str">
        <f>IFERROR(IF((A31+1&lt;='1_Setting'!$C$28),A31+1," "),"")</f>
        <v/>
      </c>
      <c r="B32" s="196"/>
      <c r="C32" s="196"/>
      <c r="D32" s="196"/>
      <c r="E32" s="196"/>
      <c r="F32" s="183" t="str">
        <f t="shared" si="10"/>
        <v xml:space="preserve"> </v>
      </c>
      <c r="G32" s="179" t="str">
        <f t="shared" si="11"/>
        <v xml:space="preserve"> </v>
      </c>
      <c r="H32" s="179" t="str">
        <f>IFERROR(IF(ISNUMBER(I32),(IF(I32&lt;('1_Setting'!$D$30),((I32/('1_Setting'!$D$30))*3+1),((I32-('1_Setting'!$D$30))/(('1_Setting'!$D$29)-('1_Setting'!$D$30))*2+4)))," ")," ")</f>
        <v xml:space="preserve"> </v>
      </c>
      <c r="I32" s="182" t="str">
        <f t="shared" si="9"/>
        <v xml:space="preserve"> </v>
      </c>
      <c r="K32" s="163"/>
    </row>
    <row r="33" spans="1:11" ht="16" customHeight="1" x14ac:dyDescent="0.15">
      <c r="A33" s="62" t="str">
        <f>IFERROR(IF((A32+1&lt;='1_Setting'!$C$28),A32+1," "),"")</f>
        <v/>
      </c>
      <c r="B33" s="196"/>
      <c r="C33" s="196"/>
      <c r="D33" s="196"/>
      <c r="E33" s="196"/>
      <c r="F33" s="183" t="str">
        <f t="shared" si="10"/>
        <v xml:space="preserve"> </v>
      </c>
      <c r="G33" s="179" t="str">
        <f t="shared" si="11"/>
        <v xml:space="preserve"> </v>
      </c>
      <c r="H33" s="179" t="str">
        <f>IFERROR(IF(ISNUMBER(I33),(IF(I33&lt;('1_Setting'!$D$30),((I33/('1_Setting'!$D$30))*3+1),((I33-('1_Setting'!$D$30))/(('1_Setting'!$D$29)-('1_Setting'!$D$30))*2+4)))," ")," ")</f>
        <v xml:space="preserve"> </v>
      </c>
      <c r="I33" s="182" t="str">
        <f t="shared" si="9"/>
        <v xml:space="preserve"> </v>
      </c>
      <c r="K33" s="163"/>
    </row>
    <row r="34" spans="1:11" ht="16" customHeight="1" x14ac:dyDescent="0.15">
      <c r="A34" s="62" t="str">
        <f>IFERROR(IF((A33+1&lt;='1_Setting'!$C$28),A33+1," "),"")</f>
        <v/>
      </c>
      <c r="B34" s="59"/>
      <c r="C34" s="60"/>
      <c r="F34" s="183" t="str">
        <f t="shared" si="10"/>
        <v xml:space="preserve"> </v>
      </c>
      <c r="G34" s="179" t="str">
        <f t="shared" si="11"/>
        <v xml:space="preserve"> </v>
      </c>
      <c r="H34" s="179" t="str">
        <f>IFERROR(IF(ISNUMBER(I34),(IF(I34&lt;('1_Setting'!$D$30),((I34/('1_Setting'!$D$30))*3+1),((I34-('1_Setting'!$D$30))/(('1_Setting'!$D$29)-('1_Setting'!$D$30))*2+4)))," ")," ")</f>
        <v xml:space="preserve"> </v>
      </c>
      <c r="I34" s="182" t="str">
        <f t="shared" si="9"/>
        <v xml:space="preserve"> </v>
      </c>
    </row>
    <row r="35" spans="1:11" ht="16" customHeight="1" x14ac:dyDescent="0.15">
      <c r="A35" s="62" t="str">
        <f>IFERROR(IF((A34+1&lt;='1_Setting'!$C$28),A34+1," "),"")</f>
        <v/>
      </c>
      <c r="B35" s="59"/>
      <c r="C35" s="60"/>
      <c r="E35" s="60"/>
      <c r="F35" s="183" t="str">
        <f t="shared" si="10"/>
        <v xml:space="preserve"> </v>
      </c>
      <c r="G35" s="179" t="str">
        <f t="shared" si="11"/>
        <v xml:space="preserve"> </v>
      </c>
      <c r="H35" s="179" t="str">
        <f>IFERROR(IF(ISNUMBER(I35),(IF(I35&lt;('1_Setting'!$D$30),((I35/('1_Setting'!$D$30))*3+1),((I35-('1_Setting'!$D$30))/(('1_Setting'!$D$29)-('1_Setting'!$D$30))*2+4)))," ")," ")</f>
        <v xml:space="preserve"> </v>
      </c>
      <c r="I35" s="182" t="str">
        <f t="shared" si="9"/>
        <v xml:space="preserve"> </v>
      </c>
    </row>
    <row r="36" spans="1:11" ht="16" customHeight="1" x14ac:dyDescent="0.15">
      <c r="A36" s="62" t="str">
        <f>IFERROR(IF((A35+1&lt;='1_Setting'!$C$28),A35+1," "),"")</f>
        <v/>
      </c>
      <c r="B36" s="59"/>
      <c r="C36" s="60"/>
      <c r="E36" s="60"/>
      <c r="F36" s="183" t="str">
        <f t="shared" si="10"/>
        <v xml:space="preserve"> </v>
      </c>
      <c r="G36" s="179" t="str">
        <f t="shared" si="11"/>
        <v xml:space="preserve"> </v>
      </c>
      <c r="H36" s="179" t="str">
        <f>IFERROR(IF(ISNUMBER(I36),(IF(I36&lt;('1_Setting'!$D$30),((I36/('1_Setting'!$D$30))*3+1),((I36-('1_Setting'!$D$30))/(('1_Setting'!$D$29)-('1_Setting'!$D$30))*2+4)))," ")," ")</f>
        <v xml:space="preserve"> </v>
      </c>
      <c r="I36" s="182" t="str">
        <f t="shared" si="9"/>
        <v xml:space="preserve"> </v>
      </c>
    </row>
    <row r="37" spans="1:11" ht="16" customHeight="1" x14ac:dyDescent="0.15">
      <c r="A37" s="62" t="str">
        <f>IFERROR(IF((A36+1&lt;='1_Setting'!$C$28),A36+1," "),"")</f>
        <v/>
      </c>
      <c r="B37" s="59"/>
      <c r="C37" s="60"/>
      <c r="E37" s="60"/>
      <c r="F37" s="183" t="str">
        <f t="shared" si="10"/>
        <v xml:space="preserve"> </v>
      </c>
      <c r="G37" s="179" t="str">
        <f t="shared" si="11"/>
        <v xml:space="preserve"> </v>
      </c>
      <c r="H37" s="179" t="str">
        <f>IFERROR(IF(ISNUMBER(I37),(IF(I37&lt;('1_Setting'!$D$30),((I37/('1_Setting'!$D$30))*3+1),((I37-('1_Setting'!$D$30))/(('1_Setting'!$D$29)-('1_Setting'!$D$30))*2+4)))," ")," ")</f>
        <v xml:space="preserve"> </v>
      </c>
      <c r="I37" s="182" t="str">
        <f t="shared" si="9"/>
        <v xml:space="preserve"> </v>
      </c>
    </row>
    <row r="38" spans="1:11" ht="16" customHeight="1" x14ac:dyDescent="0.15">
      <c r="A38" s="62" t="str">
        <f>IFERROR(IF((A37+1&lt;='1_Setting'!$C$28),A37+1," "),"")</f>
        <v/>
      </c>
      <c r="B38" s="59"/>
      <c r="C38" s="60"/>
      <c r="E38" s="60"/>
      <c r="F38" s="183" t="str">
        <f t="shared" si="10"/>
        <v xml:space="preserve"> </v>
      </c>
      <c r="G38" s="179" t="str">
        <f t="shared" si="11"/>
        <v xml:space="preserve"> </v>
      </c>
      <c r="H38" s="179" t="str">
        <f>IFERROR(IF(ISNUMBER(I38),(IF(I38&lt;('1_Setting'!$D$30),((I38/('1_Setting'!$D$30))*3+1),((I38-('1_Setting'!$D$30))/(('1_Setting'!$D$29)-('1_Setting'!$D$30))*2+4)))," ")," ")</f>
        <v xml:space="preserve"> </v>
      </c>
      <c r="I38" s="182" t="str">
        <f t="shared" si="9"/>
        <v xml:space="preserve"> </v>
      </c>
    </row>
    <row r="39" spans="1:11" ht="16" customHeight="1" x14ac:dyDescent="0.15">
      <c r="A39" s="62" t="str">
        <f>IFERROR(IF((A38+1&lt;='1_Setting'!$C$28),A38+1," "),"")</f>
        <v/>
      </c>
      <c r="B39" s="59"/>
      <c r="C39" s="60"/>
      <c r="E39" s="60"/>
      <c r="F39" s="183" t="str">
        <f t="shared" si="10"/>
        <v xml:space="preserve"> </v>
      </c>
      <c r="G39" s="179" t="str">
        <f t="shared" si="11"/>
        <v xml:space="preserve"> </v>
      </c>
      <c r="H39" s="179" t="str">
        <f>IFERROR(IF(ISNUMBER(I39),(IF(I39&lt;('1_Setting'!$D$30),((I39/('1_Setting'!$D$30))*3+1),((I39-('1_Setting'!$D$30))/(('1_Setting'!$D$29)-('1_Setting'!$D$30))*2+4)))," ")," ")</f>
        <v xml:space="preserve"> </v>
      </c>
      <c r="I39" s="182" t="str">
        <f t="shared" si="9"/>
        <v xml:space="preserve"> </v>
      </c>
    </row>
    <row r="40" spans="1:11" ht="16" customHeight="1" x14ac:dyDescent="0.15">
      <c r="A40" s="62" t="str">
        <f>IFERROR(IF((A39+1&lt;='1_Setting'!$C$28),A39+1," "),"")</f>
        <v/>
      </c>
      <c r="B40" s="59"/>
      <c r="C40" s="60"/>
      <c r="E40" s="60"/>
      <c r="F40" s="183" t="str">
        <f t="shared" si="10"/>
        <v xml:space="preserve"> </v>
      </c>
      <c r="G40" s="179" t="str">
        <f t="shared" si="11"/>
        <v xml:space="preserve"> </v>
      </c>
      <c r="H40" s="179" t="str">
        <f>IFERROR(IF(ISNUMBER(I40),(IF(I40&lt;('1_Setting'!$D$30),((I40/('1_Setting'!$D$30))*3+1),((I40-('1_Setting'!$D$30))/(('1_Setting'!$D$29)-('1_Setting'!$D$30))*2+4)))," ")," ")</f>
        <v xml:space="preserve"> </v>
      </c>
      <c r="I40" s="182" t="str">
        <f t="shared" si="9"/>
        <v xml:space="preserve"> </v>
      </c>
    </row>
    <row r="41" spans="1:11" ht="16" customHeight="1" x14ac:dyDescent="0.15">
      <c r="A41" s="62" t="str">
        <f>IFERROR(IF((A40+1&lt;='1_Setting'!$C$28),A40+1," "),"")</f>
        <v/>
      </c>
      <c r="B41" s="59"/>
      <c r="C41" s="60"/>
      <c r="E41" s="60"/>
      <c r="F41" s="183" t="str">
        <f t="shared" si="10"/>
        <v xml:space="preserve"> </v>
      </c>
      <c r="G41" s="179" t="str">
        <f t="shared" si="11"/>
        <v xml:space="preserve"> </v>
      </c>
      <c r="H41" s="179" t="str">
        <f>IFERROR(IF(ISNUMBER(I41),(IF(I41&lt;('1_Setting'!$D$30),((I41/('1_Setting'!$D$30))*3+1),((I41-('1_Setting'!$D$30))/(('1_Setting'!$D$29)-('1_Setting'!$D$30))*2+4)))," ")," ")</f>
        <v xml:space="preserve"> </v>
      </c>
      <c r="I41" s="182" t="str">
        <f t="shared" si="9"/>
        <v xml:space="preserve"> </v>
      </c>
    </row>
    <row r="42" spans="1:11" ht="16" customHeight="1" x14ac:dyDescent="0.15">
      <c r="A42" s="62" t="str">
        <f>IFERROR(IF((A41+1&lt;='1_Setting'!$C$28),A41+1," "),"")</f>
        <v/>
      </c>
      <c r="B42" s="59"/>
      <c r="C42" s="60"/>
      <c r="E42" s="60"/>
      <c r="F42" s="183" t="str">
        <f t="shared" si="10"/>
        <v xml:space="preserve"> </v>
      </c>
      <c r="G42" s="179" t="str">
        <f t="shared" si="11"/>
        <v xml:space="preserve"> </v>
      </c>
      <c r="H42" s="179" t="str">
        <f>IFERROR(IF(ISNUMBER(I42),(IF(I42&lt;('1_Setting'!$D$30),((I42/('1_Setting'!$D$30))*3+1),((I42-('1_Setting'!$D$30))/(('1_Setting'!$D$29)-('1_Setting'!$D$30))*2+4)))," ")," ")</f>
        <v xml:space="preserve"> </v>
      </c>
      <c r="I42" s="182" t="str">
        <f t="shared" si="9"/>
        <v xml:space="preserve"> </v>
      </c>
    </row>
    <row r="43" spans="1:11" ht="16" customHeight="1" x14ac:dyDescent="0.15">
      <c r="A43" s="62" t="str">
        <f>IFERROR(IF((A42+1&lt;='1_Setting'!$C$28),A42+1," "),"")</f>
        <v/>
      </c>
      <c r="B43" s="59"/>
      <c r="C43" s="60"/>
      <c r="E43" s="60"/>
      <c r="F43" s="183" t="str">
        <f t="shared" si="10"/>
        <v xml:space="preserve"> </v>
      </c>
      <c r="G43" s="179" t="str">
        <f t="shared" si="11"/>
        <v xml:space="preserve"> </v>
      </c>
      <c r="H43" s="179" t="str">
        <f>IFERROR(IF(ISNUMBER(I43),(IF(I43&lt;('1_Setting'!$D$30),((I43/('1_Setting'!$D$30))*3+1),((I43-('1_Setting'!$D$30))/(('1_Setting'!$D$29)-('1_Setting'!$D$30))*2+4)))," ")," ")</f>
        <v xml:space="preserve"> </v>
      </c>
      <c r="I43" s="182" t="str">
        <f t="shared" si="9"/>
        <v xml:space="preserve"> </v>
      </c>
    </row>
    <row r="44" spans="1:11" ht="16" customHeight="1" x14ac:dyDescent="0.15">
      <c r="A44" s="62" t="str">
        <f>IFERROR(IF((A43+1&lt;='1_Setting'!$C$28),A43+1," "),"")</f>
        <v/>
      </c>
      <c r="B44" s="59"/>
      <c r="C44" s="60"/>
      <c r="E44" s="60"/>
      <c r="F44" s="183" t="str">
        <f t="shared" si="10"/>
        <v xml:space="preserve"> </v>
      </c>
      <c r="G44" s="179" t="str">
        <f t="shared" si="11"/>
        <v xml:space="preserve"> </v>
      </c>
      <c r="H44" s="179" t="str">
        <f>IFERROR(IF(ISNUMBER(I44),(IF(I44&lt;('1_Setting'!$D$30),((I44/('1_Setting'!$D$30))*3+1),((I44-('1_Setting'!$D$30))/(('1_Setting'!$D$29)-('1_Setting'!$D$30))*2+4)))," ")," ")</f>
        <v xml:space="preserve"> </v>
      </c>
      <c r="I44" s="182" t="str">
        <f t="shared" si="9"/>
        <v xml:space="preserve"> </v>
      </c>
    </row>
    <row r="45" spans="1:11" ht="16" customHeight="1" x14ac:dyDescent="0.15">
      <c r="A45" s="62" t="str">
        <f>IFERROR(IF((A44+1&lt;='1_Setting'!$C$28),A44+1," "),"")</f>
        <v/>
      </c>
      <c r="B45" s="59"/>
      <c r="C45" s="60"/>
      <c r="E45" s="60"/>
      <c r="F45" s="183" t="str">
        <f t="shared" si="10"/>
        <v xml:space="preserve"> </v>
      </c>
      <c r="G45" s="179" t="str">
        <f t="shared" si="11"/>
        <v xml:space="preserve"> </v>
      </c>
      <c r="H45" s="179" t="str">
        <f>IFERROR(IF(ISNUMBER(I45),(IF(I45&lt;('1_Setting'!$D$30),((I45/('1_Setting'!$D$30))*3+1),((I45-('1_Setting'!$D$30))/(('1_Setting'!$D$29)-('1_Setting'!$D$30))*2+4)))," ")," ")</f>
        <v xml:space="preserve"> </v>
      </c>
      <c r="I45" s="182" t="str">
        <f t="shared" si="9"/>
        <v xml:space="preserve"> </v>
      </c>
    </row>
    <row r="46" spans="1:11" ht="16" customHeight="1" x14ac:dyDescent="0.15">
      <c r="A46" s="62" t="str">
        <f>IFERROR(IF((A45+1&lt;='1_Setting'!$C$28),A45+1," "),"")</f>
        <v/>
      </c>
      <c r="B46" s="59"/>
      <c r="C46" s="60"/>
      <c r="E46" s="60"/>
      <c r="F46" s="183" t="str">
        <f t="shared" si="10"/>
        <v xml:space="preserve"> </v>
      </c>
      <c r="G46" s="179" t="str">
        <f t="shared" si="11"/>
        <v xml:space="preserve"> </v>
      </c>
      <c r="H46" s="179" t="str">
        <f>IFERROR(IF(ISNUMBER(I46),(IF(I46&lt;('1_Setting'!$D$30),((I46/('1_Setting'!$D$30))*3+1),((I46-('1_Setting'!$D$30))/(('1_Setting'!$D$29)-('1_Setting'!$D$30))*2+4)))," ")," ")</f>
        <v xml:space="preserve"> </v>
      </c>
      <c r="I46" s="182" t="str">
        <f t="shared" si="9"/>
        <v xml:space="preserve"> </v>
      </c>
    </row>
    <row r="47" spans="1:11" ht="16" customHeight="1" x14ac:dyDescent="0.15">
      <c r="A47" s="62" t="str">
        <f>IFERROR(IF((A46+1&lt;='1_Setting'!$C$28),A46+1," "),"")</f>
        <v/>
      </c>
      <c r="B47" s="59"/>
      <c r="C47" s="60"/>
      <c r="E47" s="60"/>
      <c r="F47" s="183" t="str">
        <f t="shared" si="10"/>
        <v xml:space="preserve"> </v>
      </c>
      <c r="G47" s="179" t="str">
        <f t="shared" si="11"/>
        <v xml:space="preserve"> </v>
      </c>
      <c r="H47" s="179" t="str">
        <f>IFERROR(IF(ISNUMBER(I47),(IF(I47&lt;('1_Setting'!$D$30),((I47/('1_Setting'!$D$30))*3+1),((I47-('1_Setting'!$D$30))/(('1_Setting'!$D$29)-('1_Setting'!$D$30))*2+4)))," ")," ")</f>
        <v xml:space="preserve"> </v>
      </c>
      <c r="I47" s="182" t="str">
        <f t="shared" si="9"/>
        <v xml:space="preserve"> </v>
      </c>
    </row>
    <row r="48" spans="1:11" ht="16" customHeight="1" x14ac:dyDescent="0.15">
      <c r="A48" s="62" t="str">
        <f>IFERROR(IF((A47+1&lt;='1_Setting'!$C$28),A47+1," "),"")</f>
        <v/>
      </c>
      <c r="B48" s="59"/>
      <c r="C48" s="60"/>
      <c r="E48" s="60"/>
      <c r="F48" s="183" t="str">
        <f t="shared" si="10"/>
        <v xml:space="preserve"> </v>
      </c>
      <c r="G48" s="179" t="str">
        <f t="shared" si="11"/>
        <v xml:space="preserve"> </v>
      </c>
      <c r="H48" s="179" t="str">
        <f>IFERROR(IF(ISNUMBER(I48),(IF(I48&lt;('1_Setting'!$D$30),((I48/('1_Setting'!$D$30))*3+1),((I48-('1_Setting'!$D$30))/(('1_Setting'!$D$29)-('1_Setting'!$D$30))*2+4)))," ")," ")</f>
        <v xml:space="preserve"> </v>
      </c>
      <c r="I48" s="182" t="str">
        <f t="shared" si="9"/>
        <v xml:space="preserve"> </v>
      </c>
    </row>
    <row r="49" spans="1:9" ht="16" customHeight="1" x14ac:dyDescent="0.15">
      <c r="A49" s="62" t="str">
        <f>IFERROR(IF((A48+1&lt;='1_Setting'!$C$28),A48+1," "),"")</f>
        <v/>
      </c>
      <c r="B49" s="59"/>
      <c r="C49" s="60"/>
      <c r="E49" s="60"/>
      <c r="F49" s="183" t="str">
        <f t="shared" si="10"/>
        <v xml:space="preserve"> </v>
      </c>
      <c r="G49" s="179" t="str">
        <f t="shared" si="11"/>
        <v xml:space="preserve"> </v>
      </c>
      <c r="H49" s="179" t="str">
        <f>IFERROR(IF(ISNUMBER(I49),(IF(I49&lt;('1_Setting'!$D$30),((I49/('1_Setting'!$D$30))*3+1),((I49-('1_Setting'!$D$30))/(('1_Setting'!$D$29)-('1_Setting'!$D$30))*2+4)))," ")," ")</f>
        <v xml:space="preserve"> </v>
      </c>
      <c r="I49" s="182" t="str">
        <f t="shared" si="9"/>
        <v xml:space="preserve"> </v>
      </c>
    </row>
    <row r="50" spans="1:9" ht="16" customHeight="1" x14ac:dyDescent="0.15">
      <c r="A50" s="62" t="str">
        <f>IFERROR(IF((A49+1&lt;='1_Setting'!$C$28),A49+1," "),"")</f>
        <v/>
      </c>
      <c r="B50" s="59"/>
      <c r="C50" s="60"/>
      <c r="E50" s="60"/>
      <c r="F50" s="183" t="str">
        <f t="shared" si="10"/>
        <v xml:space="preserve"> </v>
      </c>
      <c r="G50" s="179" t="str">
        <f t="shared" si="11"/>
        <v xml:space="preserve"> </v>
      </c>
      <c r="H50" s="179" t="str">
        <f>IFERROR(IF(ISNUMBER(I50),(IF(I50&lt;('1_Setting'!$D$30),((I50/('1_Setting'!$D$30))*3+1),((I50-('1_Setting'!$D$30))/(('1_Setting'!$D$29)-('1_Setting'!$D$30))*2+4)))," ")," ")</f>
        <v xml:space="preserve"> </v>
      </c>
      <c r="I50" s="182" t="str">
        <f t="shared" si="9"/>
        <v xml:space="preserve"> </v>
      </c>
    </row>
    <row r="51" spans="1:9" ht="16" customHeight="1" x14ac:dyDescent="0.15">
      <c r="A51" s="62" t="str">
        <f>IFERROR(IF((A50+1&lt;='1_Setting'!$C$28),A50+1," "),"")</f>
        <v/>
      </c>
      <c r="B51" s="59"/>
      <c r="C51" s="60"/>
      <c r="E51" s="60"/>
      <c r="F51" s="183" t="str">
        <f t="shared" si="10"/>
        <v xml:space="preserve"> </v>
      </c>
      <c r="G51" s="179" t="str">
        <f t="shared" si="11"/>
        <v xml:space="preserve"> </v>
      </c>
      <c r="H51" s="179" t="str">
        <f>IFERROR(IF(ISNUMBER(I51),(IF(I51&lt;('1_Setting'!$D$30),((I51/('1_Setting'!$D$30))*3+1),((I51-('1_Setting'!$D$30))/(('1_Setting'!$D$29)-('1_Setting'!$D$30))*2+4)))," ")," ")</f>
        <v xml:space="preserve"> </v>
      </c>
      <c r="I51" s="182" t="str">
        <f t="shared" si="9"/>
        <v xml:space="preserve"> </v>
      </c>
    </row>
    <row r="52" spans="1:9" ht="16" customHeight="1" x14ac:dyDescent="0.15">
      <c r="A52" s="62" t="str">
        <f>IFERROR(IF((A51+1&lt;='1_Setting'!$C$28),A51+1," "),"")</f>
        <v/>
      </c>
      <c r="B52" s="59"/>
      <c r="C52" s="60"/>
      <c r="E52" s="60"/>
      <c r="F52" s="183" t="str">
        <f t="shared" si="10"/>
        <v xml:space="preserve"> </v>
      </c>
      <c r="G52" s="179" t="str">
        <f t="shared" si="11"/>
        <v xml:space="preserve"> </v>
      </c>
      <c r="H52" s="179" t="str">
        <f>IFERROR(IF(ISNUMBER(I52),(IF(I52&lt;('1_Setting'!$D$30),((I52/('1_Setting'!$D$30))*3+1),((I52-('1_Setting'!$D$30))/(('1_Setting'!$D$29)-('1_Setting'!$D$30))*2+4)))," ")," ")</f>
        <v xml:space="preserve"> </v>
      </c>
      <c r="I52" s="182" t="str">
        <f t="shared" si="9"/>
        <v xml:space="preserve"> </v>
      </c>
    </row>
    <row r="53" spans="1:9" ht="16" customHeight="1" x14ac:dyDescent="0.15">
      <c r="A53" s="62" t="str">
        <f>IFERROR(IF((A52+1&lt;='1_Setting'!$C$28),A52+1," "),"")</f>
        <v/>
      </c>
      <c r="B53" s="59"/>
      <c r="C53" s="60"/>
      <c r="E53" s="60"/>
      <c r="F53" s="183" t="str">
        <f t="shared" si="10"/>
        <v xml:space="preserve"> </v>
      </c>
      <c r="G53" s="179" t="str">
        <f t="shared" si="11"/>
        <v xml:space="preserve"> </v>
      </c>
      <c r="H53" s="179" t="str">
        <f>IFERROR(IF(ISNUMBER(I53),(IF(I53&lt;('1_Setting'!$D$30),((I53/('1_Setting'!$D$30))*3+1),((I53-('1_Setting'!$D$30))/(('1_Setting'!$D$29)-('1_Setting'!$D$30))*2+4)))," ")," ")</f>
        <v xml:space="preserve"> </v>
      </c>
      <c r="I53" s="182" t="str">
        <f t="shared" si="9"/>
        <v xml:space="preserve"> </v>
      </c>
    </row>
    <row r="54" spans="1:9" ht="16" customHeight="1" x14ac:dyDescent="0.15">
      <c r="A54" s="62" t="str">
        <f>IFERROR(IF((A53+1&lt;='1_Setting'!$C$28),A53+1," "),"")</f>
        <v/>
      </c>
      <c r="B54" s="59"/>
      <c r="C54" s="60"/>
      <c r="E54" s="60"/>
      <c r="F54" s="183" t="str">
        <f t="shared" si="10"/>
        <v xml:space="preserve"> </v>
      </c>
      <c r="G54" s="179" t="str">
        <f t="shared" si="11"/>
        <v xml:space="preserve"> </v>
      </c>
      <c r="H54" s="179" t="str">
        <f>IFERROR(IF(ISNUMBER(I54),(IF(I54&lt;('1_Setting'!$D$30),((I54/('1_Setting'!$D$30))*3+1),((I54-('1_Setting'!$D$30))/(('1_Setting'!$D$29)-('1_Setting'!$D$30))*2+4)))," ")," ")</f>
        <v xml:space="preserve"> </v>
      </c>
      <c r="I54" s="182" t="str">
        <f t="shared" si="9"/>
        <v xml:space="preserve"> </v>
      </c>
    </row>
    <row r="55" spans="1:9" ht="16" customHeight="1" x14ac:dyDescent="0.15">
      <c r="A55" s="62" t="str">
        <f>IFERROR(IF((A54+1&lt;='1_Setting'!$C$28),A54+1," "),"")</f>
        <v/>
      </c>
      <c r="B55" s="59"/>
      <c r="C55" s="60"/>
      <c r="E55" s="60"/>
      <c r="F55" s="183" t="str">
        <f t="shared" si="10"/>
        <v xml:space="preserve"> </v>
      </c>
      <c r="G55" s="179" t="str">
        <f t="shared" si="11"/>
        <v xml:space="preserve"> </v>
      </c>
      <c r="H55" s="179" t="str">
        <f>IFERROR(IF(ISNUMBER(I55),(IF(I55&lt;('1_Setting'!$D$30),((I55/('1_Setting'!$D$30))*3+1),((I55-('1_Setting'!$D$30))/(('1_Setting'!$D$29)-('1_Setting'!$D$30))*2+4)))," ")," ")</f>
        <v xml:space="preserve"> </v>
      </c>
      <c r="I55" s="182" t="str">
        <f t="shared" si="9"/>
        <v xml:space="preserve"> </v>
      </c>
    </row>
    <row r="56" spans="1:9" ht="16" customHeight="1" x14ac:dyDescent="0.15">
      <c r="A56" s="62" t="str">
        <f>IFERROR(IF((A55+1&lt;='1_Setting'!$C$28),A55+1," "),"")</f>
        <v/>
      </c>
      <c r="B56" s="59"/>
      <c r="C56" s="60"/>
      <c r="E56" s="60"/>
      <c r="F56" s="183" t="str">
        <f t="shared" si="10"/>
        <v xml:space="preserve"> </v>
      </c>
      <c r="G56" s="179" t="str">
        <f t="shared" si="11"/>
        <v xml:space="preserve"> </v>
      </c>
      <c r="H56" s="179" t="str">
        <f>IFERROR(IF(ISNUMBER(I56),(IF(I56&lt;('1_Setting'!$D$30),((I56/('1_Setting'!$D$30))*3+1),((I56-('1_Setting'!$D$30))/(('1_Setting'!$D$29)-('1_Setting'!$D$30))*2+4)))," ")," ")</f>
        <v xml:space="preserve"> </v>
      </c>
      <c r="I56" s="182" t="str">
        <f t="shared" si="9"/>
        <v xml:space="preserve"> </v>
      </c>
    </row>
    <row r="57" spans="1:9" ht="16" customHeight="1" x14ac:dyDescent="0.15">
      <c r="A57" s="62" t="str">
        <f>IFERROR(IF((A56+1&lt;='1_Setting'!$C$28),A56+1," "),"")</f>
        <v/>
      </c>
      <c r="B57" s="59"/>
      <c r="C57" s="60"/>
      <c r="E57" s="60"/>
      <c r="F57" s="183" t="str">
        <f t="shared" si="10"/>
        <v xml:space="preserve"> </v>
      </c>
      <c r="G57" s="179" t="str">
        <f t="shared" si="11"/>
        <v xml:space="preserve"> </v>
      </c>
      <c r="H57" s="179" t="str">
        <f>IFERROR(IF(ISNUMBER(I57),(IF(I57&lt;('1_Setting'!$D$30),((I57/('1_Setting'!$D$30))*3+1),((I57-('1_Setting'!$D$30))/(('1_Setting'!$D$29)-('1_Setting'!$D$30))*2+4)))," ")," ")</f>
        <v xml:space="preserve"> </v>
      </c>
      <c r="I57" s="182" t="str">
        <f t="shared" si="9"/>
        <v xml:space="preserve"> </v>
      </c>
    </row>
    <row r="58" spans="1:9" ht="16" customHeight="1" x14ac:dyDescent="0.15">
      <c r="A58" s="62" t="str">
        <f>IFERROR(IF((A57+1&lt;='1_Setting'!$C$28),A57+1," "),"")</f>
        <v/>
      </c>
      <c r="B58" s="59"/>
      <c r="C58" s="60"/>
      <c r="E58" s="60"/>
      <c r="F58" s="183" t="str">
        <f t="shared" si="10"/>
        <v xml:space="preserve"> </v>
      </c>
      <c r="G58" s="179" t="str">
        <f t="shared" si="11"/>
        <v xml:space="preserve"> </v>
      </c>
      <c r="H58" s="179" t="str">
        <f>IFERROR(IF(ISNUMBER(I58),(IF(I58&lt;('1_Setting'!$D$30),((I58/('1_Setting'!$D$30))*3+1),((I58-('1_Setting'!$D$30))/(('1_Setting'!$D$29)-('1_Setting'!$D$30))*2+4)))," ")," ")</f>
        <v xml:space="preserve"> </v>
      </c>
      <c r="I58" s="182" t="str">
        <f t="shared" si="9"/>
        <v xml:space="preserve"> </v>
      </c>
    </row>
    <row r="59" spans="1:9" ht="16" customHeight="1" x14ac:dyDescent="0.15">
      <c r="A59" s="62" t="str">
        <f>IFERROR(IF((A58+1&lt;='1_Setting'!$C$28),A58+1," "),"")</f>
        <v/>
      </c>
      <c r="B59" s="59"/>
      <c r="C59" s="60"/>
      <c r="E59" s="60"/>
      <c r="F59" s="183" t="str">
        <f t="shared" si="10"/>
        <v xml:space="preserve"> </v>
      </c>
      <c r="G59" s="179" t="str">
        <f t="shared" si="11"/>
        <v xml:space="preserve"> </v>
      </c>
      <c r="H59" s="179" t="str">
        <f>IFERROR(IF(ISNUMBER(I59),(IF(I59&lt;('1_Setting'!$D$30),((I59/('1_Setting'!$D$30))*3+1),((I59-('1_Setting'!$D$30))/(('1_Setting'!$D$29)-('1_Setting'!$D$30))*2+4)))," ")," ")</f>
        <v xml:space="preserve"> </v>
      </c>
      <c r="I59" s="182" t="str">
        <f t="shared" si="9"/>
        <v xml:space="preserve"> </v>
      </c>
    </row>
    <row r="60" spans="1:9" ht="16" customHeight="1" x14ac:dyDescent="0.15">
      <c r="A60" s="62" t="str">
        <f>IFERROR(IF((A59+1&lt;='1_Setting'!$C$28),A59+1," "),"")</f>
        <v/>
      </c>
      <c r="B60" s="59"/>
      <c r="C60" s="60"/>
      <c r="E60" s="60"/>
      <c r="F60" s="183" t="str">
        <f t="shared" si="10"/>
        <v xml:space="preserve"> </v>
      </c>
      <c r="G60" s="179" t="str">
        <f t="shared" si="11"/>
        <v xml:space="preserve"> </v>
      </c>
      <c r="H60" s="179" t="str">
        <f>IFERROR(IF(ISNUMBER(I60),(IF(I60&lt;('1_Setting'!$D$30),((I60/('1_Setting'!$D$30))*3+1),((I60-('1_Setting'!$D$30))/(('1_Setting'!$D$29)-('1_Setting'!$D$30))*2+4)))," ")," ")</f>
        <v xml:space="preserve"> </v>
      </c>
      <c r="I60" s="182" t="str">
        <f t="shared" si="9"/>
        <v xml:space="preserve"> </v>
      </c>
    </row>
    <row r="61" spans="1:9" ht="16" customHeight="1" x14ac:dyDescent="0.15">
      <c r="A61" s="62" t="str">
        <f>IFERROR(IF((A60+1&lt;='1_Setting'!$C$28),A60+1," "),"")</f>
        <v/>
      </c>
      <c r="B61" s="59"/>
      <c r="C61" s="60"/>
      <c r="E61" s="60"/>
      <c r="F61" s="183" t="str">
        <f t="shared" si="10"/>
        <v xml:space="preserve"> </v>
      </c>
      <c r="G61" s="179" t="str">
        <f t="shared" si="11"/>
        <v xml:space="preserve"> </v>
      </c>
      <c r="H61" s="179" t="str">
        <f>IFERROR(IF(ISNUMBER(I61),(IF(I61&lt;('1_Setting'!$D$30),((I61/('1_Setting'!$D$30))*3+1),((I61-('1_Setting'!$D$30))/(('1_Setting'!$D$29)-('1_Setting'!$D$30))*2+4)))," ")," ")</f>
        <v xml:space="preserve"> </v>
      </c>
      <c r="I61" s="182" t="str">
        <f t="shared" si="9"/>
        <v xml:space="preserve"> </v>
      </c>
    </row>
    <row r="62" spans="1:9" ht="16" customHeight="1" x14ac:dyDescent="0.15">
      <c r="A62" s="62" t="str">
        <f>IFERROR(IF((A61+1&lt;='1_Setting'!$C$28),A61+1," "),"")</f>
        <v/>
      </c>
      <c r="B62" s="59"/>
      <c r="C62" s="60"/>
      <c r="E62" s="60"/>
      <c r="F62" s="183" t="str">
        <f t="shared" si="10"/>
        <v xml:space="preserve"> </v>
      </c>
      <c r="G62" s="179" t="str">
        <f t="shared" si="11"/>
        <v xml:space="preserve"> </v>
      </c>
      <c r="H62" s="179" t="str">
        <f>IFERROR(IF(ISNUMBER(I62),(IF(I62&lt;('1_Setting'!$D$30),((I62/('1_Setting'!$D$30))*3+1),((I62-('1_Setting'!$D$30))/(('1_Setting'!$D$29)-('1_Setting'!$D$30))*2+4)))," ")," ")</f>
        <v xml:space="preserve"> </v>
      </c>
      <c r="I62" s="182" t="str">
        <f t="shared" si="9"/>
        <v xml:space="preserve"> </v>
      </c>
    </row>
    <row r="63" spans="1:9" ht="16" customHeight="1" x14ac:dyDescent="0.15">
      <c r="A63" s="62" t="str">
        <f>IFERROR(IF((A62+1&lt;='1_Setting'!$C$28),A62+1," "),"")</f>
        <v/>
      </c>
      <c r="B63" s="59"/>
      <c r="C63" s="60"/>
      <c r="E63" s="60"/>
      <c r="F63" s="183" t="str">
        <f t="shared" si="10"/>
        <v xml:space="preserve"> </v>
      </c>
      <c r="G63" s="179" t="str">
        <f t="shared" si="11"/>
        <v xml:space="preserve"> </v>
      </c>
      <c r="H63" s="179" t="str">
        <f>IFERROR(IF(ISNUMBER(I63),(IF(I63&lt;('1_Setting'!$D$30),((I63/('1_Setting'!$D$30))*3+1),((I63-('1_Setting'!$D$30))/(('1_Setting'!$D$29)-('1_Setting'!$D$30))*2+4)))," ")," ")</f>
        <v xml:space="preserve"> </v>
      </c>
      <c r="I63" s="182" t="str">
        <f t="shared" si="9"/>
        <v xml:space="preserve"> </v>
      </c>
    </row>
    <row r="64" spans="1:9" ht="16" customHeight="1" x14ac:dyDescent="0.15">
      <c r="A64" s="62" t="str">
        <f>IFERROR(IF((A63+1&lt;='1_Setting'!$C$28),A63+1," "),"")</f>
        <v/>
      </c>
      <c r="B64" s="59"/>
      <c r="C64" s="60"/>
      <c r="E64" s="60"/>
      <c r="F64" s="183" t="str">
        <f t="shared" si="10"/>
        <v xml:space="preserve"> </v>
      </c>
      <c r="G64" s="179" t="str">
        <f t="shared" si="11"/>
        <v xml:space="preserve"> </v>
      </c>
      <c r="H64" s="179" t="str">
        <f>IFERROR(IF(ISNUMBER(I64),(IF(I64&lt;('1_Setting'!$D$30),((I64/('1_Setting'!$D$30))*3+1),((I64-('1_Setting'!$D$30))/(('1_Setting'!$D$29)-('1_Setting'!$D$30))*2+4)))," ")," ")</f>
        <v xml:space="preserve"> </v>
      </c>
      <c r="I64" s="182" t="str">
        <f t="shared" si="9"/>
        <v xml:space="preserve"> </v>
      </c>
    </row>
    <row r="65" spans="1:9" ht="16" customHeight="1" x14ac:dyDescent="0.15">
      <c r="A65" s="62" t="str">
        <f>IFERROR(IF((A64+1&lt;='1_Setting'!$C$28),A64+1," "),"")</f>
        <v/>
      </c>
      <c r="B65" s="59"/>
      <c r="C65" s="60"/>
      <c r="E65" s="60"/>
      <c r="F65" s="183" t="str">
        <f t="shared" si="10"/>
        <v xml:space="preserve"> </v>
      </c>
      <c r="G65" s="179" t="str">
        <f t="shared" si="11"/>
        <v xml:space="preserve"> </v>
      </c>
      <c r="H65" s="179" t="str">
        <f>IFERROR(IF(ISNUMBER(I65),(IF(I65&lt;('1_Setting'!$D$30),((I65/('1_Setting'!$D$30))*3+1),((I65-('1_Setting'!$D$30))/(('1_Setting'!$D$29)-('1_Setting'!$D$30))*2+4)))," ")," ")</f>
        <v xml:space="preserve"> </v>
      </c>
      <c r="I65" s="182" t="str">
        <f t="shared" si="9"/>
        <v xml:space="preserve"> </v>
      </c>
    </row>
    <row r="66" spans="1:9" ht="16" customHeight="1" x14ac:dyDescent="0.15">
      <c r="A66" s="62" t="str">
        <f>IFERROR(IF((A65+1&lt;='1_Setting'!$C$28),A65+1," "),"")</f>
        <v/>
      </c>
      <c r="B66" s="59"/>
      <c r="C66" s="60"/>
      <c r="E66" s="60"/>
      <c r="F66" s="183" t="str">
        <f t="shared" si="10"/>
        <v xml:space="preserve"> </v>
      </c>
      <c r="G66" s="179" t="str">
        <f t="shared" si="11"/>
        <v xml:space="preserve"> </v>
      </c>
      <c r="H66" s="179" t="str">
        <f>IFERROR(IF(ISNUMBER(I66),(IF(I66&lt;('1_Setting'!$D$30),((I66/('1_Setting'!$D$30))*3+1),((I66-('1_Setting'!$D$30))/(('1_Setting'!$D$29)-('1_Setting'!$D$30))*2+4)))," ")," ")</f>
        <v xml:space="preserve"> </v>
      </c>
      <c r="I66" s="182" t="str">
        <f t="shared" si="9"/>
        <v xml:space="preserve"> </v>
      </c>
    </row>
    <row r="67" spans="1:9" ht="16" customHeight="1" x14ac:dyDescent="0.15">
      <c r="A67" s="62" t="str">
        <f>IFERROR(IF((A66+1&lt;='1_Setting'!$C$28),A66+1," "),"")</f>
        <v/>
      </c>
      <c r="B67" s="59"/>
      <c r="C67" s="60"/>
      <c r="E67" s="60"/>
      <c r="F67" s="183" t="str">
        <f t="shared" si="10"/>
        <v xml:space="preserve"> </v>
      </c>
      <c r="G67" s="179" t="str">
        <f t="shared" si="11"/>
        <v xml:space="preserve"> </v>
      </c>
      <c r="H67" s="179" t="str">
        <f>IFERROR(IF(ISNUMBER(I67),(IF(I67&lt;('1_Setting'!$D$30),((I67/('1_Setting'!$D$30))*3+1),((I67-('1_Setting'!$D$30))/(('1_Setting'!$D$29)-('1_Setting'!$D$30))*2+4)))," ")," ")</f>
        <v xml:space="preserve"> </v>
      </c>
      <c r="I67" s="182" t="str">
        <f t="shared" si="9"/>
        <v xml:space="preserve"> </v>
      </c>
    </row>
    <row r="68" spans="1:9" ht="16" customHeight="1" x14ac:dyDescent="0.15">
      <c r="A68" s="62" t="str">
        <f>IFERROR(IF((A67+1&lt;='1_Setting'!$C$28),A67+1," "),"")</f>
        <v/>
      </c>
      <c r="B68" s="59"/>
      <c r="C68" s="60"/>
      <c r="E68" s="60"/>
      <c r="F68" s="183" t="str">
        <f t="shared" si="10"/>
        <v xml:space="preserve"> </v>
      </c>
      <c r="G68" s="179" t="str">
        <f t="shared" si="11"/>
        <v xml:space="preserve"> </v>
      </c>
      <c r="H68" s="179" t="str">
        <f>IFERROR(IF(ISNUMBER(I68),(IF(I68&lt;('1_Setting'!$D$30),((I68/('1_Setting'!$D$30))*3+1),((I68-('1_Setting'!$D$30))/(('1_Setting'!$D$29)-('1_Setting'!$D$30))*2+4)))," ")," ")</f>
        <v xml:space="preserve"> </v>
      </c>
      <c r="I68" s="182" t="str">
        <f t="shared" si="9"/>
        <v xml:space="preserve"> </v>
      </c>
    </row>
    <row r="69" spans="1:9" ht="16" customHeight="1" x14ac:dyDescent="0.15">
      <c r="A69" s="62" t="str">
        <f>IFERROR(IF((A68+1&lt;='1_Setting'!$C$28),A68+1," "),"")</f>
        <v/>
      </c>
      <c r="B69" s="59"/>
      <c r="C69" s="60"/>
      <c r="E69" s="60"/>
      <c r="F69" s="183" t="str">
        <f t="shared" si="10"/>
        <v xml:space="preserve"> </v>
      </c>
      <c r="G69" s="179" t="str">
        <f t="shared" si="11"/>
        <v xml:space="preserve"> </v>
      </c>
      <c r="H69" s="179" t="str">
        <f>IFERROR(IF(ISNUMBER(I69),(IF(I69&lt;('1_Setting'!$D$30),((I69/('1_Setting'!$D$30))*3+1),((I69-('1_Setting'!$D$30))/(('1_Setting'!$D$29)-('1_Setting'!$D$30))*2+4)))," ")," ")</f>
        <v xml:space="preserve"> </v>
      </c>
      <c r="I69" s="182" t="str">
        <f t="shared" si="9"/>
        <v xml:space="preserve"> </v>
      </c>
    </row>
    <row r="70" spans="1:9" ht="16" customHeight="1" x14ac:dyDescent="0.15">
      <c r="A70" s="62" t="str">
        <f>IFERROR(IF((A69+1&lt;='1_Setting'!$C$28),A69+1," "),"")</f>
        <v/>
      </c>
      <c r="B70" s="59"/>
      <c r="C70" s="60"/>
      <c r="E70" s="60"/>
      <c r="F70" s="183" t="str">
        <f t="shared" si="10"/>
        <v xml:space="preserve"> </v>
      </c>
      <c r="G70" s="179" t="str">
        <f t="shared" si="11"/>
        <v xml:space="preserve"> </v>
      </c>
      <c r="H70" s="179" t="str">
        <f>IFERROR(IF(ISNUMBER(I70),(IF(I70&lt;('1_Setting'!$D$30),((I70/('1_Setting'!$D$30))*3+1),((I70-('1_Setting'!$D$30))/(('1_Setting'!$D$29)-('1_Setting'!$D$30))*2+4)))," ")," ")</f>
        <v xml:space="preserve"> </v>
      </c>
      <c r="I70" s="182" t="str">
        <f t="shared" si="9"/>
        <v xml:space="preserve"> </v>
      </c>
    </row>
    <row r="71" spans="1:9" ht="16" customHeight="1" x14ac:dyDescent="0.15">
      <c r="A71" s="62" t="str">
        <f>IFERROR(IF((A70+1&lt;='1_Setting'!$C$28),A70+1," "),"")</f>
        <v/>
      </c>
      <c r="B71" s="59"/>
      <c r="C71" s="60"/>
      <c r="E71" s="60"/>
      <c r="F71" s="183" t="str">
        <f t="shared" si="10"/>
        <v xml:space="preserve"> </v>
      </c>
      <c r="G71" s="179" t="str">
        <f t="shared" si="11"/>
        <v xml:space="preserve"> </v>
      </c>
      <c r="H71" s="179" t="str">
        <f>IFERROR(IF(ISNUMBER(I71),(IF(I71&lt;('1_Setting'!$D$30),((I71/('1_Setting'!$D$30))*3+1),((I71-('1_Setting'!$D$30))/(('1_Setting'!$D$29)-('1_Setting'!$D$30))*2+4)))," ")," ")</f>
        <v xml:space="preserve"> </v>
      </c>
      <c r="I71" s="182" t="str">
        <f t="shared" si="9"/>
        <v xml:space="preserve"> </v>
      </c>
    </row>
    <row r="72" spans="1:9" ht="16" customHeight="1" x14ac:dyDescent="0.15">
      <c r="A72" s="62" t="str">
        <f>IFERROR(IF((A71+1&lt;='1_Setting'!$C$28),A71+1," "),"")</f>
        <v/>
      </c>
      <c r="B72" s="59"/>
      <c r="C72" s="60"/>
      <c r="E72" s="60"/>
      <c r="F72" s="183" t="str">
        <f t="shared" si="10"/>
        <v xml:space="preserve"> </v>
      </c>
      <c r="G72" s="179" t="str">
        <f t="shared" si="11"/>
        <v xml:space="preserve"> </v>
      </c>
      <c r="H72" s="179" t="str">
        <f>IFERROR(IF(ISNUMBER(I72),(IF(I72&lt;('1_Setting'!$D$30),((I72/('1_Setting'!$D$30))*3+1),((I72-('1_Setting'!$D$30))/(('1_Setting'!$D$29)-('1_Setting'!$D$30))*2+4)))," ")," ")</f>
        <v xml:space="preserve"> </v>
      </c>
      <c r="I72" s="182" t="str">
        <f t="shared" ref="I72:I135" si="12">IF(ISNUMBER(A72),SUM(J72:AB72)," ")</f>
        <v xml:space="preserve"> </v>
      </c>
    </row>
    <row r="73" spans="1:9" ht="16" customHeight="1" x14ac:dyDescent="0.15">
      <c r="A73" s="62" t="str">
        <f>IFERROR(IF((A72+1&lt;='1_Setting'!$C$28),A72+1," "),"")</f>
        <v/>
      </c>
      <c r="B73" s="59"/>
      <c r="C73" s="60"/>
      <c r="E73" s="60"/>
      <c r="F73" s="183" t="str">
        <f t="shared" ref="F73:F136" si="13">IFERROR(G73," ")</f>
        <v xml:space="preserve"> </v>
      </c>
      <c r="G73" s="179" t="str">
        <f t="shared" ref="G73:G136" si="14">IFERROR(IF(AND(H73&gt;6,ISNUMBER(H73)),6,IF(AND(H73&gt;3.5,H73&lt;4),3.5,ROUND(H73/5,1)*5))," ")</f>
        <v xml:space="preserve"> </v>
      </c>
      <c r="H73" s="179" t="str">
        <f>IFERROR(IF(ISNUMBER(I73),(IF(I73&lt;('1_Setting'!$D$30),((I73/('1_Setting'!$D$30))*3+1),((I73-('1_Setting'!$D$30))/(('1_Setting'!$D$29)-('1_Setting'!$D$30))*2+4)))," ")," ")</f>
        <v xml:space="preserve"> </v>
      </c>
      <c r="I73" s="182" t="str">
        <f t="shared" si="12"/>
        <v xml:space="preserve"> </v>
      </c>
    </row>
    <row r="74" spans="1:9" ht="16" customHeight="1" x14ac:dyDescent="0.15">
      <c r="A74" s="62" t="str">
        <f>IFERROR(IF((A73+1&lt;='1_Setting'!$C$28),A73+1," "),"")</f>
        <v/>
      </c>
      <c r="B74" s="59"/>
      <c r="C74" s="60"/>
      <c r="E74" s="60"/>
      <c r="F74" s="183" t="str">
        <f t="shared" si="13"/>
        <v xml:space="preserve"> </v>
      </c>
      <c r="G74" s="179" t="str">
        <f t="shared" si="14"/>
        <v xml:space="preserve"> </v>
      </c>
      <c r="H74" s="179" t="str">
        <f>IFERROR(IF(ISNUMBER(I74),(IF(I74&lt;('1_Setting'!$D$30),((I74/('1_Setting'!$D$30))*3+1),((I74-('1_Setting'!$D$30))/(('1_Setting'!$D$29)-('1_Setting'!$D$30))*2+4)))," ")," ")</f>
        <v xml:space="preserve"> </v>
      </c>
      <c r="I74" s="182" t="str">
        <f t="shared" si="12"/>
        <v xml:space="preserve"> </v>
      </c>
    </row>
    <row r="75" spans="1:9" ht="16" customHeight="1" x14ac:dyDescent="0.15">
      <c r="A75" s="62" t="str">
        <f>IFERROR(IF((A74+1&lt;='1_Setting'!$C$28),A74+1," "),"")</f>
        <v/>
      </c>
      <c r="B75" s="59"/>
      <c r="C75" s="60"/>
      <c r="E75" s="60"/>
      <c r="F75" s="183" t="str">
        <f t="shared" si="13"/>
        <v xml:space="preserve"> </v>
      </c>
      <c r="G75" s="179" t="str">
        <f t="shared" si="14"/>
        <v xml:space="preserve"> </v>
      </c>
      <c r="H75" s="179" t="str">
        <f>IFERROR(IF(ISNUMBER(I75),(IF(I75&lt;('1_Setting'!$D$30),((I75/('1_Setting'!$D$30))*3+1),((I75-('1_Setting'!$D$30))/(('1_Setting'!$D$29)-('1_Setting'!$D$30))*2+4)))," ")," ")</f>
        <v xml:space="preserve"> </v>
      </c>
      <c r="I75" s="182" t="str">
        <f t="shared" si="12"/>
        <v xml:space="preserve"> </v>
      </c>
    </row>
    <row r="76" spans="1:9" ht="16" customHeight="1" x14ac:dyDescent="0.15">
      <c r="A76" s="62" t="str">
        <f>IFERROR(IF((A75+1&lt;='1_Setting'!$C$28),A75+1," "),"")</f>
        <v/>
      </c>
      <c r="B76" s="59"/>
      <c r="C76" s="60"/>
      <c r="E76" s="60"/>
      <c r="F76" s="183" t="str">
        <f t="shared" si="13"/>
        <v xml:space="preserve"> </v>
      </c>
      <c r="G76" s="179" t="str">
        <f t="shared" si="14"/>
        <v xml:space="preserve"> </v>
      </c>
      <c r="H76" s="179" t="str">
        <f>IFERROR(IF(ISNUMBER(I76),(IF(I76&lt;('1_Setting'!$D$30),((I76/('1_Setting'!$D$30))*3+1),((I76-('1_Setting'!$D$30))/(('1_Setting'!$D$29)-('1_Setting'!$D$30))*2+4)))," ")," ")</f>
        <v xml:space="preserve"> </v>
      </c>
      <c r="I76" s="182" t="str">
        <f t="shared" si="12"/>
        <v xml:space="preserve"> </v>
      </c>
    </row>
    <row r="77" spans="1:9" ht="16" customHeight="1" x14ac:dyDescent="0.15">
      <c r="A77" s="62" t="str">
        <f>IFERROR(IF((A76+1&lt;='1_Setting'!$C$28),A76+1," "),"")</f>
        <v/>
      </c>
      <c r="B77" s="59"/>
      <c r="C77" s="60"/>
      <c r="E77" s="60"/>
      <c r="F77" s="183" t="str">
        <f t="shared" si="13"/>
        <v xml:space="preserve"> </v>
      </c>
      <c r="G77" s="179" t="str">
        <f t="shared" si="14"/>
        <v xml:space="preserve"> </v>
      </c>
      <c r="H77" s="179" t="str">
        <f>IFERROR(IF(ISNUMBER(I77),(IF(I77&lt;('1_Setting'!$D$30),((I77/('1_Setting'!$D$30))*3+1),((I77-('1_Setting'!$D$30))/(('1_Setting'!$D$29)-('1_Setting'!$D$30))*2+4)))," ")," ")</f>
        <v xml:space="preserve"> </v>
      </c>
      <c r="I77" s="182" t="str">
        <f t="shared" si="12"/>
        <v xml:space="preserve"> </v>
      </c>
    </row>
    <row r="78" spans="1:9" ht="16" customHeight="1" x14ac:dyDescent="0.15">
      <c r="A78" s="62" t="str">
        <f>IFERROR(IF((A77+1&lt;='1_Setting'!$C$28),A77+1," "),"")</f>
        <v/>
      </c>
      <c r="B78" s="59"/>
      <c r="C78" s="60"/>
      <c r="E78" s="60"/>
      <c r="F78" s="183" t="str">
        <f t="shared" si="13"/>
        <v xml:space="preserve"> </v>
      </c>
      <c r="G78" s="179" t="str">
        <f t="shared" si="14"/>
        <v xml:space="preserve"> </v>
      </c>
      <c r="H78" s="179" t="str">
        <f>IFERROR(IF(ISNUMBER(I78),(IF(I78&lt;('1_Setting'!$D$30),((I78/('1_Setting'!$D$30))*3+1),((I78-('1_Setting'!$D$30))/(('1_Setting'!$D$29)-('1_Setting'!$D$30))*2+4)))," ")," ")</f>
        <v xml:space="preserve"> </v>
      </c>
      <c r="I78" s="182" t="str">
        <f t="shared" si="12"/>
        <v xml:space="preserve"> </v>
      </c>
    </row>
    <row r="79" spans="1:9" ht="16" customHeight="1" x14ac:dyDescent="0.15">
      <c r="A79" s="62" t="str">
        <f>IFERROR(IF((A78+1&lt;='1_Setting'!$C$28),A78+1," "),"")</f>
        <v/>
      </c>
      <c r="B79" s="59"/>
      <c r="C79" s="60"/>
      <c r="E79" s="60"/>
      <c r="F79" s="183" t="str">
        <f t="shared" si="13"/>
        <v xml:space="preserve"> </v>
      </c>
      <c r="G79" s="179" t="str">
        <f t="shared" si="14"/>
        <v xml:space="preserve"> </v>
      </c>
      <c r="H79" s="179" t="str">
        <f>IFERROR(IF(ISNUMBER(I79),(IF(I79&lt;('1_Setting'!$D$30),((I79/('1_Setting'!$D$30))*3+1),((I79-('1_Setting'!$D$30))/(('1_Setting'!$D$29)-('1_Setting'!$D$30))*2+4)))," ")," ")</f>
        <v xml:space="preserve"> </v>
      </c>
      <c r="I79" s="182" t="str">
        <f t="shared" si="12"/>
        <v xml:space="preserve"> </v>
      </c>
    </row>
    <row r="80" spans="1:9" ht="16" customHeight="1" x14ac:dyDescent="0.15">
      <c r="A80" s="62" t="str">
        <f>IFERROR(IF((A79+1&lt;='1_Setting'!$C$28),A79+1," "),"")</f>
        <v/>
      </c>
      <c r="B80" s="59"/>
      <c r="C80" s="60"/>
      <c r="E80" s="60"/>
      <c r="F80" s="183" t="str">
        <f t="shared" si="13"/>
        <v xml:space="preserve"> </v>
      </c>
      <c r="G80" s="179" t="str">
        <f t="shared" si="14"/>
        <v xml:space="preserve"> </v>
      </c>
      <c r="H80" s="179" t="str">
        <f>IFERROR(IF(ISNUMBER(I80),(IF(I80&lt;('1_Setting'!$D$30),((I80/('1_Setting'!$D$30))*3+1),((I80-('1_Setting'!$D$30))/(('1_Setting'!$D$29)-('1_Setting'!$D$30))*2+4)))," ")," ")</f>
        <v xml:space="preserve"> </v>
      </c>
      <c r="I80" s="182" t="str">
        <f t="shared" si="12"/>
        <v xml:space="preserve"> </v>
      </c>
    </row>
    <row r="81" spans="1:9" ht="16" customHeight="1" x14ac:dyDescent="0.15">
      <c r="A81" s="62" t="str">
        <f>IFERROR(IF((A80+1&lt;='1_Setting'!$C$28),A80+1," "),"")</f>
        <v/>
      </c>
      <c r="B81" s="59"/>
      <c r="C81" s="60"/>
      <c r="E81" s="60"/>
      <c r="F81" s="183" t="str">
        <f t="shared" si="13"/>
        <v xml:space="preserve"> </v>
      </c>
      <c r="G81" s="179" t="str">
        <f t="shared" si="14"/>
        <v xml:space="preserve"> </v>
      </c>
      <c r="H81" s="179" t="str">
        <f>IFERROR(IF(ISNUMBER(I81),(IF(I81&lt;('1_Setting'!$D$30),((I81/('1_Setting'!$D$30))*3+1),((I81-('1_Setting'!$D$30))/(('1_Setting'!$D$29)-('1_Setting'!$D$30))*2+4)))," ")," ")</f>
        <v xml:space="preserve"> </v>
      </c>
      <c r="I81" s="182" t="str">
        <f t="shared" si="12"/>
        <v xml:space="preserve"> </v>
      </c>
    </row>
    <row r="82" spans="1:9" ht="16" customHeight="1" x14ac:dyDescent="0.15">
      <c r="A82" s="62" t="str">
        <f>IFERROR(IF((A81+1&lt;='1_Setting'!$C$28),A81+1," "),"")</f>
        <v/>
      </c>
      <c r="B82" s="59"/>
      <c r="C82" s="60"/>
      <c r="E82" s="60"/>
      <c r="F82" s="183" t="str">
        <f t="shared" si="13"/>
        <v xml:space="preserve"> </v>
      </c>
      <c r="G82" s="179" t="str">
        <f t="shared" si="14"/>
        <v xml:space="preserve"> </v>
      </c>
      <c r="H82" s="179" t="str">
        <f>IFERROR(IF(ISNUMBER(I82),(IF(I82&lt;('1_Setting'!$D$30),((I82/('1_Setting'!$D$30))*3+1),((I82-('1_Setting'!$D$30))/(('1_Setting'!$D$29)-('1_Setting'!$D$30))*2+4)))," ")," ")</f>
        <v xml:space="preserve"> </v>
      </c>
      <c r="I82" s="182" t="str">
        <f t="shared" si="12"/>
        <v xml:space="preserve"> </v>
      </c>
    </row>
    <row r="83" spans="1:9" ht="16" customHeight="1" x14ac:dyDescent="0.15">
      <c r="A83" s="62" t="str">
        <f>IFERROR(IF((A82+1&lt;='1_Setting'!$C$28),A82+1," "),"")</f>
        <v/>
      </c>
      <c r="B83" s="59"/>
      <c r="C83" s="60"/>
      <c r="E83" s="60"/>
      <c r="F83" s="183" t="str">
        <f t="shared" si="13"/>
        <v xml:space="preserve"> </v>
      </c>
      <c r="G83" s="179" t="str">
        <f t="shared" si="14"/>
        <v xml:space="preserve"> </v>
      </c>
      <c r="H83" s="179" t="str">
        <f>IFERROR(IF(ISNUMBER(I83),(IF(I83&lt;('1_Setting'!$D$30),((I83/('1_Setting'!$D$30))*3+1),((I83-('1_Setting'!$D$30))/(('1_Setting'!$D$29)-('1_Setting'!$D$30))*2+4)))," ")," ")</f>
        <v xml:space="preserve"> </v>
      </c>
      <c r="I83" s="182" t="str">
        <f t="shared" si="12"/>
        <v xml:space="preserve"> </v>
      </c>
    </row>
    <row r="84" spans="1:9" ht="16" customHeight="1" x14ac:dyDescent="0.15">
      <c r="A84" s="62" t="str">
        <f>IFERROR(IF((A83+1&lt;='1_Setting'!$C$28),A83+1," "),"")</f>
        <v/>
      </c>
      <c r="B84" s="59"/>
      <c r="C84" s="60"/>
      <c r="E84" s="60"/>
      <c r="F84" s="183" t="str">
        <f t="shared" si="13"/>
        <v xml:space="preserve"> </v>
      </c>
      <c r="G84" s="179" t="str">
        <f t="shared" si="14"/>
        <v xml:space="preserve"> </v>
      </c>
      <c r="H84" s="179" t="str">
        <f>IFERROR(IF(ISNUMBER(I84),(IF(I84&lt;('1_Setting'!$D$30),((I84/('1_Setting'!$D$30))*3+1),((I84-('1_Setting'!$D$30))/(('1_Setting'!$D$29)-('1_Setting'!$D$30))*2+4)))," ")," ")</f>
        <v xml:space="preserve"> </v>
      </c>
      <c r="I84" s="182" t="str">
        <f t="shared" si="12"/>
        <v xml:space="preserve"> </v>
      </c>
    </row>
    <row r="85" spans="1:9" ht="16" customHeight="1" x14ac:dyDescent="0.15">
      <c r="A85" s="62" t="str">
        <f>IFERROR(IF((A84+1&lt;='1_Setting'!$C$28),A84+1," "),"")</f>
        <v/>
      </c>
      <c r="B85" s="59"/>
      <c r="C85" s="60"/>
      <c r="E85" s="60"/>
      <c r="F85" s="183" t="str">
        <f t="shared" si="13"/>
        <v xml:space="preserve"> </v>
      </c>
      <c r="G85" s="179" t="str">
        <f t="shared" si="14"/>
        <v xml:space="preserve"> </v>
      </c>
      <c r="H85" s="179" t="str">
        <f>IFERROR(IF(ISNUMBER(I85),(IF(I85&lt;('1_Setting'!$D$30),((I85/('1_Setting'!$D$30))*3+1),((I85-('1_Setting'!$D$30))/(('1_Setting'!$D$29)-('1_Setting'!$D$30))*2+4)))," ")," ")</f>
        <v xml:space="preserve"> </v>
      </c>
      <c r="I85" s="182" t="str">
        <f t="shared" si="12"/>
        <v xml:space="preserve"> </v>
      </c>
    </row>
    <row r="86" spans="1:9" ht="16" customHeight="1" x14ac:dyDescent="0.15">
      <c r="A86" s="62" t="str">
        <f>IFERROR(IF((A85+1&lt;='1_Setting'!$C$28),A85+1," "),"")</f>
        <v/>
      </c>
      <c r="B86" s="59"/>
      <c r="C86" s="60"/>
      <c r="E86" s="60"/>
      <c r="F86" s="183" t="str">
        <f t="shared" si="13"/>
        <v xml:space="preserve"> </v>
      </c>
      <c r="G86" s="179" t="str">
        <f t="shared" si="14"/>
        <v xml:space="preserve"> </v>
      </c>
      <c r="H86" s="179" t="str">
        <f>IFERROR(IF(ISNUMBER(I86),(IF(I86&lt;('1_Setting'!$D$30),((I86/('1_Setting'!$D$30))*3+1),((I86-('1_Setting'!$D$30))/(('1_Setting'!$D$29)-('1_Setting'!$D$30))*2+4)))," ")," ")</f>
        <v xml:space="preserve"> </v>
      </c>
      <c r="I86" s="182" t="str">
        <f t="shared" si="12"/>
        <v xml:space="preserve"> </v>
      </c>
    </row>
    <row r="87" spans="1:9" ht="16" customHeight="1" x14ac:dyDescent="0.15">
      <c r="A87" s="62" t="str">
        <f>IFERROR(IF((A86+1&lt;='1_Setting'!$C$28),A86+1," "),"")</f>
        <v/>
      </c>
      <c r="B87" s="59"/>
      <c r="C87" s="60"/>
      <c r="E87" s="60"/>
      <c r="F87" s="183" t="str">
        <f t="shared" si="13"/>
        <v xml:space="preserve"> </v>
      </c>
      <c r="G87" s="179" t="str">
        <f t="shared" si="14"/>
        <v xml:space="preserve"> </v>
      </c>
      <c r="H87" s="179" t="str">
        <f>IFERROR(IF(ISNUMBER(I87),(IF(I87&lt;('1_Setting'!$D$30),((I87/('1_Setting'!$D$30))*3+1),((I87-('1_Setting'!$D$30))/(('1_Setting'!$D$29)-('1_Setting'!$D$30))*2+4)))," ")," ")</f>
        <v xml:space="preserve"> </v>
      </c>
      <c r="I87" s="182" t="str">
        <f t="shared" si="12"/>
        <v xml:space="preserve"> </v>
      </c>
    </row>
    <row r="88" spans="1:9" ht="16" customHeight="1" x14ac:dyDescent="0.15">
      <c r="A88" s="62" t="str">
        <f>IFERROR(IF((A87+1&lt;='1_Setting'!$C$28),A87+1," "),"")</f>
        <v/>
      </c>
      <c r="B88" s="59"/>
      <c r="C88" s="60"/>
      <c r="E88" s="60"/>
      <c r="F88" s="183" t="str">
        <f t="shared" si="13"/>
        <v xml:space="preserve"> </v>
      </c>
      <c r="G88" s="179" t="str">
        <f t="shared" si="14"/>
        <v xml:space="preserve"> </v>
      </c>
      <c r="H88" s="179" t="str">
        <f>IFERROR(IF(ISNUMBER(I88),(IF(I88&lt;('1_Setting'!$D$30),((I88/('1_Setting'!$D$30))*3+1),((I88-('1_Setting'!$D$30))/(('1_Setting'!$D$29)-('1_Setting'!$D$30))*2+4)))," ")," ")</f>
        <v xml:space="preserve"> </v>
      </c>
      <c r="I88" s="182" t="str">
        <f t="shared" si="12"/>
        <v xml:space="preserve"> </v>
      </c>
    </row>
    <row r="89" spans="1:9" ht="16" customHeight="1" x14ac:dyDescent="0.15">
      <c r="A89" s="62" t="str">
        <f>IFERROR(IF((A88+1&lt;='1_Setting'!$C$28),A88+1," "),"")</f>
        <v/>
      </c>
      <c r="B89" s="59"/>
      <c r="C89" s="60"/>
      <c r="E89" s="60"/>
      <c r="F89" s="183" t="str">
        <f t="shared" si="13"/>
        <v xml:space="preserve"> </v>
      </c>
      <c r="G89" s="179" t="str">
        <f t="shared" si="14"/>
        <v xml:space="preserve"> </v>
      </c>
      <c r="H89" s="179" t="str">
        <f>IFERROR(IF(ISNUMBER(I89),(IF(I89&lt;('1_Setting'!$D$30),((I89/('1_Setting'!$D$30))*3+1),((I89-('1_Setting'!$D$30))/(('1_Setting'!$D$29)-('1_Setting'!$D$30))*2+4)))," ")," ")</f>
        <v xml:space="preserve"> </v>
      </c>
      <c r="I89" s="182" t="str">
        <f t="shared" si="12"/>
        <v xml:space="preserve"> </v>
      </c>
    </row>
    <row r="90" spans="1:9" ht="16" customHeight="1" x14ac:dyDescent="0.15">
      <c r="A90" s="62" t="str">
        <f>IFERROR(IF((A89+1&lt;='1_Setting'!$C$28),A89+1," "),"")</f>
        <v/>
      </c>
      <c r="B90" s="59"/>
      <c r="C90" s="60"/>
      <c r="E90" s="60"/>
      <c r="F90" s="183" t="str">
        <f t="shared" si="13"/>
        <v xml:space="preserve"> </v>
      </c>
      <c r="G90" s="179" t="str">
        <f t="shared" si="14"/>
        <v xml:space="preserve"> </v>
      </c>
      <c r="H90" s="179" t="str">
        <f>IFERROR(IF(ISNUMBER(I90),(IF(I90&lt;('1_Setting'!$D$30),((I90/('1_Setting'!$D$30))*3+1),((I90-('1_Setting'!$D$30))/(('1_Setting'!$D$29)-('1_Setting'!$D$30))*2+4)))," ")," ")</f>
        <v xml:space="preserve"> </v>
      </c>
      <c r="I90" s="182" t="str">
        <f t="shared" si="12"/>
        <v xml:space="preserve"> </v>
      </c>
    </row>
    <row r="91" spans="1:9" ht="16" customHeight="1" x14ac:dyDescent="0.15">
      <c r="A91" s="62" t="str">
        <f>IFERROR(IF((A90+1&lt;='1_Setting'!$C$28),A90+1," "),"")</f>
        <v/>
      </c>
      <c r="B91" s="59"/>
      <c r="C91" s="60"/>
      <c r="E91" s="60"/>
      <c r="F91" s="183" t="str">
        <f t="shared" si="13"/>
        <v xml:space="preserve"> </v>
      </c>
      <c r="G91" s="179" t="str">
        <f t="shared" si="14"/>
        <v xml:space="preserve"> </v>
      </c>
      <c r="H91" s="179" t="str">
        <f>IFERROR(IF(ISNUMBER(I91),(IF(I91&lt;('1_Setting'!$D$30),((I91/('1_Setting'!$D$30))*3+1),((I91-('1_Setting'!$D$30))/(('1_Setting'!$D$29)-('1_Setting'!$D$30))*2+4)))," ")," ")</f>
        <v xml:space="preserve"> </v>
      </c>
      <c r="I91" s="182" t="str">
        <f t="shared" si="12"/>
        <v xml:space="preserve"> </v>
      </c>
    </row>
    <row r="92" spans="1:9" ht="16" customHeight="1" x14ac:dyDescent="0.15">
      <c r="A92" s="62" t="str">
        <f>IFERROR(IF((A91+1&lt;='1_Setting'!$C$28),A91+1," "),"")</f>
        <v/>
      </c>
      <c r="B92" s="59"/>
      <c r="C92" s="60"/>
      <c r="E92" s="60"/>
      <c r="F92" s="183" t="str">
        <f t="shared" si="13"/>
        <v xml:space="preserve"> </v>
      </c>
      <c r="G92" s="179" t="str">
        <f t="shared" si="14"/>
        <v xml:space="preserve"> </v>
      </c>
      <c r="H92" s="179" t="str">
        <f>IFERROR(IF(ISNUMBER(I92),(IF(I92&lt;('1_Setting'!$D$30),((I92/('1_Setting'!$D$30))*3+1),((I92-('1_Setting'!$D$30))/(('1_Setting'!$D$29)-('1_Setting'!$D$30))*2+4)))," ")," ")</f>
        <v xml:space="preserve"> </v>
      </c>
      <c r="I92" s="182" t="str">
        <f t="shared" si="12"/>
        <v xml:space="preserve"> </v>
      </c>
    </row>
    <row r="93" spans="1:9" ht="16" customHeight="1" x14ac:dyDescent="0.15">
      <c r="A93" s="62" t="str">
        <f>IFERROR(IF((A92+1&lt;='1_Setting'!$C$28),A92+1," "),"")</f>
        <v/>
      </c>
      <c r="B93" s="59"/>
      <c r="C93" s="60"/>
      <c r="E93" s="60"/>
      <c r="F93" s="183" t="str">
        <f t="shared" si="13"/>
        <v xml:space="preserve"> </v>
      </c>
      <c r="G93" s="179" t="str">
        <f t="shared" si="14"/>
        <v xml:space="preserve"> </v>
      </c>
      <c r="H93" s="179" t="str">
        <f>IFERROR(IF(ISNUMBER(I93),(IF(I93&lt;('1_Setting'!$D$30),((I93/('1_Setting'!$D$30))*3+1),((I93-('1_Setting'!$D$30))/(('1_Setting'!$D$29)-('1_Setting'!$D$30))*2+4)))," ")," ")</f>
        <v xml:space="preserve"> </v>
      </c>
      <c r="I93" s="182" t="str">
        <f t="shared" si="12"/>
        <v xml:space="preserve"> </v>
      </c>
    </row>
    <row r="94" spans="1:9" ht="16" customHeight="1" x14ac:dyDescent="0.15">
      <c r="A94" s="62" t="str">
        <f>IFERROR(IF((A93+1&lt;='1_Setting'!$C$28),A93+1," "),"")</f>
        <v/>
      </c>
      <c r="B94" s="59"/>
      <c r="C94" s="60"/>
      <c r="E94" s="60"/>
      <c r="F94" s="183" t="str">
        <f t="shared" si="13"/>
        <v xml:space="preserve"> </v>
      </c>
      <c r="G94" s="179" t="str">
        <f t="shared" si="14"/>
        <v xml:space="preserve"> </v>
      </c>
      <c r="H94" s="179" t="str">
        <f>IFERROR(IF(ISNUMBER(I94),(IF(I94&lt;('1_Setting'!$D$30),((I94/('1_Setting'!$D$30))*3+1),((I94-('1_Setting'!$D$30))/(('1_Setting'!$D$29)-('1_Setting'!$D$30))*2+4)))," ")," ")</f>
        <v xml:space="preserve"> </v>
      </c>
      <c r="I94" s="182" t="str">
        <f t="shared" si="12"/>
        <v xml:space="preserve"> </v>
      </c>
    </row>
    <row r="95" spans="1:9" ht="16" customHeight="1" x14ac:dyDescent="0.15">
      <c r="A95" s="62" t="str">
        <f>IFERROR(IF((A94+1&lt;='1_Setting'!$C$28),A94+1," "),"")</f>
        <v/>
      </c>
      <c r="B95" s="59"/>
      <c r="C95" s="60"/>
      <c r="E95" s="60"/>
      <c r="F95" s="183" t="str">
        <f t="shared" si="13"/>
        <v xml:space="preserve"> </v>
      </c>
      <c r="G95" s="179" t="str">
        <f t="shared" si="14"/>
        <v xml:space="preserve"> </v>
      </c>
      <c r="H95" s="179" t="str">
        <f>IFERROR(IF(ISNUMBER(I95),(IF(I95&lt;('1_Setting'!$D$30),((I95/('1_Setting'!$D$30))*3+1),((I95-('1_Setting'!$D$30))/(('1_Setting'!$D$29)-('1_Setting'!$D$30))*2+4)))," ")," ")</f>
        <v xml:space="preserve"> </v>
      </c>
      <c r="I95" s="182" t="str">
        <f t="shared" si="12"/>
        <v xml:space="preserve"> </v>
      </c>
    </row>
    <row r="96" spans="1:9" ht="16" customHeight="1" x14ac:dyDescent="0.15">
      <c r="A96" s="62" t="str">
        <f>IFERROR(IF((A95+1&lt;='1_Setting'!$C$28),A95+1," "),"")</f>
        <v/>
      </c>
      <c r="B96" s="59"/>
      <c r="C96" s="60"/>
      <c r="E96" s="60"/>
      <c r="F96" s="183" t="str">
        <f t="shared" si="13"/>
        <v xml:space="preserve"> </v>
      </c>
      <c r="G96" s="179" t="str">
        <f t="shared" si="14"/>
        <v xml:space="preserve"> </v>
      </c>
      <c r="H96" s="179" t="str">
        <f>IFERROR(IF(ISNUMBER(I96),(IF(I96&lt;('1_Setting'!$D$30),((I96/('1_Setting'!$D$30))*3+1),((I96-('1_Setting'!$D$30))/(('1_Setting'!$D$29)-('1_Setting'!$D$30))*2+4)))," ")," ")</f>
        <v xml:space="preserve"> </v>
      </c>
      <c r="I96" s="182" t="str">
        <f t="shared" si="12"/>
        <v xml:space="preserve"> </v>
      </c>
    </row>
    <row r="97" spans="1:9" ht="16" customHeight="1" x14ac:dyDescent="0.15">
      <c r="A97" s="62" t="str">
        <f>IFERROR(IF((A96+1&lt;='1_Setting'!$C$28),A96+1," "),"")</f>
        <v/>
      </c>
      <c r="B97" s="59"/>
      <c r="C97" s="60"/>
      <c r="E97" s="60"/>
      <c r="F97" s="183" t="str">
        <f t="shared" si="13"/>
        <v xml:space="preserve"> </v>
      </c>
      <c r="G97" s="179" t="str">
        <f t="shared" si="14"/>
        <v xml:space="preserve"> </v>
      </c>
      <c r="H97" s="179" t="str">
        <f>IFERROR(IF(ISNUMBER(I97),(IF(I97&lt;('1_Setting'!$D$30),((I97/('1_Setting'!$D$30))*3+1),((I97-('1_Setting'!$D$30))/(('1_Setting'!$D$29)-('1_Setting'!$D$30))*2+4)))," ")," ")</f>
        <v xml:space="preserve"> </v>
      </c>
      <c r="I97" s="182" t="str">
        <f t="shared" si="12"/>
        <v xml:space="preserve"> </v>
      </c>
    </row>
    <row r="98" spans="1:9" ht="16" customHeight="1" x14ac:dyDescent="0.15">
      <c r="A98" s="62" t="str">
        <f>IFERROR(IF((A97+1&lt;='1_Setting'!$C$28),A97+1," "),"")</f>
        <v/>
      </c>
      <c r="B98" s="59"/>
      <c r="C98" s="60"/>
      <c r="E98" s="60"/>
      <c r="F98" s="183" t="str">
        <f t="shared" si="13"/>
        <v xml:space="preserve"> </v>
      </c>
      <c r="G98" s="179" t="str">
        <f t="shared" si="14"/>
        <v xml:space="preserve"> </v>
      </c>
      <c r="H98" s="179" t="str">
        <f>IFERROR(IF(ISNUMBER(I98),(IF(I98&lt;('1_Setting'!$D$30),((I98/('1_Setting'!$D$30))*3+1),((I98-('1_Setting'!$D$30))/(('1_Setting'!$D$29)-('1_Setting'!$D$30))*2+4)))," ")," ")</f>
        <v xml:space="preserve"> </v>
      </c>
      <c r="I98" s="182" t="str">
        <f t="shared" si="12"/>
        <v xml:space="preserve"> </v>
      </c>
    </row>
    <row r="99" spans="1:9" ht="16" customHeight="1" x14ac:dyDescent="0.15">
      <c r="A99" s="62" t="str">
        <f>IFERROR(IF((A98+1&lt;='1_Setting'!$C$28),A98+1," "),"")</f>
        <v/>
      </c>
      <c r="B99" s="59"/>
      <c r="C99" s="60"/>
      <c r="E99" s="60"/>
      <c r="F99" s="183" t="str">
        <f t="shared" si="13"/>
        <v xml:space="preserve"> </v>
      </c>
      <c r="G99" s="179" t="str">
        <f t="shared" si="14"/>
        <v xml:space="preserve"> </v>
      </c>
      <c r="H99" s="179" t="str">
        <f>IFERROR(IF(ISNUMBER(I99),(IF(I99&lt;('1_Setting'!$D$30),((I99/('1_Setting'!$D$30))*3+1),((I99-('1_Setting'!$D$30))/(('1_Setting'!$D$29)-('1_Setting'!$D$30))*2+4)))," ")," ")</f>
        <v xml:space="preserve"> </v>
      </c>
      <c r="I99" s="182" t="str">
        <f t="shared" si="12"/>
        <v xml:space="preserve"> </v>
      </c>
    </row>
    <row r="100" spans="1:9" ht="16" customHeight="1" x14ac:dyDescent="0.15">
      <c r="A100" s="62" t="str">
        <f>IFERROR(IF((A99+1&lt;='1_Setting'!$C$28),A99+1," "),"")</f>
        <v/>
      </c>
      <c r="B100" s="59"/>
      <c r="C100" s="60"/>
      <c r="E100" s="60"/>
      <c r="F100" s="183" t="str">
        <f t="shared" si="13"/>
        <v xml:space="preserve"> </v>
      </c>
      <c r="G100" s="179" t="str">
        <f t="shared" si="14"/>
        <v xml:space="preserve"> </v>
      </c>
      <c r="H100" s="179" t="str">
        <f>IFERROR(IF(ISNUMBER(I100),(IF(I100&lt;('1_Setting'!$D$30),((I100/('1_Setting'!$D$30))*3+1),((I100-('1_Setting'!$D$30))/(('1_Setting'!$D$29)-('1_Setting'!$D$30))*2+4)))," ")," ")</f>
        <v xml:space="preserve"> </v>
      </c>
      <c r="I100" s="182" t="str">
        <f t="shared" si="12"/>
        <v xml:space="preserve"> </v>
      </c>
    </row>
    <row r="101" spans="1:9" ht="16" customHeight="1" x14ac:dyDescent="0.15">
      <c r="A101" s="62" t="str">
        <f>IFERROR(IF((A100+1&lt;='1_Setting'!$C$28),A100+1," "),"")</f>
        <v/>
      </c>
      <c r="B101" s="59"/>
      <c r="C101" s="60"/>
      <c r="E101" s="60"/>
      <c r="F101" s="183" t="str">
        <f t="shared" si="13"/>
        <v xml:space="preserve"> </v>
      </c>
      <c r="G101" s="179" t="str">
        <f t="shared" si="14"/>
        <v xml:space="preserve"> </v>
      </c>
      <c r="H101" s="179" t="str">
        <f>IFERROR(IF(ISNUMBER(I101),(IF(I101&lt;('1_Setting'!$D$30),((I101/('1_Setting'!$D$30))*3+1),((I101-('1_Setting'!$D$30))/(('1_Setting'!$D$29)-('1_Setting'!$D$30))*2+4)))," ")," ")</f>
        <v xml:space="preserve"> </v>
      </c>
      <c r="I101" s="182" t="str">
        <f t="shared" si="12"/>
        <v xml:space="preserve"> </v>
      </c>
    </row>
    <row r="102" spans="1:9" ht="16" customHeight="1" x14ac:dyDescent="0.15">
      <c r="A102" s="62" t="str">
        <f>IFERROR(IF((A101+1&lt;='1_Setting'!$C$28),A101+1," "),"")</f>
        <v/>
      </c>
      <c r="B102" s="59"/>
      <c r="C102" s="60"/>
      <c r="E102" s="60"/>
      <c r="F102" s="183" t="str">
        <f t="shared" si="13"/>
        <v xml:space="preserve"> </v>
      </c>
      <c r="G102" s="179" t="str">
        <f t="shared" si="14"/>
        <v xml:space="preserve"> </v>
      </c>
      <c r="H102" s="179" t="str">
        <f>IFERROR(IF(ISNUMBER(I102),(IF(I102&lt;('1_Setting'!$D$30),((I102/('1_Setting'!$D$30))*3+1),((I102-('1_Setting'!$D$30))/(('1_Setting'!$D$29)-('1_Setting'!$D$30))*2+4)))," ")," ")</f>
        <v xml:space="preserve"> </v>
      </c>
      <c r="I102" s="182" t="str">
        <f t="shared" si="12"/>
        <v xml:space="preserve"> </v>
      </c>
    </row>
    <row r="103" spans="1:9" ht="16" customHeight="1" x14ac:dyDescent="0.15">
      <c r="A103" s="62" t="str">
        <f>IFERROR(IF((A102+1&lt;='1_Setting'!$C$28),A102+1," "),"")</f>
        <v/>
      </c>
      <c r="B103" s="59"/>
      <c r="C103" s="60"/>
      <c r="E103" s="60"/>
      <c r="F103" s="183" t="str">
        <f t="shared" si="13"/>
        <v xml:space="preserve"> </v>
      </c>
      <c r="G103" s="179" t="str">
        <f t="shared" si="14"/>
        <v xml:space="preserve"> </v>
      </c>
      <c r="H103" s="179" t="str">
        <f>IFERROR(IF(ISNUMBER(I103),(IF(I103&lt;('1_Setting'!$D$30),((I103/('1_Setting'!$D$30))*3+1),((I103-('1_Setting'!$D$30))/(('1_Setting'!$D$29)-('1_Setting'!$D$30))*2+4)))," ")," ")</f>
        <v xml:space="preserve"> </v>
      </c>
      <c r="I103" s="182" t="str">
        <f t="shared" si="12"/>
        <v xml:space="preserve"> </v>
      </c>
    </row>
    <row r="104" spans="1:9" ht="16" customHeight="1" x14ac:dyDescent="0.15">
      <c r="A104" s="62" t="str">
        <f>IFERROR(IF((A103+1&lt;='1_Setting'!$C$28),A103+1," "),"")</f>
        <v/>
      </c>
      <c r="B104" s="59"/>
      <c r="C104" s="60"/>
      <c r="E104" s="60"/>
      <c r="F104" s="183" t="str">
        <f t="shared" si="13"/>
        <v xml:space="preserve"> </v>
      </c>
      <c r="G104" s="179" t="str">
        <f t="shared" si="14"/>
        <v xml:space="preserve"> </v>
      </c>
      <c r="H104" s="179" t="str">
        <f>IFERROR(IF(ISNUMBER(I104),(IF(I104&lt;('1_Setting'!$D$30),((I104/('1_Setting'!$D$30))*3+1),((I104-('1_Setting'!$D$30))/(('1_Setting'!$D$29)-('1_Setting'!$D$30))*2+4)))," ")," ")</f>
        <v xml:space="preserve"> </v>
      </c>
      <c r="I104" s="182" t="str">
        <f t="shared" si="12"/>
        <v xml:space="preserve"> </v>
      </c>
    </row>
    <row r="105" spans="1:9" ht="16" customHeight="1" x14ac:dyDescent="0.15">
      <c r="A105" s="62" t="str">
        <f>IFERROR(IF((A104+1&lt;='1_Setting'!$C$28),A104+1," "),"")</f>
        <v/>
      </c>
      <c r="B105" s="59"/>
      <c r="C105" s="60"/>
      <c r="E105" s="60"/>
      <c r="F105" s="183" t="str">
        <f t="shared" si="13"/>
        <v xml:space="preserve"> </v>
      </c>
      <c r="G105" s="179" t="str">
        <f t="shared" si="14"/>
        <v xml:space="preserve"> </v>
      </c>
      <c r="H105" s="179" t="str">
        <f>IFERROR(IF(ISNUMBER(I105),(IF(I105&lt;('1_Setting'!$D$30),((I105/('1_Setting'!$D$30))*3+1),((I105-('1_Setting'!$D$30))/(('1_Setting'!$D$29)-('1_Setting'!$D$30))*2+4)))," ")," ")</f>
        <v xml:space="preserve"> </v>
      </c>
      <c r="I105" s="182" t="str">
        <f t="shared" si="12"/>
        <v xml:space="preserve"> </v>
      </c>
    </row>
    <row r="106" spans="1:9" ht="16" customHeight="1" x14ac:dyDescent="0.15">
      <c r="A106" s="62" t="str">
        <f>IFERROR(IF((A105+1&lt;='1_Setting'!$C$28),A105+1," "),"")</f>
        <v/>
      </c>
      <c r="B106" s="59"/>
      <c r="C106" s="60"/>
      <c r="E106" s="60"/>
      <c r="F106" s="183" t="str">
        <f t="shared" si="13"/>
        <v xml:space="preserve"> </v>
      </c>
      <c r="G106" s="179" t="str">
        <f t="shared" si="14"/>
        <v xml:space="preserve"> </v>
      </c>
      <c r="H106" s="179" t="str">
        <f>IFERROR(IF(ISNUMBER(I106),(IF(I106&lt;('1_Setting'!$D$30),((I106/('1_Setting'!$D$30))*3+1),((I106-('1_Setting'!$D$30))/(('1_Setting'!$D$29)-('1_Setting'!$D$30))*2+4)))," ")," ")</f>
        <v xml:space="preserve"> </v>
      </c>
      <c r="I106" s="182" t="str">
        <f t="shared" si="12"/>
        <v xml:space="preserve"> </v>
      </c>
    </row>
    <row r="107" spans="1:9" ht="16" customHeight="1" x14ac:dyDescent="0.15">
      <c r="A107" s="62" t="str">
        <f>IFERROR(IF((A106+1&lt;='1_Setting'!$C$28),A106+1," "),"")</f>
        <v/>
      </c>
      <c r="B107" s="59"/>
      <c r="F107" s="183" t="str">
        <f t="shared" si="13"/>
        <v xml:space="preserve"> </v>
      </c>
      <c r="G107" s="179" t="str">
        <f t="shared" si="14"/>
        <v xml:space="preserve"> </v>
      </c>
      <c r="H107" s="179" t="str">
        <f>IFERROR(IF(ISNUMBER(I107),(IF(I107&lt;('1_Setting'!$D$30),((I107/('1_Setting'!$D$30))*3+1),((I107-('1_Setting'!$D$30))/(('1_Setting'!$D$29)-('1_Setting'!$D$30))*2+4)))," ")," ")</f>
        <v xml:space="preserve"> </v>
      </c>
      <c r="I107" s="182" t="str">
        <f t="shared" si="12"/>
        <v xml:space="preserve"> </v>
      </c>
    </row>
    <row r="108" spans="1:9" ht="16" customHeight="1" x14ac:dyDescent="0.15">
      <c r="A108" s="62" t="str">
        <f>IFERROR(IF((A107+1&lt;='1_Setting'!$C$28),A107+1," "),"")</f>
        <v/>
      </c>
      <c r="B108" s="59"/>
      <c r="F108" s="183" t="str">
        <f t="shared" si="13"/>
        <v xml:space="preserve"> </v>
      </c>
      <c r="G108" s="179" t="str">
        <f t="shared" si="14"/>
        <v xml:space="preserve"> </v>
      </c>
      <c r="H108" s="179" t="str">
        <f>IFERROR(IF(ISNUMBER(I108),(IF(I108&lt;('1_Setting'!$D$30),((I108/('1_Setting'!$D$30))*3+1),((I108-('1_Setting'!$D$30))/(('1_Setting'!$D$29)-('1_Setting'!$D$30))*2+4)))," ")," ")</f>
        <v xml:space="preserve"> </v>
      </c>
      <c r="I108" s="182" t="str">
        <f t="shared" si="12"/>
        <v xml:space="preserve"> </v>
      </c>
    </row>
    <row r="109" spans="1:9" ht="16" customHeight="1" x14ac:dyDescent="0.15">
      <c r="A109" s="62" t="str">
        <f>IFERROR(IF((A108+1&lt;='1_Setting'!$C$28),A108+1," "),"")</f>
        <v/>
      </c>
      <c r="B109" s="59"/>
      <c r="F109" s="183" t="str">
        <f t="shared" si="13"/>
        <v xml:space="preserve"> </v>
      </c>
      <c r="G109" s="179" t="str">
        <f t="shared" si="14"/>
        <v xml:space="preserve"> </v>
      </c>
      <c r="H109" s="179" t="str">
        <f>IFERROR(IF(ISNUMBER(I109),(IF(I109&lt;('1_Setting'!$D$30),((I109/('1_Setting'!$D$30))*3+1),((I109-('1_Setting'!$D$30))/(('1_Setting'!$D$29)-('1_Setting'!$D$30))*2+4)))," ")," ")</f>
        <v xml:space="preserve"> </v>
      </c>
      <c r="I109" s="182" t="str">
        <f t="shared" si="12"/>
        <v xml:space="preserve"> </v>
      </c>
    </row>
    <row r="110" spans="1:9" ht="16" customHeight="1" x14ac:dyDescent="0.15">
      <c r="A110" s="62" t="str">
        <f>IFERROR(IF((A109+1&lt;='1_Setting'!$C$28),A109+1," "),"")</f>
        <v/>
      </c>
      <c r="B110" s="59"/>
      <c r="F110" s="183" t="str">
        <f t="shared" si="13"/>
        <v xml:space="preserve"> </v>
      </c>
      <c r="G110" s="179" t="str">
        <f t="shared" si="14"/>
        <v xml:space="preserve"> </v>
      </c>
      <c r="H110" s="179" t="str">
        <f>IFERROR(IF(ISNUMBER(I110),(IF(I110&lt;('1_Setting'!$D$30),((I110/('1_Setting'!$D$30))*3+1),((I110-('1_Setting'!$D$30))/(('1_Setting'!$D$29)-('1_Setting'!$D$30))*2+4)))," ")," ")</f>
        <v xml:space="preserve"> </v>
      </c>
      <c r="I110" s="182" t="str">
        <f t="shared" si="12"/>
        <v xml:space="preserve"> </v>
      </c>
    </row>
    <row r="111" spans="1:9" ht="16" customHeight="1" x14ac:dyDescent="0.15">
      <c r="A111" s="62" t="str">
        <f>IFERROR(IF((A110+1&lt;='1_Setting'!$C$28),A110+1," "),"")</f>
        <v/>
      </c>
      <c r="B111" s="59"/>
      <c r="F111" s="183" t="str">
        <f t="shared" si="13"/>
        <v xml:space="preserve"> </v>
      </c>
      <c r="G111" s="179" t="str">
        <f t="shared" si="14"/>
        <v xml:space="preserve"> </v>
      </c>
      <c r="H111" s="179" t="str">
        <f>IFERROR(IF(ISNUMBER(I111),(IF(I111&lt;('1_Setting'!$D$30),((I111/('1_Setting'!$D$30))*3+1),((I111-('1_Setting'!$D$30))/(('1_Setting'!$D$29)-('1_Setting'!$D$30))*2+4)))," ")," ")</f>
        <v xml:space="preserve"> </v>
      </c>
      <c r="I111" s="182" t="str">
        <f t="shared" si="12"/>
        <v xml:space="preserve"> </v>
      </c>
    </row>
    <row r="112" spans="1:9" ht="16" customHeight="1" x14ac:dyDescent="0.15">
      <c r="A112" s="62" t="str">
        <f>IFERROR(IF((A111+1&lt;='1_Setting'!$C$28),A111+1," "),"")</f>
        <v/>
      </c>
      <c r="B112" s="59"/>
      <c r="F112" s="183" t="str">
        <f t="shared" si="13"/>
        <v xml:space="preserve"> </v>
      </c>
      <c r="G112" s="179" t="str">
        <f t="shared" si="14"/>
        <v xml:space="preserve"> </v>
      </c>
      <c r="H112" s="179" t="str">
        <f>IFERROR(IF(ISNUMBER(I112),(IF(I112&lt;('1_Setting'!$D$30),((I112/('1_Setting'!$D$30))*3+1),((I112-('1_Setting'!$D$30))/(('1_Setting'!$D$29)-('1_Setting'!$D$30))*2+4)))," ")," ")</f>
        <v xml:space="preserve"> </v>
      </c>
      <c r="I112" s="182" t="str">
        <f t="shared" si="12"/>
        <v xml:space="preserve"> </v>
      </c>
    </row>
    <row r="113" spans="1:9" ht="16" customHeight="1" x14ac:dyDescent="0.15">
      <c r="A113" s="62" t="str">
        <f>IFERROR(IF((A112+1&lt;='1_Setting'!$C$28),A112+1," "),"")</f>
        <v/>
      </c>
      <c r="B113" s="59"/>
      <c r="F113" s="183" t="str">
        <f t="shared" si="13"/>
        <v xml:space="preserve"> </v>
      </c>
      <c r="G113" s="179" t="str">
        <f t="shared" si="14"/>
        <v xml:space="preserve"> </v>
      </c>
      <c r="H113" s="179" t="str">
        <f>IFERROR(IF(ISNUMBER(I113),(IF(I113&lt;('1_Setting'!$D$30),((I113/('1_Setting'!$D$30))*3+1),((I113-('1_Setting'!$D$30))/(('1_Setting'!$D$29)-('1_Setting'!$D$30))*2+4)))," ")," ")</f>
        <v xml:space="preserve"> </v>
      </c>
      <c r="I113" s="182" t="str">
        <f t="shared" si="12"/>
        <v xml:space="preserve"> </v>
      </c>
    </row>
    <row r="114" spans="1:9" ht="16" customHeight="1" x14ac:dyDescent="0.15">
      <c r="A114" s="62" t="str">
        <f>IFERROR(IF((A113+1&lt;='1_Setting'!$C$28),A113+1," "),"")</f>
        <v/>
      </c>
      <c r="B114" s="59"/>
      <c r="F114" s="183" t="str">
        <f t="shared" si="13"/>
        <v xml:space="preserve"> </v>
      </c>
      <c r="G114" s="179" t="str">
        <f t="shared" si="14"/>
        <v xml:space="preserve"> </v>
      </c>
      <c r="H114" s="179" t="str">
        <f>IFERROR(IF(ISNUMBER(I114),(IF(I114&lt;('1_Setting'!$D$30),((I114/('1_Setting'!$D$30))*3+1),((I114-('1_Setting'!$D$30))/(('1_Setting'!$D$29)-('1_Setting'!$D$30))*2+4)))," ")," ")</f>
        <v xml:space="preserve"> </v>
      </c>
      <c r="I114" s="182" t="str">
        <f t="shared" si="12"/>
        <v xml:space="preserve"> </v>
      </c>
    </row>
    <row r="115" spans="1:9" ht="16" customHeight="1" x14ac:dyDescent="0.15">
      <c r="A115" s="62" t="str">
        <f>IFERROR(IF((A114+1&lt;='1_Setting'!$C$28),A114+1," "),"")</f>
        <v/>
      </c>
      <c r="B115" s="59"/>
      <c r="F115" s="183" t="str">
        <f t="shared" si="13"/>
        <v xml:space="preserve"> </v>
      </c>
      <c r="G115" s="179" t="str">
        <f t="shared" si="14"/>
        <v xml:space="preserve"> </v>
      </c>
      <c r="H115" s="179" t="str">
        <f>IFERROR(IF(ISNUMBER(I115),(IF(I115&lt;('1_Setting'!$D$30),((I115/('1_Setting'!$D$30))*3+1),((I115-('1_Setting'!$D$30))/(('1_Setting'!$D$29)-('1_Setting'!$D$30))*2+4)))," ")," ")</f>
        <v xml:space="preserve"> </v>
      </c>
      <c r="I115" s="182" t="str">
        <f t="shared" si="12"/>
        <v xml:space="preserve"> </v>
      </c>
    </row>
    <row r="116" spans="1:9" ht="16" customHeight="1" x14ac:dyDescent="0.15">
      <c r="A116" s="62" t="str">
        <f>IFERROR(IF((A115+1&lt;='1_Setting'!$C$28),A115+1," "),"")</f>
        <v/>
      </c>
      <c r="B116" s="59"/>
      <c r="F116" s="183" t="str">
        <f t="shared" si="13"/>
        <v xml:space="preserve"> </v>
      </c>
      <c r="G116" s="179" t="str">
        <f t="shared" si="14"/>
        <v xml:space="preserve"> </v>
      </c>
      <c r="H116" s="179" t="str">
        <f>IFERROR(IF(ISNUMBER(I116),(IF(I116&lt;('1_Setting'!$D$30),((I116/('1_Setting'!$D$30))*3+1),((I116-('1_Setting'!$D$30))/(('1_Setting'!$D$29)-('1_Setting'!$D$30))*2+4)))," ")," ")</f>
        <v xml:space="preserve"> </v>
      </c>
      <c r="I116" s="182" t="str">
        <f t="shared" si="12"/>
        <v xml:space="preserve"> </v>
      </c>
    </row>
    <row r="117" spans="1:9" ht="16" customHeight="1" x14ac:dyDescent="0.15">
      <c r="A117" s="62" t="str">
        <f>IFERROR(IF((A116+1&lt;='1_Setting'!$C$28),A116+1," "),"")</f>
        <v/>
      </c>
      <c r="B117" s="59"/>
      <c r="F117" s="183" t="str">
        <f t="shared" si="13"/>
        <v xml:space="preserve"> </v>
      </c>
      <c r="G117" s="179" t="str">
        <f t="shared" si="14"/>
        <v xml:space="preserve"> </v>
      </c>
      <c r="H117" s="179" t="str">
        <f>IFERROR(IF(ISNUMBER(I117),(IF(I117&lt;('1_Setting'!$D$30),((I117/('1_Setting'!$D$30))*3+1),((I117-('1_Setting'!$D$30))/(('1_Setting'!$D$29)-('1_Setting'!$D$30))*2+4)))," ")," ")</f>
        <v xml:space="preserve"> </v>
      </c>
      <c r="I117" s="182" t="str">
        <f t="shared" si="12"/>
        <v xml:space="preserve"> </v>
      </c>
    </row>
    <row r="118" spans="1:9" ht="16" customHeight="1" x14ac:dyDescent="0.15">
      <c r="A118" s="62" t="str">
        <f>IFERROR(IF((A117+1&lt;='1_Setting'!$C$28),A117+1," "),"")</f>
        <v/>
      </c>
      <c r="B118" s="59"/>
      <c r="F118" s="183" t="str">
        <f t="shared" si="13"/>
        <v xml:space="preserve"> </v>
      </c>
      <c r="G118" s="179" t="str">
        <f t="shared" si="14"/>
        <v xml:space="preserve"> </v>
      </c>
      <c r="H118" s="179" t="str">
        <f>IFERROR(IF(ISNUMBER(I118),(IF(I118&lt;('1_Setting'!$D$30),((I118/('1_Setting'!$D$30))*3+1),((I118-('1_Setting'!$D$30))/(('1_Setting'!$D$29)-('1_Setting'!$D$30))*2+4)))," ")," ")</f>
        <v xml:space="preserve"> </v>
      </c>
      <c r="I118" s="182" t="str">
        <f t="shared" si="12"/>
        <v xml:space="preserve"> </v>
      </c>
    </row>
    <row r="119" spans="1:9" ht="16" customHeight="1" x14ac:dyDescent="0.15">
      <c r="A119" s="62" t="str">
        <f>IFERROR(IF((A118+1&lt;='1_Setting'!$C$28),A118+1," "),"")</f>
        <v/>
      </c>
      <c r="B119" s="59"/>
      <c r="F119" s="183" t="str">
        <f t="shared" si="13"/>
        <v xml:space="preserve"> </v>
      </c>
      <c r="G119" s="179" t="str">
        <f t="shared" si="14"/>
        <v xml:space="preserve"> </v>
      </c>
      <c r="H119" s="179" t="str">
        <f>IFERROR(IF(ISNUMBER(I119),(IF(I119&lt;('1_Setting'!$D$30),((I119/('1_Setting'!$D$30))*3+1),((I119-('1_Setting'!$D$30))/(('1_Setting'!$D$29)-('1_Setting'!$D$30))*2+4)))," ")," ")</f>
        <v xml:space="preserve"> </v>
      </c>
      <c r="I119" s="182" t="str">
        <f t="shared" si="12"/>
        <v xml:space="preserve"> </v>
      </c>
    </row>
    <row r="120" spans="1:9" ht="16" customHeight="1" x14ac:dyDescent="0.15">
      <c r="A120" s="62" t="str">
        <f>IFERROR(IF((A119+1&lt;='1_Setting'!$C$28),A119+1," "),"")</f>
        <v/>
      </c>
      <c r="B120" s="59"/>
      <c r="F120" s="183" t="str">
        <f t="shared" si="13"/>
        <v xml:space="preserve"> </v>
      </c>
      <c r="G120" s="179" t="str">
        <f t="shared" si="14"/>
        <v xml:space="preserve"> </v>
      </c>
      <c r="H120" s="179" t="str">
        <f>IFERROR(IF(ISNUMBER(I120),(IF(I120&lt;('1_Setting'!$D$30),((I120/('1_Setting'!$D$30))*3+1),((I120-('1_Setting'!$D$30))/(('1_Setting'!$D$29)-('1_Setting'!$D$30))*2+4)))," ")," ")</f>
        <v xml:space="preserve"> </v>
      </c>
      <c r="I120" s="182" t="str">
        <f t="shared" si="12"/>
        <v xml:space="preserve"> </v>
      </c>
    </row>
    <row r="121" spans="1:9" ht="16" customHeight="1" x14ac:dyDescent="0.15">
      <c r="A121" s="62" t="str">
        <f>IFERROR(IF((A120+1&lt;='1_Setting'!$C$28),A120+1," "),"")</f>
        <v/>
      </c>
      <c r="B121" s="59"/>
      <c r="F121" s="183" t="str">
        <f t="shared" si="13"/>
        <v xml:space="preserve"> </v>
      </c>
      <c r="G121" s="179" t="str">
        <f t="shared" si="14"/>
        <v xml:space="preserve"> </v>
      </c>
      <c r="H121" s="179" t="str">
        <f>IFERROR(IF(ISNUMBER(I121),(IF(I121&lt;('1_Setting'!$D$30),((I121/('1_Setting'!$D$30))*3+1),((I121-('1_Setting'!$D$30))/(('1_Setting'!$D$29)-('1_Setting'!$D$30))*2+4)))," ")," ")</f>
        <v xml:space="preserve"> </v>
      </c>
      <c r="I121" s="182" t="str">
        <f t="shared" si="12"/>
        <v xml:space="preserve"> </v>
      </c>
    </row>
    <row r="122" spans="1:9" ht="16" customHeight="1" x14ac:dyDescent="0.15">
      <c r="A122" s="62" t="str">
        <f>IFERROR(IF((A121+1&lt;='1_Setting'!$C$28),A121+1," "),"")</f>
        <v/>
      </c>
      <c r="B122" s="59"/>
      <c r="F122" s="183" t="str">
        <f t="shared" si="13"/>
        <v xml:space="preserve"> </v>
      </c>
      <c r="G122" s="179" t="str">
        <f t="shared" si="14"/>
        <v xml:space="preserve"> </v>
      </c>
      <c r="H122" s="179" t="str">
        <f>IFERROR(IF(ISNUMBER(I122),(IF(I122&lt;('1_Setting'!$D$30),((I122/('1_Setting'!$D$30))*3+1),((I122-('1_Setting'!$D$30))/(('1_Setting'!$D$29)-('1_Setting'!$D$30))*2+4)))," ")," ")</f>
        <v xml:space="preserve"> </v>
      </c>
      <c r="I122" s="182" t="str">
        <f t="shared" si="12"/>
        <v xml:space="preserve"> </v>
      </c>
    </row>
    <row r="123" spans="1:9" ht="16" customHeight="1" x14ac:dyDescent="0.15">
      <c r="A123" s="62" t="str">
        <f>IFERROR(IF((A122+1&lt;='1_Setting'!$C$28),A122+1," "),"")</f>
        <v/>
      </c>
      <c r="B123" s="59"/>
      <c r="F123" s="183" t="str">
        <f t="shared" si="13"/>
        <v xml:space="preserve"> </v>
      </c>
      <c r="G123" s="179" t="str">
        <f t="shared" si="14"/>
        <v xml:space="preserve"> </v>
      </c>
      <c r="H123" s="179" t="str">
        <f>IFERROR(IF(ISNUMBER(I123),(IF(I123&lt;('1_Setting'!$D$30),((I123/('1_Setting'!$D$30))*3+1),((I123-('1_Setting'!$D$30))/(('1_Setting'!$D$29)-('1_Setting'!$D$30))*2+4)))," ")," ")</f>
        <v xml:space="preserve"> </v>
      </c>
      <c r="I123" s="182" t="str">
        <f t="shared" si="12"/>
        <v xml:space="preserve"> </v>
      </c>
    </row>
    <row r="124" spans="1:9" ht="16" customHeight="1" x14ac:dyDescent="0.15">
      <c r="A124" s="62" t="str">
        <f>IFERROR(IF((A123+1&lt;='1_Setting'!$C$28),A123+1," "),"")</f>
        <v/>
      </c>
      <c r="B124" s="59"/>
      <c r="F124" s="183" t="str">
        <f t="shared" si="13"/>
        <v xml:space="preserve"> </v>
      </c>
      <c r="G124" s="179" t="str">
        <f t="shared" si="14"/>
        <v xml:space="preserve"> </v>
      </c>
      <c r="H124" s="179" t="str">
        <f>IFERROR(IF(ISNUMBER(I124),(IF(I124&lt;('1_Setting'!$D$30),((I124/('1_Setting'!$D$30))*3+1),((I124-('1_Setting'!$D$30))/(('1_Setting'!$D$29)-('1_Setting'!$D$30))*2+4)))," ")," ")</f>
        <v xml:space="preserve"> </v>
      </c>
      <c r="I124" s="182" t="str">
        <f t="shared" si="12"/>
        <v xml:space="preserve"> </v>
      </c>
    </row>
    <row r="125" spans="1:9" ht="16" customHeight="1" x14ac:dyDescent="0.15">
      <c r="A125" s="62" t="str">
        <f>IFERROR(IF((A124+1&lt;='1_Setting'!$C$28),A124+1," "),"")</f>
        <v/>
      </c>
      <c r="B125" s="59"/>
      <c r="F125" s="183" t="str">
        <f t="shared" si="13"/>
        <v xml:space="preserve"> </v>
      </c>
      <c r="G125" s="179" t="str">
        <f t="shared" si="14"/>
        <v xml:space="preserve"> </v>
      </c>
      <c r="H125" s="179" t="str">
        <f>IFERROR(IF(ISNUMBER(I125),(IF(I125&lt;('1_Setting'!$D$30),((I125/('1_Setting'!$D$30))*3+1),((I125-('1_Setting'!$D$30))/(('1_Setting'!$D$29)-('1_Setting'!$D$30))*2+4)))," ")," ")</f>
        <v xml:space="preserve"> </v>
      </c>
      <c r="I125" s="182" t="str">
        <f t="shared" si="12"/>
        <v xml:space="preserve"> </v>
      </c>
    </row>
    <row r="126" spans="1:9" ht="16" customHeight="1" x14ac:dyDescent="0.15">
      <c r="A126" s="62" t="str">
        <f>IFERROR(IF((A125+1&lt;='1_Setting'!$C$28),A125+1," "),"")</f>
        <v/>
      </c>
      <c r="B126" s="59"/>
      <c r="F126" s="183" t="str">
        <f t="shared" si="13"/>
        <v xml:space="preserve"> </v>
      </c>
      <c r="G126" s="179" t="str">
        <f t="shared" si="14"/>
        <v xml:space="preserve"> </v>
      </c>
      <c r="H126" s="179" t="str">
        <f>IFERROR(IF(ISNUMBER(I126),(IF(I126&lt;('1_Setting'!$D$30),((I126/('1_Setting'!$D$30))*3+1),((I126-('1_Setting'!$D$30))/(('1_Setting'!$D$29)-('1_Setting'!$D$30))*2+4)))," ")," ")</f>
        <v xml:space="preserve"> </v>
      </c>
      <c r="I126" s="182" t="str">
        <f t="shared" si="12"/>
        <v xml:space="preserve"> </v>
      </c>
    </row>
    <row r="127" spans="1:9" ht="16" customHeight="1" x14ac:dyDescent="0.15">
      <c r="A127" s="62" t="str">
        <f>IFERROR(IF((A126+1&lt;='1_Setting'!$C$28),A126+1," "),"")</f>
        <v/>
      </c>
      <c r="B127" s="59"/>
      <c r="F127" s="183" t="str">
        <f t="shared" si="13"/>
        <v xml:space="preserve"> </v>
      </c>
      <c r="G127" s="179" t="str">
        <f t="shared" si="14"/>
        <v xml:space="preserve"> </v>
      </c>
      <c r="H127" s="179" t="str">
        <f>IFERROR(IF(ISNUMBER(I127),(IF(I127&lt;('1_Setting'!$D$30),((I127/('1_Setting'!$D$30))*3+1),((I127-('1_Setting'!$D$30))/(('1_Setting'!$D$29)-('1_Setting'!$D$30))*2+4)))," ")," ")</f>
        <v xml:space="preserve"> </v>
      </c>
      <c r="I127" s="182" t="str">
        <f t="shared" si="12"/>
        <v xml:space="preserve"> </v>
      </c>
    </row>
    <row r="128" spans="1:9" ht="16" customHeight="1" x14ac:dyDescent="0.15">
      <c r="A128" s="62" t="str">
        <f>IFERROR(IF((A127+1&lt;='1_Setting'!$C$28),A127+1," "),"")</f>
        <v/>
      </c>
      <c r="B128" s="59"/>
      <c r="F128" s="183" t="str">
        <f t="shared" si="13"/>
        <v xml:space="preserve"> </v>
      </c>
      <c r="G128" s="179" t="str">
        <f t="shared" si="14"/>
        <v xml:space="preserve"> </v>
      </c>
      <c r="H128" s="179" t="str">
        <f>IFERROR(IF(ISNUMBER(I128),(IF(I128&lt;('1_Setting'!$D$30),((I128/('1_Setting'!$D$30))*3+1),((I128-('1_Setting'!$D$30))/(('1_Setting'!$D$29)-('1_Setting'!$D$30))*2+4)))," ")," ")</f>
        <v xml:space="preserve"> </v>
      </c>
      <c r="I128" s="182" t="str">
        <f t="shared" si="12"/>
        <v xml:space="preserve"> </v>
      </c>
    </row>
    <row r="129" spans="1:9" ht="16" customHeight="1" x14ac:dyDescent="0.15">
      <c r="A129" s="62" t="str">
        <f>IFERROR(IF((A128+1&lt;='1_Setting'!$C$28),A128+1," "),"")</f>
        <v/>
      </c>
      <c r="B129" s="59"/>
      <c r="F129" s="183" t="str">
        <f t="shared" si="13"/>
        <v xml:space="preserve"> </v>
      </c>
      <c r="G129" s="179" t="str">
        <f t="shared" si="14"/>
        <v xml:space="preserve"> </v>
      </c>
      <c r="H129" s="179" t="str">
        <f>IFERROR(IF(ISNUMBER(I129),(IF(I129&lt;('1_Setting'!$D$30),((I129/('1_Setting'!$D$30))*3+1),((I129-('1_Setting'!$D$30))/(('1_Setting'!$D$29)-('1_Setting'!$D$30))*2+4)))," ")," ")</f>
        <v xml:space="preserve"> </v>
      </c>
      <c r="I129" s="182" t="str">
        <f t="shared" si="12"/>
        <v xml:space="preserve"> </v>
      </c>
    </row>
    <row r="130" spans="1:9" ht="16" customHeight="1" x14ac:dyDescent="0.15">
      <c r="A130" s="62" t="str">
        <f>IFERROR(IF((A129+1&lt;='1_Setting'!$C$28),A129+1," "),"")</f>
        <v/>
      </c>
      <c r="B130" s="59"/>
      <c r="F130" s="183" t="str">
        <f t="shared" si="13"/>
        <v xml:space="preserve"> </v>
      </c>
      <c r="G130" s="179" t="str">
        <f t="shared" si="14"/>
        <v xml:space="preserve"> </v>
      </c>
      <c r="H130" s="179" t="str">
        <f>IFERROR(IF(ISNUMBER(I130),(IF(I130&lt;('1_Setting'!$D$30),((I130/('1_Setting'!$D$30))*3+1),((I130-('1_Setting'!$D$30))/(('1_Setting'!$D$29)-('1_Setting'!$D$30))*2+4)))," ")," ")</f>
        <v xml:space="preserve"> </v>
      </c>
      <c r="I130" s="182" t="str">
        <f t="shared" si="12"/>
        <v xml:space="preserve"> </v>
      </c>
    </row>
    <row r="131" spans="1:9" ht="16" customHeight="1" x14ac:dyDescent="0.15">
      <c r="A131" s="62" t="str">
        <f>IFERROR(IF((A130+1&lt;='1_Setting'!$C$28),A130+1," "),"")</f>
        <v/>
      </c>
      <c r="B131" s="59"/>
      <c r="F131" s="183" t="str">
        <f t="shared" si="13"/>
        <v xml:space="preserve"> </v>
      </c>
      <c r="G131" s="179" t="str">
        <f t="shared" si="14"/>
        <v xml:space="preserve"> </v>
      </c>
      <c r="H131" s="179" t="str">
        <f>IFERROR(IF(ISNUMBER(I131),(IF(I131&lt;('1_Setting'!$D$30),((I131/('1_Setting'!$D$30))*3+1),((I131-('1_Setting'!$D$30))/(('1_Setting'!$D$29)-('1_Setting'!$D$30))*2+4)))," ")," ")</f>
        <v xml:space="preserve"> </v>
      </c>
      <c r="I131" s="182" t="str">
        <f t="shared" si="12"/>
        <v xml:space="preserve"> </v>
      </c>
    </row>
    <row r="132" spans="1:9" ht="16" customHeight="1" x14ac:dyDescent="0.15">
      <c r="A132" s="62" t="str">
        <f>IFERROR(IF((A131+1&lt;='1_Setting'!$C$28),A131+1," "),"")</f>
        <v/>
      </c>
      <c r="B132" s="59"/>
      <c r="F132" s="183" t="str">
        <f t="shared" si="13"/>
        <v xml:space="preserve"> </v>
      </c>
      <c r="G132" s="179" t="str">
        <f t="shared" si="14"/>
        <v xml:space="preserve"> </v>
      </c>
      <c r="H132" s="179" t="str">
        <f>IFERROR(IF(ISNUMBER(I132),(IF(I132&lt;('1_Setting'!$D$30),((I132/('1_Setting'!$D$30))*3+1),((I132-('1_Setting'!$D$30))/(('1_Setting'!$D$29)-('1_Setting'!$D$30))*2+4)))," ")," ")</f>
        <v xml:space="preserve"> </v>
      </c>
      <c r="I132" s="182" t="str">
        <f t="shared" si="12"/>
        <v xml:space="preserve"> </v>
      </c>
    </row>
    <row r="133" spans="1:9" ht="16" customHeight="1" x14ac:dyDescent="0.15">
      <c r="A133" s="62" t="str">
        <f>IFERROR(IF((A132+1&lt;='1_Setting'!$C$28),A132+1," "),"")</f>
        <v/>
      </c>
      <c r="B133" s="59"/>
      <c r="F133" s="183" t="str">
        <f t="shared" si="13"/>
        <v xml:space="preserve"> </v>
      </c>
      <c r="G133" s="179" t="str">
        <f t="shared" si="14"/>
        <v xml:space="preserve"> </v>
      </c>
      <c r="H133" s="179" t="str">
        <f>IFERROR(IF(ISNUMBER(I133),(IF(I133&lt;('1_Setting'!$D$30),((I133/('1_Setting'!$D$30))*3+1),((I133-('1_Setting'!$D$30))/(('1_Setting'!$D$29)-('1_Setting'!$D$30))*2+4)))," ")," ")</f>
        <v xml:space="preserve"> </v>
      </c>
      <c r="I133" s="182" t="str">
        <f t="shared" si="12"/>
        <v xml:space="preserve"> </v>
      </c>
    </row>
    <row r="134" spans="1:9" ht="16" customHeight="1" x14ac:dyDescent="0.15">
      <c r="A134" s="62" t="str">
        <f>IFERROR(IF((A133+1&lt;='1_Setting'!$C$28),A133+1," "),"")</f>
        <v/>
      </c>
      <c r="B134" s="59"/>
      <c r="F134" s="183" t="str">
        <f t="shared" si="13"/>
        <v xml:space="preserve"> </v>
      </c>
      <c r="G134" s="179" t="str">
        <f t="shared" si="14"/>
        <v xml:space="preserve"> </v>
      </c>
      <c r="H134" s="179" t="str">
        <f>IFERROR(IF(ISNUMBER(I134),(IF(I134&lt;('1_Setting'!$D$30),((I134/('1_Setting'!$D$30))*3+1),((I134-('1_Setting'!$D$30))/(('1_Setting'!$D$29)-('1_Setting'!$D$30))*2+4)))," ")," ")</f>
        <v xml:space="preserve"> </v>
      </c>
      <c r="I134" s="182" t="str">
        <f t="shared" si="12"/>
        <v xml:space="preserve"> </v>
      </c>
    </row>
    <row r="135" spans="1:9" ht="16" customHeight="1" x14ac:dyDescent="0.15">
      <c r="A135" s="62" t="str">
        <f>IFERROR(IF((A134+1&lt;='1_Setting'!$C$28),A134+1," "),"")</f>
        <v/>
      </c>
      <c r="B135" s="59"/>
      <c r="F135" s="183" t="str">
        <f t="shared" si="13"/>
        <v xml:space="preserve"> </v>
      </c>
      <c r="G135" s="179" t="str">
        <f t="shared" si="14"/>
        <v xml:space="preserve"> </v>
      </c>
      <c r="H135" s="179" t="str">
        <f>IFERROR(IF(ISNUMBER(I135),(IF(I135&lt;('1_Setting'!$D$30),((I135/('1_Setting'!$D$30))*3+1),((I135-('1_Setting'!$D$30))/(('1_Setting'!$D$29)-('1_Setting'!$D$30))*2+4)))," ")," ")</f>
        <v xml:space="preserve"> </v>
      </c>
      <c r="I135" s="182" t="str">
        <f t="shared" si="12"/>
        <v xml:space="preserve"> </v>
      </c>
    </row>
    <row r="136" spans="1:9" ht="16" customHeight="1" x14ac:dyDescent="0.15">
      <c r="A136" s="62" t="str">
        <f>IFERROR(IF((A135+1&lt;='1_Setting'!$C$28),A135+1," "),"")</f>
        <v/>
      </c>
      <c r="B136" s="59"/>
      <c r="F136" s="183" t="str">
        <f t="shared" si="13"/>
        <v xml:space="preserve"> </v>
      </c>
      <c r="G136" s="179" t="str">
        <f t="shared" si="14"/>
        <v xml:space="preserve"> </v>
      </c>
      <c r="H136" s="179" t="str">
        <f>IFERROR(IF(ISNUMBER(I136),(IF(I136&lt;('1_Setting'!$D$30),((I136/('1_Setting'!$D$30))*3+1),((I136-('1_Setting'!$D$30))/(('1_Setting'!$D$29)-('1_Setting'!$D$30))*2+4)))," ")," ")</f>
        <v xml:space="preserve"> </v>
      </c>
      <c r="I136" s="182" t="str">
        <f t="shared" ref="I136:I199" si="15">IF(ISNUMBER(A136),SUM(J136:AB136)," ")</f>
        <v xml:space="preserve"> </v>
      </c>
    </row>
    <row r="137" spans="1:9" ht="16" customHeight="1" x14ac:dyDescent="0.15">
      <c r="A137" s="62" t="str">
        <f>IFERROR(IF((A136+1&lt;='1_Setting'!$C$28),A136+1," "),"")</f>
        <v/>
      </c>
      <c r="B137" s="59"/>
      <c r="F137" s="183" t="str">
        <f t="shared" ref="F137:F200" si="16">IFERROR(G137," ")</f>
        <v xml:space="preserve"> </v>
      </c>
      <c r="G137" s="179" t="str">
        <f t="shared" ref="G137:G200" si="17">IFERROR(IF(AND(H137&gt;6,ISNUMBER(H137)),6,IF(AND(H137&gt;3.5,H137&lt;4),3.5,ROUND(H137/5,1)*5))," ")</f>
        <v xml:space="preserve"> </v>
      </c>
      <c r="H137" s="179" t="str">
        <f>IFERROR(IF(ISNUMBER(I137),(IF(I137&lt;('1_Setting'!$D$30),((I137/('1_Setting'!$D$30))*3+1),((I137-('1_Setting'!$D$30))/(('1_Setting'!$D$29)-('1_Setting'!$D$30))*2+4)))," ")," ")</f>
        <v xml:space="preserve"> </v>
      </c>
      <c r="I137" s="182" t="str">
        <f t="shared" si="15"/>
        <v xml:space="preserve"> </v>
      </c>
    </row>
    <row r="138" spans="1:9" ht="16" customHeight="1" x14ac:dyDescent="0.15">
      <c r="A138" s="62" t="str">
        <f>IFERROR(IF((A137+1&lt;='1_Setting'!$C$28),A137+1," "),"")</f>
        <v/>
      </c>
      <c r="B138" s="59"/>
      <c r="F138" s="183" t="str">
        <f t="shared" si="16"/>
        <v xml:space="preserve"> </v>
      </c>
      <c r="G138" s="179" t="str">
        <f t="shared" si="17"/>
        <v xml:space="preserve"> </v>
      </c>
      <c r="H138" s="179" t="str">
        <f>IFERROR(IF(ISNUMBER(I138),(IF(I138&lt;('1_Setting'!$D$30),((I138/('1_Setting'!$D$30))*3+1),((I138-('1_Setting'!$D$30))/(('1_Setting'!$D$29)-('1_Setting'!$D$30))*2+4)))," ")," ")</f>
        <v xml:space="preserve"> </v>
      </c>
      <c r="I138" s="182" t="str">
        <f t="shared" si="15"/>
        <v xml:space="preserve"> </v>
      </c>
    </row>
    <row r="139" spans="1:9" ht="16" customHeight="1" x14ac:dyDescent="0.15">
      <c r="A139" s="62" t="str">
        <f>IFERROR(IF((A138+1&lt;='1_Setting'!$C$28),A138+1," "),"")</f>
        <v/>
      </c>
      <c r="B139" s="59"/>
      <c r="F139" s="183" t="str">
        <f t="shared" si="16"/>
        <v xml:space="preserve"> </v>
      </c>
      <c r="G139" s="179" t="str">
        <f t="shared" si="17"/>
        <v xml:space="preserve"> </v>
      </c>
      <c r="H139" s="179" t="str">
        <f>IFERROR(IF(ISNUMBER(I139),(IF(I139&lt;('1_Setting'!$D$30),((I139/('1_Setting'!$D$30))*3+1),((I139-('1_Setting'!$D$30))/(('1_Setting'!$D$29)-('1_Setting'!$D$30))*2+4)))," ")," ")</f>
        <v xml:space="preserve"> </v>
      </c>
      <c r="I139" s="182" t="str">
        <f t="shared" si="15"/>
        <v xml:space="preserve"> </v>
      </c>
    </row>
    <row r="140" spans="1:9" ht="16" customHeight="1" x14ac:dyDescent="0.15">
      <c r="A140" s="62" t="str">
        <f>IFERROR(IF((A139+1&lt;='1_Setting'!$C$28),A139+1," "),"")</f>
        <v/>
      </c>
      <c r="B140" s="59"/>
      <c r="F140" s="183" t="str">
        <f t="shared" si="16"/>
        <v xml:space="preserve"> </v>
      </c>
      <c r="G140" s="179" t="str">
        <f t="shared" si="17"/>
        <v xml:space="preserve"> </v>
      </c>
      <c r="H140" s="179" t="str">
        <f>IFERROR(IF(ISNUMBER(I140),(IF(I140&lt;('1_Setting'!$D$30),((I140/('1_Setting'!$D$30))*3+1),((I140-('1_Setting'!$D$30))/(('1_Setting'!$D$29)-('1_Setting'!$D$30))*2+4)))," ")," ")</f>
        <v xml:space="preserve"> </v>
      </c>
      <c r="I140" s="182" t="str">
        <f t="shared" si="15"/>
        <v xml:space="preserve"> </v>
      </c>
    </row>
    <row r="141" spans="1:9" ht="16" customHeight="1" x14ac:dyDescent="0.15">
      <c r="A141" s="62" t="str">
        <f>IFERROR(IF((A140+1&lt;='1_Setting'!$C$28),A140+1," "),"")</f>
        <v/>
      </c>
      <c r="B141" s="59"/>
      <c r="F141" s="183" t="str">
        <f t="shared" si="16"/>
        <v xml:space="preserve"> </v>
      </c>
      <c r="G141" s="179" t="str">
        <f t="shared" si="17"/>
        <v xml:space="preserve"> </v>
      </c>
      <c r="H141" s="179" t="str">
        <f>IFERROR(IF(ISNUMBER(I141),(IF(I141&lt;('1_Setting'!$D$30),((I141/('1_Setting'!$D$30))*3+1),((I141-('1_Setting'!$D$30))/(('1_Setting'!$D$29)-('1_Setting'!$D$30))*2+4)))," ")," ")</f>
        <v xml:space="preserve"> </v>
      </c>
      <c r="I141" s="182" t="str">
        <f t="shared" si="15"/>
        <v xml:space="preserve"> </v>
      </c>
    </row>
    <row r="142" spans="1:9" ht="16" customHeight="1" x14ac:dyDescent="0.15">
      <c r="A142" s="62" t="str">
        <f>IFERROR(IF((A141+1&lt;='1_Setting'!$C$28),A141+1," "),"")</f>
        <v/>
      </c>
      <c r="B142" s="59"/>
      <c r="F142" s="183" t="str">
        <f t="shared" si="16"/>
        <v xml:space="preserve"> </v>
      </c>
      <c r="G142" s="179" t="str">
        <f t="shared" si="17"/>
        <v xml:space="preserve"> </v>
      </c>
      <c r="H142" s="179" t="str">
        <f>IFERROR(IF(ISNUMBER(I142),(IF(I142&lt;('1_Setting'!$D$30),((I142/('1_Setting'!$D$30))*3+1),((I142-('1_Setting'!$D$30))/(('1_Setting'!$D$29)-('1_Setting'!$D$30))*2+4)))," ")," ")</f>
        <v xml:space="preserve"> </v>
      </c>
      <c r="I142" s="182" t="str">
        <f t="shared" si="15"/>
        <v xml:space="preserve"> </v>
      </c>
    </row>
    <row r="143" spans="1:9" ht="16" customHeight="1" x14ac:dyDescent="0.15">
      <c r="A143" s="62" t="str">
        <f>IFERROR(IF((A142+1&lt;='1_Setting'!$C$28),A142+1," "),"")</f>
        <v/>
      </c>
      <c r="B143" s="59"/>
      <c r="F143" s="183" t="str">
        <f t="shared" si="16"/>
        <v xml:space="preserve"> </v>
      </c>
      <c r="G143" s="179" t="str">
        <f t="shared" si="17"/>
        <v xml:space="preserve"> </v>
      </c>
      <c r="H143" s="179" t="str">
        <f>IFERROR(IF(ISNUMBER(I143),(IF(I143&lt;('1_Setting'!$D$30),((I143/('1_Setting'!$D$30))*3+1),((I143-('1_Setting'!$D$30))/(('1_Setting'!$D$29)-('1_Setting'!$D$30))*2+4)))," ")," ")</f>
        <v xml:space="preserve"> </v>
      </c>
      <c r="I143" s="182" t="str">
        <f t="shared" si="15"/>
        <v xml:space="preserve"> </v>
      </c>
    </row>
    <row r="144" spans="1:9" ht="16" customHeight="1" x14ac:dyDescent="0.15">
      <c r="A144" s="62" t="str">
        <f>IFERROR(IF((A143+1&lt;='1_Setting'!$C$28),A143+1," "),"")</f>
        <v/>
      </c>
      <c r="B144" s="59"/>
      <c r="F144" s="183" t="str">
        <f t="shared" si="16"/>
        <v xml:space="preserve"> </v>
      </c>
      <c r="G144" s="179" t="str">
        <f t="shared" si="17"/>
        <v xml:space="preserve"> </v>
      </c>
      <c r="H144" s="179" t="str">
        <f>IFERROR(IF(ISNUMBER(I144),(IF(I144&lt;('1_Setting'!$D$30),((I144/('1_Setting'!$D$30))*3+1),((I144-('1_Setting'!$D$30))/(('1_Setting'!$D$29)-('1_Setting'!$D$30))*2+4)))," ")," ")</f>
        <v xml:space="preserve"> </v>
      </c>
      <c r="I144" s="182" t="str">
        <f t="shared" si="15"/>
        <v xml:space="preserve"> </v>
      </c>
    </row>
    <row r="145" spans="1:9" ht="16" customHeight="1" x14ac:dyDescent="0.15">
      <c r="A145" s="62" t="str">
        <f>IFERROR(IF((A144+1&lt;='1_Setting'!$C$28),A144+1," "),"")</f>
        <v/>
      </c>
      <c r="B145" s="59"/>
      <c r="F145" s="183" t="str">
        <f t="shared" si="16"/>
        <v xml:space="preserve"> </v>
      </c>
      <c r="G145" s="179" t="str">
        <f t="shared" si="17"/>
        <v xml:space="preserve"> </v>
      </c>
      <c r="H145" s="179" t="str">
        <f>IFERROR(IF(ISNUMBER(I145),(IF(I145&lt;('1_Setting'!$D$30),((I145/('1_Setting'!$D$30))*3+1),((I145-('1_Setting'!$D$30))/(('1_Setting'!$D$29)-('1_Setting'!$D$30))*2+4)))," ")," ")</f>
        <v xml:space="preserve"> </v>
      </c>
      <c r="I145" s="182" t="str">
        <f t="shared" si="15"/>
        <v xml:space="preserve"> </v>
      </c>
    </row>
    <row r="146" spans="1:9" ht="16" customHeight="1" x14ac:dyDescent="0.15">
      <c r="A146" s="62" t="str">
        <f>IFERROR(IF((A145+1&lt;='1_Setting'!$C$28),A145+1," "),"")</f>
        <v/>
      </c>
      <c r="B146" s="59"/>
      <c r="F146" s="183" t="str">
        <f t="shared" si="16"/>
        <v xml:space="preserve"> </v>
      </c>
      <c r="G146" s="179" t="str">
        <f t="shared" si="17"/>
        <v xml:space="preserve"> </v>
      </c>
      <c r="H146" s="179" t="str">
        <f>IFERROR(IF(ISNUMBER(I146),(IF(I146&lt;('1_Setting'!$D$30),((I146/('1_Setting'!$D$30))*3+1),((I146-('1_Setting'!$D$30))/(('1_Setting'!$D$29)-('1_Setting'!$D$30))*2+4)))," ")," ")</f>
        <v xml:space="preserve"> </v>
      </c>
      <c r="I146" s="182" t="str">
        <f t="shared" si="15"/>
        <v xml:space="preserve"> </v>
      </c>
    </row>
    <row r="147" spans="1:9" ht="16" customHeight="1" x14ac:dyDescent="0.15">
      <c r="A147" s="62" t="str">
        <f>IFERROR(IF((A146+1&lt;='1_Setting'!$C$28),A146+1," "),"")</f>
        <v/>
      </c>
      <c r="B147" s="59"/>
      <c r="F147" s="183" t="str">
        <f t="shared" si="16"/>
        <v xml:space="preserve"> </v>
      </c>
      <c r="G147" s="179" t="str">
        <f t="shared" si="17"/>
        <v xml:space="preserve"> </v>
      </c>
      <c r="H147" s="179" t="str">
        <f>IFERROR(IF(ISNUMBER(I147),(IF(I147&lt;('1_Setting'!$D$30),((I147/('1_Setting'!$D$30))*3+1),((I147-('1_Setting'!$D$30))/(('1_Setting'!$D$29)-('1_Setting'!$D$30))*2+4)))," ")," ")</f>
        <v xml:space="preserve"> </v>
      </c>
      <c r="I147" s="182" t="str">
        <f t="shared" si="15"/>
        <v xml:space="preserve"> </v>
      </c>
    </row>
    <row r="148" spans="1:9" ht="16" customHeight="1" x14ac:dyDescent="0.15">
      <c r="A148" s="62" t="str">
        <f>IFERROR(IF((A147+1&lt;='1_Setting'!$C$28),A147+1," "),"")</f>
        <v/>
      </c>
      <c r="B148" s="59"/>
      <c r="F148" s="183" t="str">
        <f t="shared" si="16"/>
        <v xml:space="preserve"> </v>
      </c>
      <c r="G148" s="179" t="str">
        <f t="shared" si="17"/>
        <v xml:space="preserve"> </v>
      </c>
      <c r="H148" s="179" t="str">
        <f>IFERROR(IF(ISNUMBER(I148),(IF(I148&lt;('1_Setting'!$D$30),((I148/('1_Setting'!$D$30))*3+1),((I148-('1_Setting'!$D$30))/(('1_Setting'!$D$29)-('1_Setting'!$D$30))*2+4)))," ")," ")</f>
        <v xml:space="preserve"> </v>
      </c>
      <c r="I148" s="182" t="str">
        <f t="shared" si="15"/>
        <v xml:space="preserve"> </v>
      </c>
    </row>
    <row r="149" spans="1:9" ht="16" customHeight="1" x14ac:dyDescent="0.15">
      <c r="A149" s="62" t="str">
        <f>IFERROR(IF((A148+1&lt;='1_Setting'!$C$28),A148+1," "),"")</f>
        <v/>
      </c>
      <c r="B149" s="59"/>
      <c r="F149" s="183" t="str">
        <f t="shared" si="16"/>
        <v xml:space="preserve"> </v>
      </c>
      <c r="G149" s="179" t="str">
        <f t="shared" si="17"/>
        <v xml:space="preserve"> </v>
      </c>
      <c r="H149" s="179" t="str">
        <f>IFERROR(IF(ISNUMBER(I149),(IF(I149&lt;('1_Setting'!$D$30),((I149/('1_Setting'!$D$30))*3+1),((I149-('1_Setting'!$D$30))/(('1_Setting'!$D$29)-('1_Setting'!$D$30))*2+4)))," ")," ")</f>
        <v xml:space="preserve"> </v>
      </c>
      <c r="I149" s="182" t="str">
        <f t="shared" si="15"/>
        <v xml:space="preserve"> </v>
      </c>
    </row>
    <row r="150" spans="1:9" ht="16" customHeight="1" x14ac:dyDescent="0.15">
      <c r="A150" s="62" t="str">
        <f>IFERROR(IF((A149+1&lt;='1_Setting'!$C$28),A149+1," "),"")</f>
        <v/>
      </c>
      <c r="B150" s="59"/>
      <c r="F150" s="183" t="str">
        <f t="shared" si="16"/>
        <v xml:space="preserve"> </v>
      </c>
      <c r="G150" s="179" t="str">
        <f t="shared" si="17"/>
        <v xml:space="preserve"> </v>
      </c>
      <c r="H150" s="179" t="str">
        <f>IFERROR(IF(ISNUMBER(I150),(IF(I150&lt;('1_Setting'!$D$30),((I150/('1_Setting'!$D$30))*3+1),((I150-('1_Setting'!$D$30))/(('1_Setting'!$D$29)-('1_Setting'!$D$30))*2+4)))," ")," ")</f>
        <v xml:space="preserve"> </v>
      </c>
      <c r="I150" s="182" t="str">
        <f t="shared" si="15"/>
        <v xml:space="preserve"> </v>
      </c>
    </row>
    <row r="151" spans="1:9" ht="16" customHeight="1" x14ac:dyDescent="0.15">
      <c r="A151" s="62" t="str">
        <f>IFERROR(IF((A150+1&lt;='1_Setting'!$C$28),A150+1," "),"")</f>
        <v/>
      </c>
      <c r="B151" s="59"/>
      <c r="F151" s="183" t="str">
        <f t="shared" si="16"/>
        <v xml:space="preserve"> </v>
      </c>
      <c r="G151" s="179" t="str">
        <f t="shared" si="17"/>
        <v xml:space="preserve"> </v>
      </c>
      <c r="H151" s="179" t="str">
        <f>IFERROR(IF(ISNUMBER(I151),(IF(I151&lt;('1_Setting'!$D$30),((I151/('1_Setting'!$D$30))*3+1),((I151-('1_Setting'!$D$30))/(('1_Setting'!$D$29)-('1_Setting'!$D$30))*2+4)))," ")," ")</f>
        <v xml:space="preserve"> </v>
      </c>
      <c r="I151" s="182" t="str">
        <f t="shared" si="15"/>
        <v xml:space="preserve"> </v>
      </c>
    </row>
    <row r="152" spans="1:9" ht="16" customHeight="1" x14ac:dyDescent="0.15">
      <c r="A152" s="62" t="str">
        <f>IFERROR(IF((A151+1&lt;='1_Setting'!$C$28),A151+1," "),"")</f>
        <v/>
      </c>
      <c r="B152" s="59"/>
      <c r="F152" s="183" t="str">
        <f t="shared" si="16"/>
        <v xml:space="preserve"> </v>
      </c>
      <c r="G152" s="179" t="str">
        <f t="shared" si="17"/>
        <v xml:space="preserve"> </v>
      </c>
      <c r="H152" s="179" t="str">
        <f>IFERROR(IF(ISNUMBER(I152),(IF(I152&lt;('1_Setting'!$D$30),((I152/('1_Setting'!$D$30))*3+1),((I152-('1_Setting'!$D$30))/(('1_Setting'!$D$29)-('1_Setting'!$D$30))*2+4)))," ")," ")</f>
        <v xml:space="preserve"> </v>
      </c>
      <c r="I152" s="182" t="str">
        <f t="shared" si="15"/>
        <v xml:space="preserve"> </v>
      </c>
    </row>
    <row r="153" spans="1:9" ht="16" customHeight="1" x14ac:dyDescent="0.15">
      <c r="A153" s="62" t="str">
        <f>IFERROR(IF((A152+1&lt;='1_Setting'!$C$28),A152+1," "),"")</f>
        <v/>
      </c>
      <c r="B153" s="59"/>
      <c r="F153" s="183" t="str">
        <f t="shared" si="16"/>
        <v xml:space="preserve"> </v>
      </c>
      <c r="G153" s="179" t="str">
        <f t="shared" si="17"/>
        <v xml:space="preserve"> </v>
      </c>
      <c r="H153" s="179" t="str">
        <f>IFERROR(IF(ISNUMBER(I153),(IF(I153&lt;('1_Setting'!$D$30),((I153/('1_Setting'!$D$30))*3+1),((I153-('1_Setting'!$D$30))/(('1_Setting'!$D$29)-('1_Setting'!$D$30))*2+4)))," ")," ")</f>
        <v xml:space="preserve"> </v>
      </c>
      <c r="I153" s="182" t="str">
        <f t="shared" si="15"/>
        <v xml:space="preserve"> </v>
      </c>
    </row>
    <row r="154" spans="1:9" ht="16" customHeight="1" x14ac:dyDescent="0.15">
      <c r="A154" s="62" t="str">
        <f>IFERROR(IF((A153+1&lt;='1_Setting'!$C$28),A153+1," "),"")</f>
        <v/>
      </c>
      <c r="B154" s="59"/>
      <c r="F154" s="183" t="str">
        <f t="shared" si="16"/>
        <v xml:space="preserve"> </v>
      </c>
      <c r="G154" s="179" t="str">
        <f t="shared" si="17"/>
        <v xml:space="preserve"> </v>
      </c>
      <c r="H154" s="179" t="str">
        <f>IFERROR(IF(ISNUMBER(I154),(IF(I154&lt;('1_Setting'!$D$30),((I154/('1_Setting'!$D$30))*3+1),((I154-('1_Setting'!$D$30))/(('1_Setting'!$D$29)-('1_Setting'!$D$30))*2+4)))," ")," ")</f>
        <v xml:space="preserve"> </v>
      </c>
      <c r="I154" s="182" t="str">
        <f t="shared" si="15"/>
        <v xml:space="preserve"> </v>
      </c>
    </row>
    <row r="155" spans="1:9" ht="16" customHeight="1" x14ac:dyDescent="0.15">
      <c r="A155" s="62" t="str">
        <f>IFERROR(IF((A154+1&lt;='1_Setting'!$C$28),A154+1," "),"")</f>
        <v/>
      </c>
      <c r="B155" s="59"/>
      <c r="F155" s="183" t="str">
        <f t="shared" si="16"/>
        <v xml:space="preserve"> </v>
      </c>
      <c r="G155" s="179" t="str">
        <f t="shared" si="17"/>
        <v xml:space="preserve"> </v>
      </c>
      <c r="H155" s="179" t="str">
        <f>IFERROR(IF(ISNUMBER(I155),(IF(I155&lt;('1_Setting'!$D$30),((I155/('1_Setting'!$D$30))*3+1),((I155-('1_Setting'!$D$30))/(('1_Setting'!$D$29)-('1_Setting'!$D$30))*2+4)))," ")," ")</f>
        <v xml:space="preserve"> </v>
      </c>
      <c r="I155" s="182" t="str">
        <f t="shared" si="15"/>
        <v xml:space="preserve"> </v>
      </c>
    </row>
    <row r="156" spans="1:9" ht="16" customHeight="1" x14ac:dyDescent="0.15">
      <c r="A156" s="62" t="str">
        <f>IFERROR(IF((A155+1&lt;='1_Setting'!$C$28),A155+1," "),"")</f>
        <v/>
      </c>
      <c r="B156" s="59"/>
      <c r="F156" s="183" t="str">
        <f t="shared" si="16"/>
        <v xml:space="preserve"> </v>
      </c>
      <c r="G156" s="179" t="str">
        <f t="shared" si="17"/>
        <v xml:space="preserve"> </v>
      </c>
      <c r="H156" s="179" t="str">
        <f>IFERROR(IF(ISNUMBER(I156),(IF(I156&lt;('1_Setting'!$D$30),((I156/('1_Setting'!$D$30))*3+1),((I156-('1_Setting'!$D$30))/(('1_Setting'!$D$29)-('1_Setting'!$D$30))*2+4)))," ")," ")</f>
        <v xml:space="preserve"> </v>
      </c>
      <c r="I156" s="182" t="str">
        <f t="shared" si="15"/>
        <v xml:space="preserve"> </v>
      </c>
    </row>
    <row r="157" spans="1:9" ht="16" customHeight="1" x14ac:dyDescent="0.15">
      <c r="A157" s="62" t="str">
        <f>IFERROR(IF((A156+1&lt;='1_Setting'!$C$28),A156+1," "),"")</f>
        <v/>
      </c>
      <c r="B157" s="59"/>
      <c r="F157" s="183" t="str">
        <f t="shared" si="16"/>
        <v xml:space="preserve"> </v>
      </c>
      <c r="G157" s="179" t="str">
        <f t="shared" si="17"/>
        <v xml:space="preserve"> </v>
      </c>
      <c r="H157" s="179" t="str">
        <f>IFERROR(IF(ISNUMBER(I157),(IF(I157&lt;('1_Setting'!$D$30),((I157/('1_Setting'!$D$30))*3+1),((I157-('1_Setting'!$D$30))/(('1_Setting'!$D$29)-('1_Setting'!$D$30))*2+4)))," ")," ")</f>
        <v xml:space="preserve"> </v>
      </c>
      <c r="I157" s="182" t="str">
        <f t="shared" si="15"/>
        <v xml:space="preserve"> </v>
      </c>
    </row>
    <row r="158" spans="1:9" ht="16" customHeight="1" x14ac:dyDescent="0.15">
      <c r="A158" s="62" t="str">
        <f>IFERROR(IF((A157+1&lt;='1_Setting'!$C$28),A157+1," "),"")</f>
        <v/>
      </c>
      <c r="B158" s="59"/>
      <c r="F158" s="183" t="str">
        <f t="shared" si="16"/>
        <v xml:space="preserve"> </v>
      </c>
      <c r="G158" s="179" t="str">
        <f t="shared" si="17"/>
        <v xml:space="preserve"> </v>
      </c>
      <c r="H158" s="179" t="str">
        <f>IFERROR(IF(ISNUMBER(I158),(IF(I158&lt;('1_Setting'!$D$30),((I158/('1_Setting'!$D$30))*3+1),((I158-('1_Setting'!$D$30))/(('1_Setting'!$D$29)-('1_Setting'!$D$30))*2+4)))," ")," ")</f>
        <v xml:space="preserve"> </v>
      </c>
      <c r="I158" s="182" t="str">
        <f t="shared" si="15"/>
        <v xml:space="preserve"> </v>
      </c>
    </row>
    <row r="159" spans="1:9" ht="16" customHeight="1" x14ac:dyDescent="0.15">
      <c r="A159" s="62" t="str">
        <f>IFERROR(IF((A158+1&lt;='1_Setting'!$C$28),A158+1," "),"")</f>
        <v/>
      </c>
      <c r="B159" s="59"/>
      <c r="F159" s="183" t="str">
        <f t="shared" si="16"/>
        <v xml:space="preserve"> </v>
      </c>
      <c r="G159" s="179" t="str">
        <f t="shared" si="17"/>
        <v xml:space="preserve"> </v>
      </c>
      <c r="H159" s="179" t="str">
        <f>IFERROR(IF(ISNUMBER(I159),(IF(I159&lt;('1_Setting'!$D$30),((I159/('1_Setting'!$D$30))*3+1),((I159-('1_Setting'!$D$30))/(('1_Setting'!$D$29)-('1_Setting'!$D$30))*2+4)))," ")," ")</f>
        <v xml:space="preserve"> </v>
      </c>
      <c r="I159" s="182" t="str">
        <f t="shared" si="15"/>
        <v xml:space="preserve"> </v>
      </c>
    </row>
    <row r="160" spans="1:9" ht="16" customHeight="1" x14ac:dyDescent="0.15">
      <c r="A160" s="62" t="str">
        <f>IFERROR(IF((A159+1&lt;='1_Setting'!$C$28),A159+1," "),"")</f>
        <v/>
      </c>
      <c r="B160" s="59"/>
      <c r="F160" s="183" t="str">
        <f t="shared" si="16"/>
        <v xml:space="preserve"> </v>
      </c>
      <c r="G160" s="179" t="str">
        <f t="shared" si="17"/>
        <v xml:space="preserve"> </v>
      </c>
      <c r="H160" s="179" t="str">
        <f>IFERROR(IF(ISNUMBER(I160),(IF(I160&lt;('1_Setting'!$D$30),((I160/('1_Setting'!$D$30))*3+1),((I160-('1_Setting'!$D$30))/(('1_Setting'!$D$29)-('1_Setting'!$D$30))*2+4)))," ")," ")</f>
        <v xml:space="preserve"> </v>
      </c>
      <c r="I160" s="182" t="str">
        <f t="shared" si="15"/>
        <v xml:space="preserve"> </v>
      </c>
    </row>
    <row r="161" spans="1:9" ht="16" customHeight="1" x14ac:dyDescent="0.15">
      <c r="A161" s="62" t="str">
        <f>IFERROR(IF((A160+1&lt;='1_Setting'!$C$28),A160+1," "),"")</f>
        <v/>
      </c>
      <c r="B161" s="59"/>
      <c r="F161" s="183" t="str">
        <f t="shared" si="16"/>
        <v xml:space="preserve"> </v>
      </c>
      <c r="G161" s="179" t="str">
        <f t="shared" si="17"/>
        <v xml:space="preserve"> </v>
      </c>
      <c r="H161" s="179" t="str">
        <f>IFERROR(IF(ISNUMBER(I161),(IF(I161&lt;('1_Setting'!$D$30),((I161/('1_Setting'!$D$30))*3+1),((I161-('1_Setting'!$D$30))/(('1_Setting'!$D$29)-('1_Setting'!$D$30))*2+4)))," ")," ")</f>
        <v xml:space="preserve"> </v>
      </c>
      <c r="I161" s="182" t="str">
        <f t="shared" si="15"/>
        <v xml:space="preserve"> </v>
      </c>
    </row>
    <row r="162" spans="1:9" ht="16" customHeight="1" x14ac:dyDescent="0.15">
      <c r="A162" s="62" t="str">
        <f>IFERROR(IF((A161+1&lt;='1_Setting'!$C$28),A161+1," "),"")</f>
        <v/>
      </c>
      <c r="B162" s="59"/>
      <c r="F162" s="183" t="str">
        <f t="shared" si="16"/>
        <v xml:space="preserve"> </v>
      </c>
      <c r="G162" s="179" t="str">
        <f t="shared" si="17"/>
        <v xml:space="preserve"> </v>
      </c>
      <c r="H162" s="179" t="str">
        <f>IFERROR(IF(ISNUMBER(I162),(IF(I162&lt;('1_Setting'!$D$30),((I162/('1_Setting'!$D$30))*3+1),((I162-('1_Setting'!$D$30))/(('1_Setting'!$D$29)-('1_Setting'!$D$30))*2+4)))," ")," ")</f>
        <v xml:space="preserve"> </v>
      </c>
      <c r="I162" s="182" t="str">
        <f t="shared" si="15"/>
        <v xml:space="preserve"> </v>
      </c>
    </row>
    <row r="163" spans="1:9" ht="16" customHeight="1" x14ac:dyDescent="0.15">
      <c r="A163" s="62" t="str">
        <f>IFERROR(IF((A162+1&lt;='1_Setting'!$C$28),A162+1," "),"")</f>
        <v/>
      </c>
      <c r="B163" s="59"/>
      <c r="F163" s="183" t="str">
        <f t="shared" si="16"/>
        <v xml:space="preserve"> </v>
      </c>
      <c r="G163" s="179" t="str">
        <f t="shared" si="17"/>
        <v xml:space="preserve"> </v>
      </c>
      <c r="H163" s="179" t="str">
        <f>IFERROR(IF(ISNUMBER(I163),(IF(I163&lt;('1_Setting'!$D$30),((I163/('1_Setting'!$D$30))*3+1),((I163-('1_Setting'!$D$30))/(('1_Setting'!$D$29)-('1_Setting'!$D$30))*2+4)))," ")," ")</f>
        <v xml:space="preserve"> </v>
      </c>
      <c r="I163" s="182" t="str">
        <f t="shared" si="15"/>
        <v xml:space="preserve"> </v>
      </c>
    </row>
    <row r="164" spans="1:9" ht="16" customHeight="1" x14ac:dyDescent="0.15">
      <c r="A164" s="62" t="str">
        <f>IFERROR(IF((A163+1&lt;='1_Setting'!$C$28),A163+1," "),"")</f>
        <v/>
      </c>
      <c r="B164" s="59"/>
      <c r="F164" s="183" t="str">
        <f t="shared" si="16"/>
        <v xml:space="preserve"> </v>
      </c>
      <c r="G164" s="179" t="str">
        <f t="shared" si="17"/>
        <v xml:space="preserve"> </v>
      </c>
      <c r="H164" s="179" t="str">
        <f>IFERROR(IF(ISNUMBER(I164),(IF(I164&lt;('1_Setting'!$D$30),((I164/('1_Setting'!$D$30))*3+1),((I164-('1_Setting'!$D$30))/(('1_Setting'!$D$29)-('1_Setting'!$D$30))*2+4)))," ")," ")</f>
        <v xml:space="preserve"> </v>
      </c>
      <c r="I164" s="182" t="str">
        <f t="shared" si="15"/>
        <v xml:space="preserve"> </v>
      </c>
    </row>
    <row r="165" spans="1:9" ht="16" customHeight="1" x14ac:dyDescent="0.15">
      <c r="A165" s="62" t="str">
        <f>IFERROR(IF((A164+1&lt;='1_Setting'!$C$28),A164+1," "),"")</f>
        <v/>
      </c>
      <c r="B165" s="59"/>
      <c r="F165" s="183" t="str">
        <f t="shared" si="16"/>
        <v xml:space="preserve"> </v>
      </c>
      <c r="G165" s="179" t="str">
        <f t="shared" si="17"/>
        <v xml:space="preserve"> </v>
      </c>
      <c r="H165" s="179" t="str">
        <f>IFERROR(IF(ISNUMBER(I165),(IF(I165&lt;('1_Setting'!$D$30),((I165/('1_Setting'!$D$30))*3+1),((I165-('1_Setting'!$D$30))/(('1_Setting'!$D$29)-('1_Setting'!$D$30))*2+4)))," ")," ")</f>
        <v xml:space="preserve"> </v>
      </c>
      <c r="I165" s="182" t="str">
        <f t="shared" si="15"/>
        <v xml:space="preserve"> </v>
      </c>
    </row>
    <row r="166" spans="1:9" ht="16" customHeight="1" x14ac:dyDescent="0.15">
      <c r="A166" s="62" t="str">
        <f>IFERROR(IF((A165+1&lt;='1_Setting'!$C$28),A165+1," "),"")</f>
        <v/>
      </c>
      <c r="B166" s="59"/>
      <c r="F166" s="183" t="str">
        <f t="shared" si="16"/>
        <v xml:space="preserve"> </v>
      </c>
      <c r="G166" s="179" t="str">
        <f t="shared" si="17"/>
        <v xml:space="preserve"> </v>
      </c>
      <c r="H166" s="179" t="str">
        <f>IFERROR(IF(ISNUMBER(I166),(IF(I166&lt;('1_Setting'!$D$30),((I166/('1_Setting'!$D$30))*3+1),((I166-('1_Setting'!$D$30))/(('1_Setting'!$D$29)-('1_Setting'!$D$30))*2+4)))," ")," ")</f>
        <v xml:space="preserve"> </v>
      </c>
      <c r="I166" s="182" t="str">
        <f t="shared" si="15"/>
        <v xml:space="preserve"> </v>
      </c>
    </row>
    <row r="167" spans="1:9" ht="16" customHeight="1" x14ac:dyDescent="0.15">
      <c r="A167" s="62" t="str">
        <f>IFERROR(IF((A166+1&lt;='1_Setting'!$C$28),A166+1," "),"")</f>
        <v/>
      </c>
      <c r="B167" s="59"/>
      <c r="F167" s="183" t="str">
        <f t="shared" si="16"/>
        <v xml:space="preserve"> </v>
      </c>
      <c r="G167" s="179" t="str">
        <f t="shared" si="17"/>
        <v xml:space="preserve"> </v>
      </c>
      <c r="H167" s="179" t="str">
        <f>IFERROR(IF(ISNUMBER(I167),(IF(I167&lt;('1_Setting'!$D$30),((I167/('1_Setting'!$D$30))*3+1),((I167-('1_Setting'!$D$30))/(('1_Setting'!$D$29)-('1_Setting'!$D$30))*2+4)))," ")," ")</f>
        <v xml:space="preserve"> </v>
      </c>
      <c r="I167" s="182" t="str">
        <f t="shared" si="15"/>
        <v xml:space="preserve"> </v>
      </c>
    </row>
    <row r="168" spans="1:9" ht="16" customHeight="1" x14ac:dyDescent="0.15">
      <c r="A168" s="62" t="str">
        <f>IFERROR(IF((A167+1&lt;='1_Setting'!$C$28),A167+1," "),"")</f>
        <v/>
      </c>
      <c r="B168" s="59"/>
      <c r="F168" s="183" t="str">
        <f t="shared" si="16"/>
        <v xml:space="preserve"> </v>
      </c>
      <c r="G168" s="179" t="str">
        <f t="shared" si="17"/>
        <v xml:space="preserve"> </v>
      </c>
      <c r="H168" s="179" t="str">
        <f>IFERROR(IF(ISNUMBER(I168),(IF(I168&lt;('1_Setting'!$D$30),((I168/('1_Setting'!$D$30))*3+1),((I168-('1_Setting'!$D$30))/(('1_Setting'!$D$29)-('1_Setting'!$D$30))*2+4)))," ")," ")</f>
        <v xml:space="preserve"> </v>
      </c>
      <c r="I168" s="182" t="str">
        <f t="shared" si="15"/>
        <v xml:space="preserve"> </v>
      </c>
    </row>
    <row r="169" spans="1:9" ht="16" customHeight="1" x14ac:dyDescent="0.15">
      <c r="A169" s="62" t="str">
        <f>IFERROR(IF((A168+1&lt;='1_Setting'!$C$28),A168+1," "),"")</f>
        <v/>
      </c>
      <c r="B169" s="59"/>
      <c r="F169" s="183" t="str">
        <f t="shared" si="16"/>
        <v xml:space="preserve"> </v>
      </c>
      <c r="G169" s="179" t="str">
        <f t="shared" si="17"/>
        <v xml:space="preserve"> </v>
      </c>
      <c r="H169" s="179" t="str">
        <f>IFERROR(IF(ISNUMBER(I169),(IF(I169&lt;('1_Setting'!$D$30),((I169/('1_Setting'!$D$30))*3+1),((I169-('1_Setting'!$D$30))/(('1_Setting'!$D$29)-('1_Setting'!$D$30))*2+4)))," ")," ")</f>
        <v xml:space="preserve"> </v>
      </c>
      <c r="I169" s="182" t="str">
        <f t="shared" si="15"/>
        <v xml:space="preserve"> </v>
      </c>
    </row>
    <row r="170" spans="1:9" ht="16" customHeight="1" x14ac:dyDescent="0.15">
      <c r="A170" s="62" t="str">
        <f>IFERROR(IF((A169+1&lt;='1_Setting'!$C$28),A169+1," "),"")</f>
        <v/>
      </c>
      <c r="B170" s="59"/>
      <c r="F170" s="183" t="str">
        <f t="shared" si="16"/>
        <v xml:space="preserve"> </v>
      </c>
      <c r="G170" s="179" t="str">
        <f t="shared" si="17"/>
        <v xml:space="preserve"> </v>
      </c>
      <c r="H170" s="179" t="str">
        <f>IFERROR(IF(ISNUMBER(I170),(IF(I170&lt;('1_Setting'!$D$30),((I170/('1_Setting'!$D$30))*3+1),((I170-('1_Setting'!$D$30))/(('1_Setting'!$D$29)-('1_Setting'!$D$30))*2+4)))," ")," ")</f>
        <v xml:space="preserve"> </v>
      </c>
      <c r="I170" s="182" t="str">
        <f t="shared" si="15"/>
        <v xml:space="preserve"> </v>
      </c>
    </row>
    <row r="171" spans="1:9" ht="16" customHeight="1" x14ac:dyDescent="0.15">
      <c r="A171" s="62" t="str">
        <f>IFERROR(IF((A170+1&lt;='1_Setting'!$C$28),A170+1," "),"")</f>
        <v/>
      </c>
      <c r="B171" s="59"/>
      <c r="F171" s="183" t="str">
        <f t="shared" si="16"/>
        <v xml:space="preserve"> </v>
      </c>
      <c r="G171" s="179" t="str">
        <f t="shared" si="17"/>
        <v xml:space="preserve"> </v>
      </c>
      <c r="H171" s="179" t="str">
        <f>IFERROR(IF(ISNUMBER(I171),(IF(I171&lt;('1_Setting'!$D$30),((I171/('1_Setting'!$D$30))*3+1),((I171-('1_Setting'!$D$30))/(('1_Setting'!$D$29)-('1_Setting'!$D$30))*2+4)))," ")," ")</f>
        <v xml:space="preserve"> </v>
      </c>
      <c r="I171" s="182" t="str">
        <f t="shared" si="15"/>
        <v xml:space="preserve"> </v>
      </c>
    </row>
    <row r="172" spans="1:9" ht="16" customHeight="1" x14ac:dyDescent="0.15">
      <c r="A172" s="62" t="str">
        <f>IFERROR(IF((A171+1&lt;='1_Setting'!$C$28),A171+1," "),"")</f>
        <v/>
      </c>
      <c r="B172" s="59"/>
      <c r="F172" s="183" t="str">
        <f t="shared" si="16"/>
        <v xml:space="preserve"> </v>
      </c>
      <c r="G172" s="179" t="str">
        <f t="shared" si="17"/>
        <v xml:space="preserve"> </v>
      </c>
      <c r="H172" s="179" t="str">
        <f>IFERROR(IF(ISNUMBER(I172),(IF(I172&lt;('1_Setting'!$D$30),((I172/('1_Setting'!$D$30))*3+1),((I172-('1_Setting'!$D$30))/(('1_Setting'!$D$29)-('1_Setting'!$D$30))*2+4)))," ")," ")</f>
        <v xml:space="preserve"> </v>
      </c>
      <c r="I172" s="182" t="str">
        <f t="shared" si="15"/>
        <v xml:space="preserve"> </v>
      </c>
    </row>
    <row r="173" spans="1:9" ht="16" customHeight="1" x14ac:dyDescent="0.15">
      <c r="A173" s="62" t="str">
        <f>IFERROR(IF((A172+1&lt;='1_Setting'!$C$28),A172+1," "),"")</f>
        <v/>
      </c>
      <c r="B173" s="59"/>
      <c r="F173" s="183" t="str">
        <f t="shared" si="16"/>
        <v xml:space="preserve"> </v>
      </c>
      <c r="G173" s="179" t="str">
        <f t="shared" si="17"/>
        <v xml:space="preserve"> </v>
      </c>
      <c r="H173" s="179" t="str">
        <f>IFERROR(IF(ISNUMBER(I173),(IF(I173&lt;('1_Setting'!$D$30),((I173/('1_Setting'!$D$30))*3+1),((I173-('1_Setting'!$D$30))/(('1_Setting'!$D$29)-('1_Setting'!$D$30))*2+4)))," ")," ")</f>
        <v xml:space="preserve"> </v>
      </c>
      <c r="I173" s="182" t="str">
        <f t="shared" si="15"/>
        <v xml:space="preserve"> </v>
      </c>
    </row>
    <row r="174" spans="1:9" ht="16" customHeight="1" x14ac:dyDescent="0.15">
      <c r="A174" s="62" t="str">
        <f>IFERROR(IF((A173+1&lt;='1_Setting'!$C$28),A173+1," "),"")</f>
        <v/>
      </c>
      <c r="B174" s="59"/>
      <c r="F174" s="183" t="str">
        <f t="shared" si="16"/>
        <v xml:space="preserve"> </v>
      </c>
      <c r="G174" s="179" t="str">
        <f t="shared" si="17"/>
        <v xml:space="preserve"> </v>
      </c>
      <c r="H174" s="179" t="str">
        <f>IFERROR(IF(ISNUMBER(I174),(IF(I174&lt;('1_Setting'!$D$30),((I174/('1_Setting'!$D$30))*3+1),((I174-('1_Setting'!$D$30))/(('1_Setting'!$D$29)-('1_Setting'!$D$30))*2+4)))," ")," ")</f>
        <v xml:space="preserve"> </v>
      </c>
      <c r="I174" s="182" t="str">
        <f t="shared" si="15"/>
        <v xml:space="preserve"> </v>
      </c>
    </row>
    <row r="175" spans="1:9" ht="16" customHeight="1" x14ac:dyDescent="0.15">
      <c r="A175" s="62" t="str">
        <f>IFERROR(IF((A174+1&lt;='1_Setting'!$C$28),A174+1," "),"")</f>
        <v/>
      </c>
      <c r="B175" s="59"/>
      <c r="F175" s="183" t="str">
        <f t="shared" si="16"/>
        <v xml:space="preserve"> </v>
      </c>
      <c r="G175" s="179" t="str">
        <f t="shared" si="17"/>
        <v xml:space="preserve"> </v>
      </c>
      <c r="H175" s="179" t="str">
        <f>IFERROR(IF(ISNUMBER(I175),(IF(I175&lt;('1_Setting'!$D$30),((I175/('1_Setting'!$D$30))*3+1),((I175-('1_Setting'!$D$30))/(('1_Setting'!$D$29)-('1_Setting'!$D$30))*2+4)))," ")," ")</f>
        <v xml:space="preserve"> </v>
      </c>
      <c r="I175" s="182" t="str">
        <f t="shared" si="15"/>
        <v xml:space="preserve"> </v>
      </c>
    </row>
    <row r="176" spans="1:9" ht="16" customHeight="1" x14ac:dyDescent="0.15">
      <c r="A176" s="62" t="str">
        <f>IFERROR(IF((A175+1&lt;='1_Setting'!$C$28),A175+1," "),"")</f>
        <v/>
      </c>
      <c r="B176" s="59"/>
      <c r="F176" s="183" t="str">
        <f t="shared" si="16"/>
        <v xml:space="preserve"> </v>
      </c>
      <c r="G176" s="179" t="str">
        <f t="shared" si="17"/>
        <v xml:space="preserve"> </v>
      </c>
      <c r="H176" s="179" t="str">
        <f>IFERROR(IF(ISNUMBER(I176),(IF(I176&lt;('1_Setting'!$D$30),((I176/('1_Setting'!$D$30))*3+1),((I176-('1_Setting'!$D$30))/(('1_Setting'!$D$29)-('1_Setting'!$D$30))*2+4)))," ")," ")</f>
        <v xml:space="preserve"> </v>
      </c>
      <c r="I176" s="182" t="str">
        <f t="shared" si="15"/>
        <v xml:space="preserve"> </v>
      </c>
    </row>
    <row r="177" spans="1:9" ht="16" customHeight="1" x14ac:dyDescent="0.15">
      <c r="A177" s="62" t="str">
        <f>IFERROR(IF((A176+1&lt;='1_Setting'!$C$28),A176+1," "),"")</f>
        <v/>
      </c>
      <c r="B177" s="59"/>
      <c r="F177" s="183" t="str">
        <f t="shared" si="16"/>
        <v xml:space="preserve"> </v>
      </c>
      <c r="G177" s="179" t="str">
        <f t="shared" si="17"/>
        <v xml:space="preserve"> </v>
      </c>
      <c r="H177" s="179" t="str">
        <f>IFERROR(IF(ISNUMBER(I177),(IF(I177&lt;('1_Setting'!$D$30),((I177/('1_Setting'!$D$30))*3+1),((I177-('1_Setting'!$D$30))/(('1_Setting'!$D$29)-('1_Setting'!$D$30))*2+4)))," ")," ")</f>
        <v xml:space="preserve"> </v>
      </c>
      <c r="I177" s="182" t="str">
        <f t="shared" si="15"/>
        <v xml:space="preserve"> </v>
      </c>
    </row>
    <row r="178" spans="1:9" ht="16" customHeight="1" x14ac:dyDescent="0.15">
      <c r="A178" s="62" t="str">
        <f>IFERROR(IF((A177+1&lt;='1_Setting'!$C$28),A177+1," "),"")</f>
        <v/>
      </c>
      <c r="B178" s="59"/>
      <c r="F178" s="183" t="str">
        <f t="shared" si="16"/>
        <v xml:space="preserve"> </v>
      </c>
      <c r="G178" s="179" t="str">
        <f t="shared" si="17"/>
        <v xml:space="preserve"> </v>
      </c>
      <c r="H178" s="179" t="str">
        <f>IFERROR(IF(ISNUMBER(I178),(IF(I178&lt;('1_Setting'!$D$30),((I178/('1_Setting'!$D$30))*3+1),((I178-('1_Setting'!$D$30))/(('1_Setting'!$D$29)-('1_Setting'!$D$30))*2+4)))," ")," ")</f>
        <v xml:space="preserve"> </v>
      </c>
      <c r="I178" s="182" t="str">
        <f t="shared" si="15"/>
        <v xml:space="preserve"> </v>
      </c>
    </row>
    <row r="179" spans="1:9" ht="16" customHeight="1" x14ac:dyDescent="0.15">
      <c r="A179" s="62" t="str">
        <f>IFERROR(IF((A178+1&lt;='1_Setting'!$C$28),A178+1," "),"")</f>
        <v/>
      </c>
      <c r="B179" s="59"/>
      <c r="F179" s="183" t="str">
        <f t="shared" si="16"/>
        <v xml:space="preserve"> </v>
      </c>
      <c r="G179" s="179" t="str">
        <f t="shared" si="17"/>
        <v xml:space="preserve"> </v>
      </c>
      <c r="H179" s="179" t="str">
        <f>IFERROR(IF(ISNUMBER(I179),(IF(I179&lt;('1_Setting'!$D$30),((I179/('1_Setting'!$D$30))*3+1),((I179-('1_Setting'!$D$30))/(('1_Setting'!$D$29)-('1_Setting'!$D$30))*2+4)))," ")," ")</f>
        <v xml:space="preserve"> </v>
      </c>
      <c r="I179" s="182" t="str">
        <f t="shared" si="15"/>
        <v xml:space="preserve"> </v>
      </c>
    </row>
    <row r="180" spans="1:9" ht="16" customHeight="1" x14ac:dyDescent="0.15">
      <c r="A180" s="62" t="str">
        <f>IFERROR(IF((A179+1&lt;='1_Setting'!$C$28),A179+1," "),"")</f>
        <v/>
      </c>
      <c r="B180" s="59"/>
      <c r="F180" s="183" t="str">
        <f t="shared" si="16"/>
        <v xml:space="preserve"> </v>
      </c>
      <c r="G180" s="179" t="str">
        <f t="shared" si="17"/>
        <v xml:space="preserve"> </v>
      </c>
      <c r="H180" s="179" t="str">
        <f>IFERROR(IF(ISNUMBER(I180),(IF(I180&lt;('1_Setting'!$D$30),((I180/('1_Setting'!$D$30))*3+1),((I180-('1_Setting'!$D$30))/(('1_Setting'!$D$29)-('1_Setting'!$D$30))*2+4)))," ")," ")</f>
        <v xml:space="preserve"> </v>
      </c>
      <c r="I180" s="182" t="str">
        <f t="shared" si="15"/>
        <v xml:space="preserve"> </v>
      </c>
    </row>
    <row r="181" spans="1:9" ht="16" customHeight="1" x14ac:dyDescent="0.15">
      <c r="A181" s="62" t="str">
        <f>IFERROR(IF((A180+1&lt;='1_Setting'!$C$28),A180+1," "),"")</f>
        <v/>
      </c>
      <c r="B181" s="59"/>
      <c r="F181" s="183" t="str">
        <f t="shared" si="16"/>
        <v xml:space="preserve"> </v>
      </c>
      <c r="G181" s="179" t="str">
        <f t="shared" si="17"/>
        <v xml:space="preserve"> </v>
      </c>
      <c r="H181" s="179" t="str">
        <f>IFERROR(IF(ISNUMBER(I181),(IF(I181&lt;('1_Setting'!$D$30),((I181/('1_Setting'!$D$30))*3+1),((I181-('1_Setting'!$D$30))/(('1_Setting'!$D$29)-('1_Setting'!$D$30))*2+4)))," ")," ")</f>
        <v xml:space="preserve"> </v>
      </c>
      <c r="I181" s="182" t="str">
        <f t="shared" si="15"/>
        <v xml:space="preserve"> </v>
      </c>
    </row>
    <row r="182" spans="1:9" ht="16" customHeight="1" x14ac:dyDescent="0.15">
      <c r="A182" s="62" t="str">
        <f>IFERROR(IF((A181+1&lt;='1_Setting'!$C$28),A181+1," "),"")</f>
        <v/>
      </c>
      <c r="B182" s="59"/>
      <c r="F182" s="183" t="str">
        <f t="shared" si="16"/>
        <v xml:space="preserve"> </v>
      </c>
      <c r="G182" s="179" t="str">
        <f t="shared" si="17"/>
        <v xml:space="preserve"> </v>
      </c>
      <c r="H182" s="179" t="str">
        <f>IFERROR(IF(ISNUMBER(I182),(IF(I182&lt;('1_Setting'!$D$30),((I182/('1_Setting'!$D$30))*3+1),((I182-('1_Setting'!$D$30))/(('1_Setting'!$D$29)-('1_Setting'!$D$30))*2+4)))," ")," ")</f>
        <v xml:space="preserve"> </v>
      </c>
      <c r="I182" s="182" t="str">
        <f t="shared" si="15"/>
        <v xml:space="preserve"> </v>
      </c>
    </row>
    <row r="183" spans="1:9" ht="16" customHeight="1" x14ac:dyDescent="0.15">
      <c r="A183" s="62" t="str">
        <f>IFERROR(IF((A182+1&lt;='1_Setting'!$C$28),A182+1," "),"")</f>
        <v/>
      </c>
      <c r="B183" s="59"/>
      <c r="F183" s="183" t="str">
        <f t="shared" si="16"/>
        <v xml:space="preserve"> </v>
      </c>
      <c r="G183" s="179" t="str">
        <f t="shared" si="17"/>
        <v xml:space="preserve"> </v>
      </c>
      <c r="H183" s="179" t="str">
        <f>IFERROR(IF(ISNUMBER(I183),(IF(I183&lt;('1_Setting'!$D$30),((I183/('1_Setting'!$D$30))*3+1),((I183-('1_Setting'!$D$30))/(('1_Setting'!$D$29)-('1_Setting'!$D$30))*2+4)))," ")," ")</f>
        <v xml:space="preserve"> </v>
      </c>
      <c r="I183" s="182" t="str">
        <f t="shared" si="15"/>
        <v xml:space="preserve"> </v>
      </c>
    </row>
    <row r="184" spans="1:9" ht="16" customHeight="1" x14ac:dyDescent="0.15">
      <c r="A184" s="62" t="str">
        <f>IFERROR(IF((A183+1&lt;='1_Setting'!$C$28),A183+1," "),"")</f>
        <v/>
      </c>
      <c r="B184" s="59"/>
      <c r="F184" s="183" t="str">
        <f t="shared" si="16"/>
        <v xml:space="preserve"> </v>
      </c>
      <c r="G184" s="179" t="str">
        <f t="shared" si="17"/>
        <v xml:space="preserve"> </v>
      </c>
      <c r="H184" s="179" t="str">
        <f>IFERROR(IF(ISNUMBER(I184),(IF(I184&lt;('1_Setting'!$D$30),((I184/('1_Setting'!$D$30))*3+1),((I184-('1_Setting'!$D$30))/(('1_Setting'!$D$29)-('1_Setting'!$D$30))*2+4)))," ")," ")</f>
        <v xml:space="preserve"> </v>
      </c>
      <c r="I184" s="182" t="str">
        <f t="shared" si="15"/>
        <v xml:space="preserve"> </v>
      </c>
    </row>
    <row r="185" spans="1:9" ht="16" customHeight="1" x14ac:dyDescent="0.15">
      <c r="A185" s="62" t="str">
        <f>IFERROR(IF((A184+1&lt;='1_Setting'!$C$28),A184+1," "),"")</f>
        <v/>
      </c>
      <c r="B185" s="59"/>
      <c r="F185" s="183" t="str">
        <f t="shared" si="16"/>
        <v xml:space="preserve"> </v>
      </c>
      <c r="G185" s="179" t="str">
        <f t="shared" si="17"/>
        <v xml:space="preserve"> </v>
      </c>
      <c r="H185" s="179" t="str">
        <f>IFERROR(IF(ISNUMBER(I185),(IF(I185&lt;('1_Setting'!$D$30),((I185/('1_Setting'!$D$30))*3+1),((I185-('1_Setting'!$D$30))/(('1_Setting'!$D$29)-('1_Setting'!$D$30))*2+4)))," ")," ")</f>
        <v xml:space="preserve"> </v>
      </c>
      <c r="I185" s="182" t="str">
        <f t="shared" si="15"/>
        <v xml:space="preserve"> </v>
      </c>
    </row>
    <row r="186" spans="1:9" ht="16" customHeight="1" x14ac:dyDescent="0.15">
      <c r="A186" s="62" t="str">
        <f>IFERROR(IF((A185+1&lt;='1_Setting'!$C$28),A185+1," "),"")</f>
        <v/>
      </c>
      <c r="B186" s="59"/>
      <c r="F186" s="183" t="str">
        <f t="shared" si="16"/>
        <v xml:space="preserve"> </v>
      </c>
      <c r="G186" s="179" t="str">
        <f t="shared" si="17"/>
        <v xml:space="preserve"> </v>
      </c>
      <c r="H186" s="179" t="str">
        <f>IFERROR(IF(ISNUMBER(I186),(IF(I186&lt;('1_Setting'!$D$30),((I186/('1_Setting'!$D$30))*3+1),((I186-('1_Setting'!$D$30))/(('1_Setting'!$D$29)-('1_Setting'!$D$30))*2+4)))," ")," ")</f>
        <v xml:space="preserve"> </v>
      </c>
      <c r="I186" s="182" t="str">
        <f t="shared" si="15"/>
        <v xml:space="preserve"> </v>
      </c>
    </row>
    <row r="187" spans="1:9" ht="16" customHeight="1" x14ac:dyDescent="0.15">
      <c r="A187" s="62" t="str">
        <f>IFERROR(IF((A186+1&lt;='1_Setting'!$C$28),A186+1," "),"")</f>
        <v/>
      </c>
      <c r="B187" s="59"/>
      <c r="F187" s="183" t="str">
        <f t="shared" si="16"/>
        <v xml:space="preserve"> </v>
      </c>
      <c r="G187" s="179" t="str">
        <f t="shared" si="17"/>
        <v xml:space="preserve"> </v>
      </c>
      <c r="H187" s="179" t="str">
        <f>IFERROR(IF(ISNUMBER(I187),(IF(I187&lt;('1_Setting'!$D$30),((I187/('1_Setting'!$D$30))*3+1),((I187-('1_Setting'!$D$30))/(('1_Setting'!$D$29)-('1_Setting'!$D$30))*2+4)))," ")," ")</f>
        <v xml:space="preserve"> </v>
      </c>
      <c r="I187" s="182" t="str">
        <f t="shared" si="15"/>
        <v xml:space="preserve"> </v>
      </c>
    </row>
    <row r="188" spans="1:9" ht="16" customHeight="1" x14ac:dyDescent="0.15">
      <c r="A188" s="62" t="str">
        <f>IFERROR(IF((A187+1&lt;='1_Setting'!$C$28),A187+1," "),"")</f>
        <v/>
      </c>
      <c r="B188" s="59"/>
      <c r="F188" s="183" t="str">
        <f t="shared" si="16"/>
        <v xml:space="preserve"> </v>
      </c>
      <c r="G188" s="179" t="str">
        <f t="shared" si="17"/>
        <v xml:space="preserve"> </v>
      </c>
      <c r="H188" s="179" t="str">
        <f>IFERROR(IF(ISNUMBER(I188),(IF(I188&lt;('1_Setting'!$D$30),((I188/('1_Setting'!$D$30))*3+1),((I188-('1_Setting'!$D$30))/(('1_Setting'!$D$29)-('1_Setting'!$D$30))*2+4)))," ")," ")</f>
        <v xml:space="preserve"> </v>
      </c>
      <c r="I188" s="182" t="str">
        <f t="shared" si="15"/>
        <v xml:space="preserve"> </v>
      </c>
    </row>
    <row r="189" spans="1:9" ht="16" customHeight="1" x14ac:dyDescent="0.15">
      <c r="A189" s="62" t="str">
        <f>IFERROR(IF((A188+1&lt;='1_Setting'!$C$28),A188+1," "),"")</f>
        <v/>
      </c>
      <c r="B189" s="59"/>
      <c r="F189" s="183" t="str">
        <f t="shared" si="16"/>
        <v xml:space="preserve"> </v>
      </c>
      <c r="G189" s="179" t="str">
        <f t="shared" si="17"/>
        <v xml:space="preserve"> </v>
      </c>
      <c r="H189" s="179" t="str">
        <f>IFERROR(IF(ISNUMBER(I189),(IF(I189&lt;('1_Setting'!$D$30),((I189/('1_Setting'!$D$30))*3+1),((I189-('1_Setting'!$D$30))/(('1_Setting'!$D$29)-('1_Setting'!$D$30))*2+4)))," ")," ")</f>
        <v xml:space="preserve"> </v>
      </c>
      <c r="I189" s="182" t="str">
        <f t="shared" si="15"/>
        <v xml:space="preserve"> </v>
      </c>
    </row>
    <row r="190" spans="1:9" ht="16" customHeight="1" x14ac:dyDescent="0.15">
      <c r="A190" s="62" t="str">
        <f>IFERROR(IF((A189+1&lt;='1_Setting'!$C$28),A189+1," "),"")</f>
        <v/>
      </c>
      <c r="B190" s="59"/>
      <c r="F190" s="183" t="str">
        <f t="shared" si="16"/>
        <v xml:space="preserve"> </v>
      </c>
      <c r="G190" s="179" t="str">
        <f t="shared" si="17"/>
        <v xml:space="preserve"> </v>
      </c>
      <c r="H190" s="179" t="str">
        <f>IFERROR(IF(ISNUMBER(I190),(IF(I190&lt;('1_Setting'!$D$30),((I190/('1_Setting'!$D$30))*3+1),((I190-('1_Setting'!$D$30))/(('1_Setting'!$D$29)-('1_Setting'!$D$30))*2+4)))," ")," ")</f>
        <v xml:space="preserve"> </v>
      </c>
      <c r="I190" s="182" t="str">
        <f t="shared" si="15"/>
        <v xml:space="preserve"> </v>
      </c>
    </row>
    <row r="191" spans="1:9" ht="16" customHeight="1" x14ac:dyDescent="0.15">
      <c r="A191" s="62" t="str">
        <f>IFERROR(IF((A190+1&lt;='1_Setting'!$C$28),A190+1," "),"")</f>
        <v/>
      </c>
      <c r="B191" s="59"/>
      <c r="F191" s="183" t="str">
        <f t="shared" si="16"/>
        <v xml:space="preserve"> </v>
      </c>
      <c r="G191" s="179" t="str">
        <f t="shared" si="17"/>
        <v xml:space="preserve"> </v>
      </c>
      <c r="H191" s="179" t="str">
        <f>IFERROR(IF(ISNUMBER(I191),(IF(I191&lt;('1_Setting'!$D$30),((I191/('1_Setting'!$D$30))*3+1),((I191-('1_Setting'!$D$30))/(('1_Setting'!$D$29)-('1_Setting'!$D$30))*2+4)))," ")," ")</f>
        <v xml:space="preserve"> </v>
      </c>
      <c r="I191" s="182" t="str">
        <f t="shared" si="15"/>
        <v xml:space="preserve"> </v>
      </c>
    </row>
    <row r="192" spans="1:9" ht="16" customHeight="1" x14ac:dyDescent="0.15">
      <c r="A192" s="62" t="str">
        <f>IFERROR(IF((A191+1&lt;='1_Setting'!$C$28),A191+1," "),"")</f>
        <v/>
      </c>
      <c r="B192" s="59"/>
      <c r="F192" s="183" t="str">
        <f t="shared" si="16"/>
        <v xml:space="preserve"> </v>
      </c>
      <c r="G192" s="179" t="str">
        <f t="shared" si="17"/>
        <v xml:space="preserve"> </v>
      </c>
      <c r="H192" s="179" t="str">
        <f>IFERROR(IF(ISNUMBER(I192),(IF(I192&lt;('1_Setting'!$D$30),((I192/('1_Setting'!$D$30))*3+1),((I192-('1_Setting'!$D$30))/(('1_Setting'!$D$29)-('1_Setting'!$D$30))*2+4)))," ")," ")</f>
        <v xml:space="preserve"> </v>
      </c>
      <c r="I192" s="182" t="str">
        <f t="shared" si="15"/>
        <v xml:space="preserve"> </v>
      </c>
    </row>
    <row r="193" spans="1:9" ht="16" customHeight="1" x14ac:dyDescent="0.15">
      <c r="A193" s="62" t="str">
        <f>IFERROR(IF((A192+1&lt;='1_Setting'!$C$28),A192+1," "),"")</f>
        <v/>
      </c>
      <c r="B193" s="59"/>
      <c r="F193" s="183" t="str">
        <f t="shared" si="16"/>
        <v xml:space="preserve"> </v>
      </c>
      <c r="G193" s="179" t="str">
        <f t="shared" si="17"/>
        <v xml:space="preserve"> </v>
      </c>
      <c r="H193" s="179" t="str">
        <f>IFERROR(IF(ISNUMBER(I193),(IF(I193&lt;('1_Setting'!$D$30),((I193/('1_Setting'!$D$30))*3+1),((I193-('1_Setting'!$D$30))/(('1_Setting'!$D$29)-('1_Setting'!$D$30))*2+4)))," ")," ")</f>
        <v xml:space="preserve"> </v>
      </c>
      <c r="I193" s="182" t="str">
        <f t="shared" si="15"/>
        <v xml:space="preserve"> </v>
      </c>
    </row>
    <row r="194" spans="1:9" ht="16" customHeight="1" x14ac:dyDescent="0.15">
      <c r="A194" s="62" t="str">
        <f>IFERROR(IF((A193+1&lt;='1_Setting'!$C$28),A193+1," "),"")</f>
        <v/>
      </c>
      <c r="B194" s="59"/>
      <c r="F194" s="183" t="str">
        <f t="shared" si="16"/>
        <v xml:space="preserve"> </v>
      </c>
      <c r="G194" s="179" t="str">
        <f t="shared" si="17"/>
        <v xml:space="preserve"> </v>
      </c>
      <c r="H194" s="179" t="str">
        <f>IFERROR(IF(ISNUMBER(I194),(IF(I194&lt;('1_Setting'!$D$30),((I194/('1_Setting'!$D$30))*3+1),((I194-('1_Setting'!$D$30))/(('1_Setting'!$D$29)-('1_Setting'!$D$30))*2+4)))," ")," ")</f>
        <v xml:space="preserve"> </v>
      </c>
      <c r="I194" s="182" t="str">
        <f t="shared" si="15"/>
        <v xml:space="preserve"> </v>
      </c>
    </row>
    <row r="195" spans="1:9" ht="16" customHeight="1" x14ac:dyDescent="0.15">
      <c r="A195" s="62" t="str">
        <f>IFERROR(IF((A194+1&lt;='1_Setting'!$C$28),A194+1," "),"")</f>
        <v/>
      </c>
      <c r="B195" s="59"/>
      <c r="F195" s="183" t="str">
        <f t="shared" si="16"/>
        <v xml:space="preserve"> </v>
      </c>
      <c r="G195" s="179" t="str">
        <f t="shared" si="17"/>
        <v xml:space="preserve"> </v>
      </c>
      <c r="H195" s="179" t="str">
        <f>IFERROR(IF(ISNUMBER(I195),(IF(I195&lt;('1_Setting'!$D$30),((I195/('1_Setting'!$D$30))*3+1),((I195-('1_Setting'!$D$30))/(('1_Setting'!$D$29)-('1_Setting'!$D$30))*2+4)))," ")," ")</f>
        <v xml:space="preserve"> </v>
      </c>
      <c r="I195" s="182" t="str">
        <f t="shared" si="15"/>
        <v xml:space="preserve"> </v>
      </c>
    </row>
    <row r="196" spans="1:9" ht="16" customHeight="1" x14ac:dyDescent="0.15">
      <c r="A196" s="62" t="str">
        <f>IFERROR(IF((A195+1&lt;='1_Setting'!$C$28),A195+1," "),"")</f>
        <v/>
      </c>
      <c r="B196" s="59"/>
      <c r="F196" s="183" t="str">
        <f t="shared" si="16"/>
        <v xml:space="preserve"> </v>
      </c>
      <c r="G196" s="179" t="str">
        <f t="shared" si="17"/>
        <v xml:space="preserve"> </v>
      </c>
      <c r="H196" s="179" t="str">
        <f>IFERROR(IF(ISNUMBER(I196),(IF(I196&lt;('1_Setting'!$D$30),((I196/('1_Setting'!$D$30))*3+1),((I196-('1_Setting'!$D$30))/(('1_Setting'!$D$29)-('1_Setting'!$D$30))*2+4)))," ")," ")</f>
        <v xml:space="preserve"> </v>
      </c>
      <c r="I196" s="182" t="str">
        <f t="shared" si="15"/>
        <v xml:space="preserve"> </v>
      </c>
    </row>
    <row r="197" spans="1:9" ht="16" customHeight="1" x14ac:dyDescent="0.15">
      <c r="A197" s="62" t="str">
        <f>IFERROR(IF((A196+1&lt;='1_Setting'!$C$28),A196+1," "),"")</f>
        <v/>
      </c>
      <c r="B197" s="59"/>
      <c r="F197" s="183" t="str">
        <f t="shared" si="16"/>
        <v xml:space="preserve"> </v>
      </c>
      <c r="G197" s="179" t="str">
        <f t="shared" si="17"/>
        <v xml:space="preserve"> </v>
      </c>
      <c r="H197" s="179" t="str">
        <f>IFERROR(IF(ISNUMBER(I197),(IF(I197&lt;('1_Setting'!$D$30),((I197/('1_Setting'!$D$30))*3+1),((I197-('1_Setting'!$D$30))/(('1_Setting'!$D$29)-('1_Setting'!$D$30))*2+4)))," ")," ")</f>
        <v xml:space="preserve"> </v>
      </c>
      <c r="I197" s="182" t="str">
        <f t="shared" si="15"/>
        <v xml:space="preserve"> </v>
      </c>
    </row>
    <row r="198" spans="1:9" ht="16" customHeight="1" x14ac:dyDescent="0.15">
      <c r="A198" s="62" t="str">
        <f>IFERROR(IF((A197+1&lt;='1_Setting'!$C$28),A197+1," "),"")</f>
        <v/>
      </c>
      <c r="B198" s="59"/>
      <c r="F198" s="183" t="str">
        <f t="shared" si="16"/>
        <v xml:space="preserve"> </v>
      </c>
      <c r="G198" s="179" t="str">
        <f t="shared" si="17"/>
        <v xml:space="preserve"> </v>
      </c>
      <c r="H198" s="179" t="str">
        <f>IFERROR(IF(ISNUMBER(I198),(IF(I198&lt;('1_Setting'!$D$30),((I198/('1_Setting'!$D$30))*3+1),((I198-('1_Setting'!$D$30))/(('1_Setting'!$D$29)-('1_Setting'!$D$30))*2+4)))," ")," ")</f>
        <v xml:space="preserve"> </v>
      </c>
      <c r="I198" s="182" t="str">
        <f t="shared" si="15"/>
        <v xml:space="preserve"> </v>
      </c>
    </row>
    <row r="199" spans="1:9" ht="16" customHeight="1" x14ac:dyDescent="0.15">
      <c r="A199" s="62" t="str">
        <f>IFERROR(IF((A198+1&lt;='1_Setting'!$C$28),A198+1," "),"")</f>
        <v/>
      </c>
      <c r="B199" s="59"/>
      <c r="F199" s="183" t="str">
        <f t="shared" si="16"/>
        <v xml:space="preserve"> </v>
      </c>
      <c r="G199" s="179" t="str">
        <f t="shared" si="17"/>
        <v xml:space="preserve"> </v>
      </c>
      <c r="H199" s="179" t="str">
        <f>IFERROR(IF(ISNUMBER(I199),(IF(I199&lt;('1_Setting'!$D$30),((I199/('1_Setting'!$D$30))*3+1),((I199-('1_Setting'!$D$30))/(('1_Setting'!$D$29)-('1_Setting'!$D$30))*2+4)))," ")," ")</f>
        <v xml:space="preserve"> </v>
      </c>
      <c r="I199" s="182" t="str">
        <f t="shared" si="15"/>
        <v xml:space="preserve"> </v>
      </c>
    </row>
    <row r="200" spans="1:9" ht="16" customHeight="1" x14ac:dyDescent="0.15">
      <c r="A200" s="62" t="str">
        <f>IFERROR(IF((A199+1&lt;='1_Setting'!$C$28),A199+1," "),"")</f>
        <v/>
      </c>
      <c r="B200" s="59"/>
      <c r="F200" s="183" t="str">
        <f t="shared" si="16"/>
        <v xml:space="preserve"> </v>
      </c>
      <c r="G200" s="179" t="str">
        <f t="shared" si="17"/>
        <v xml:space="preserve"> </v>
      </c>
      <c r="H200" s="179" t="str">
        <f>IFERROR(IF(ISNUMBER(I200),(IF(I200&lt;('1_Setting'!$D$30),((I200/('1_Setting'!$D$30))*3+1),((I200-('1_Setting'!$D$30))/(('1_Setting'!$D$29)-('1_Setting'!$D$30))*2+4)))," ")," ")</f>
        <v xml:space="preserve"> </v>
      </c>
      <c r="I200" s="182" t="str">
        <f t="shared" ref="I200:I263" si="18">IF(ISNUMBER(A200),SUM(J200:AB200)," ")</f>
        <v xml:space="preserve"> </v>
      </c>
    </row>
    <row r="201" spans="1:9" ht="16" customHeight="1" x14ac:dyDescent="0.15">
      <c r="A201" s="62" t="str">
        <f>IFERROR(IF((A200+1&lt;='1_Setting'!$C$28),A200+1," "),"")</f>
        <v/>
      </c>
      <c r="B201" s="59"/>
      <c r="F201" s="183" t="str">
        <f t="shared" ref="F201:F264" si="19">IFERROR(G201," ")</f>
        <v xml:space="preserve"> </v>
      </c>
      <c r="G201" s="179" t="str">
        <f t="shared" ref="G201:G264" si="20">IFERROR(IF(AND(H201&gt;6,ISNUMBER(H201)),6,IF(AND(H201&gt;3.5,H201&lt;4),3.5,ROUND(H201/5,1)*5))," ")</f>
        <v xml:space="preserve"> </v>
      </c>
      <c r="H201" s="179" t="str">
        <f>IFERROR(IF(ISNUMBER(I201),(IF(I201&lt;('1_Setting'!$D$30),((I201/('1_Setting'!$D$30))*3+1),((I201-('1_Setting'!$D$30))/(('1_Setting'!$D$29)-('1_Setting'!$D$30))*2+4)))," ")," ")</f>
        <v xml:space="preserve"> </v>
      </c>
      <c r="I201" s="182" t="str">
        <f t="shared" si="18"/>
        <v xml:space="preserve"> </v>
      </c>
    </row>
    <row r="202" spans="1:9" ht="16" customHeight="1" x14ac:dyDescent="0.15">
      <c r="A202" s="62" t="str">
        <f>IFERROR(IF((A201+1&lt;='1_Setting'!$C$28),A201+1," "),"")</f>
        <v/>
      </c>
      <c r="B202" s="59"/>
      <c r="F202" s="183" t="str">
        <f t="shared" si="19"/>
        <v xml:space="preserve"> </v>
      </c>
      <c r="G202" s="179" t="str">
        <f t="shared" si="20"/>
        <v xml:space="preserve"> </v>
      </c>
      <c r="H202" s="179" t="str">
        <f>IFERROR(IF(ISNUMBER(I202),(IF(I202&lt;('1_Setting'!$D$30),((I202/('1_Setting'!$D$30))*3+1),((I202-('1_Setting'!$D$30))/(('1_Setting'!$D$29)-('1_Setting'!$D$30))*2+4)))," ")," ")</f>
        <v xml:space="preserve"> </v>
      </c>
      <c r="I202" s="182" t="str">
        <f t="shared" si="18"/>
        <v xml:space="preserve"> </v>
      </c>
    </row>
    <row r="203" spans="1:9" ht="16" customHeight="1" x14ac:dyDescent="0.15">
      <c r="A203" s="62" t="str">
        <f>IFERROR(IF((A202+1&lt;='1_Setting'!$C$28),A202+1," "),"")</f>
        <v/>
      </c>
      <c r="B203" s="59"/>
      <c r="F203" s="183" t="str">
        <f t="shared" si="19"/>
        <v xml:space="preserve"> </v>
      </c>
      <c r="G203" s="179" t="str">
        <f t="shared" si="20"/>
        <v xml:space="preserve"> </v>
      </c>
      <c r="H203" s="179" t="str">
        <f>IFERROR(IF(ISNUMBER(I203),(IF(I203&lt;('1_Setting'!$D$30),((I203/('1_Setting'!$D$30))*3+1),((I203-('1_Setting'!$D$30))/(('1_Setting'!$D$29)-('1_Setting'!$D$30))*2+4)))," ")," ")</f>
        <v xml:space="preserve"> </v>
      </c>
      <c r="I203" s="182" t="str">
        <f t="shared" si="18"/>
        <v xml:space="preserve"> </v>
      </c>
    </row>
    <row r="204" spans="1:9" ht="16" customHeight="1" x14ac:dyDescent="0.15">
      <c r="A204" s="62" t="str">
        <f>IFERROR(IF((A203+1&lt;='1_Setting'!$C$28),A203+1," "),"")</f>
        <v/>
      </c>
      <c r="B204" s="59"/>
      <c r="F204" s="183" t="str">
        <f t="shared" si="19"/>
        <v xml:space="preserve"> </v>
      </c>
      <c r="G204" s="179" t="str">
        <f t="shared" si="20"/>
        <v xml:space="preserve"> </v>
      </c>
      <c r="H204" s="179" t="str">
        <f>IFERROR(IF(ISNUMBER(I204),(IF(I204&lt;('1_Setting'!$D$30),((I204/('1_Setting'!$D$30))*3+1),((I204-('1_Setting'!$D$30))/(('1_Setting'!$D$29)-('1_Setting'!$D$30))*2+4)))," ")," ")</f>
        <v xml:space="preserve"> </v>
      </c>
      <c r="I204" s="182" t="str">
        <f t="shared" si="18"/>
        <v xml:space="preserve"> </v>
      </c>
    </row>
    <row r="205" spans="1:9" ht="16" customHeight="1" x14ac:dyDescent="0.15">
      <c r="A205" s="62" t="str">
        <f>IFERROR(IF((A204+1&lt;='1_Setting'!$C$28),A204+1," "),"")</f>
        <v/>
      </c>
      <c r="B205" s="59"/>
      <c r="F205" s="183" t="str">
        <f t="shared" si="19"/>
        <v xml:space="preserve"> </v>
      </c>
      <c r="G205" s="179" t="str">
        <f t="shared" si="20"/>
        <v xml:space="preserve"> </v>
      </c>
      <c r="H205" s="179" t="str">
        <f>IFERROR(IF(ISNUMBER(I205),(IF(I205&lt;('1_Setting'!$D$30),((I205/('1_Setting'!$D$30))*3+1),((I205-('1_Setting'!$D$30))/(('1_Setting'!$D$29)-('1_Setting'!$D$30))*2+4)))," ")," ")</f>
        <v xml:space="preserve"> </v>
      </c>
      <c r="I205" s="182" t="str">
        <f t="shared" si="18"/>
        <v xml:space="preserve"> </v>
      </c>
    </row>
    <row r="206" spans="1:9" ht="16" customHeight="1" x14ac:dyDescent="0.15">
      <c r="A206" s="62" t="str">
        <f>IFERROR(IF((A205+1&lt;='1_Setting'!$C$28),A205+1," "),"")</f>
        <v/>
      </c>
      <c r="B206" s="59"/>
      <c r="F206" s="183" t="str">
        <f t="shared" si="19"/>
        <v xml:space="preserve"> </v>
      </c>
      <c r="G206" s="179" t="str">
        <f t="shared" si="20"/>
        <v xml:space="preserve"> </v>
      </c>
      <c r="H206" s="179" t="str">
        <f>IFERROR(IF(ISNUMBER(I206),(IF(I206&lt;('1_Setting'!$D$30),((I206/('1_Setting'!$D$30))*3+1),((I206-('1_Setting'!$D$30))/(('1_Setting'!$D$29)-('1_Setting'!$D$30))*2+4)))," ")," ")</f>
        <v xml:space="preserve"> </v>
      </c>
      <c r="I206" s="182" t="str">
        <f t="shared" si="18"/>
        <v xml:space="preserve"> </v>
      </c>
    </row>
    <row r="207" spans="1:9" ht="16" customHeight="1" x14ac:dyDescent="0.15">
      <c r="A207" s="62" t="str">
        <f>IFERROR(IF((A206+1&lt;='1_Setting'!$C$28),A206+1," "),"")</f>
        <v/>
      </c>
      <c r="B207" s="59"/>
      <c r="F207" s="183" t="str">
        <f t="shared" si="19"/>
        <v xml:space="preserve"> </v>
      </c>
      <c r="G207" s="179" t="str">
        <f t="shared" si="20"/>
        <v xml:space="preserve"> </v>
      </c>
      <c r="H207" s="179" t="str">
        <f>IFERROR(IF(ISNUMBER(I207),(IF(I207&lt;('1_Setting'!$D$30),((I207/('1_Setting'!$D$30))*3+1),((I207-('1_Setting'!$D$30))/(('1_Setting'!$D$29)-('1_Setting'!$D$30))*2+4)))," ")," ")</f>
        <v xml:space="preserve"> </v>
      </c>
      <c r="I207" s="182" t="str">
        <f t="shared" si="18"/>
        <v xml:space="preserve"> </v>
      </c>
    </row>
    <row r="208" spans="1:9" ht="16" customHeight="1" x14ac:dyDescent="0.15">
      <c r="A208" s="62" t="str">
        <f>IFERROR(IF((A207+1&lt;='1_Setting'!$C$28),A207+1," "),"")</f>
        <v/>
      </c>
      <c r="B208" s="59"/>
      <c r="F208" s="183" t="str">
        <f t="shared" si="19"/>
        <v xml:space="preserve"> </v>
      </c>
      <c r="G208" s="179" t="str">
        <f t="shared" si="20"/>
        <v xml:space="preserve"> </v>
      </c>
      <c r="H208" s="179" t="str">
        <f>IFERROR(IF(ISNUMBER(I208),(IF(I208&lt;('1_Setting'!$D$30),((I208/('1_Setting'!$D$30))*3+1),((I208-('1_Setting'!$D$30))/(('1_Setting'!$D$29)-('1_Setting'!$D$30))*2+4)))," ")," ")</f>
        <v xml:space="preserve"> </v>
      </c>
      <c r="I208" s="182" t="str">
        <f t="shared" si="18"/>
        <v xml:space="preserve"> </v>
      </c>
    </row>
    <row r="209" spans="1:9" ht="16" customHeight="1" x14ac:dyDescent="0.15">
      <c r="A209" s="62" t="str">
        <f>IFERROR(IF((A208+1&lt;='1_Setting'!$C$28),A208+1," "),"")</f>
        <v/>
      </c>
      <c r="B209" s="59"/>
      <c r="F209" s="183" t="str">
        <f t="shared" si="19"/>
        <v xml:space="preserve"> </v>
      </c>
      <c r="G209" s="179" t="str">
        <f t="shared" si="20"/>
        <v xml:space="preserve"> </v>
      </c>
      <c r="H209" s="179" t="str">
        <f>IFERROR(IF(ISNUMBER(I209),(IF(I209&lt;('1_Setting'!$D$30),((I209/('1_Setting'!$D$30))*3+1),((I209-('1_Setting'!$D$30))/(('1_Setting'!$D$29)-('1_Setting'!$D$30))*2+4)))," ")," ")</f>
        <v xml:space="preserve"> </v>
      </c>
      <c r="I209" s="182" t="str">
        <f t="shared" si="18"/>
        <v xml:space="preserve"> </v>
      </c>
    </row>
    <row r="210" spans="1:9" ht="16" customHeight="1" x14ac:dyDescent="0.15">
      <c r="A210" s="62" t="str">
        <f>IFERROR(IF((A209+1&lt;='1_Setting'!$C$28),A209+1," "),"")</f>
        <v/>
      </c>
      <c r="B210" s="59"/>
      <c r="F210" s="183" t="str">
        <f t="shared" si="19"/>
        <v xml:space="preserve"> </v>
      </c>
      <c r="G210" s="179" t="str">
        <f t="shared" si="20"/>
        <v xml:space="preserve"> </v>
      </c>
      <c r="H210" s="179" t="str">
        <f>IFERROR(IF(ISNUMBER(I210),(IF(I210&lt;('1_Setting'!$D$30),((I210/('1_Setting'!$D$30))*3+1),((I210-('1_Setting'!$D$30))/(('1_Setting'!$D$29)-('1_Setting'!$D$30))*2+4)))," ")," ")</f>
        <v xml:space="preserve"> </v>
      </c>
      <c r="I210" s="182" t="str">
        <f t="shared" si="18"/>
        <v xml:space="preserve"> </v>
      </c>
    </row>
    <row r="211" spans="1:9" ht="16" customHeight="1" x14ac:dyDescent="0.15">
      <c r="A211" s="62" t="str">
        <f>IFERROR(IF((A210+1&lt;='1_Setting'!$C$28),A210+1," "),"")</f>
        <v/>
      </c>
      <c r="B211" s="59"/>
      <c r="F211" s="183" t="str">
        <f t="shared" si="19"/>
        <v xml:space="preserve"> </v>
      </c>
      <c r="G211" s="179" t="str">
        <f t="shared" si="20"/>
        <v xml:space="preserve"> </v>
      </c>
      <c r="H211" s="179" t="str">
        <f>IFERROR(IF(ISNUMBER(I211),(IF(I211&lt;('1_Setting'!$D$30),((I211/('1_Setting'!$D$30))*3+1),((I211-('1_Setting'!$D$30))/(('1_Setting'!$D$29)-('1_Setting'!$D$30))*2+4)))," ")," ")</f>
        <v xml:space="preserve"> </v>
      </c>
      <c r="I211" s="182" t="str">
        <f t="shared" si="18"/>
        <v xml:space="preserve"> </v>
      </c>
    </row>
    <row r="212" spans="1:9" ht="16" customHeight="1" x14ac:dyDescent="0.15">
      <c r="A212" s="62" t="str">
        <f>IFERROR(IF((A211+1&lt;='1_Setting'!$C$28),A211+1," "),"")</f>
        <v/>
      </c>
      <c r="B212" s="59"/>
      <c r="F212" s="183" t="str">
        <f t="shared" si="19"/>
        <v xml:space="preserve"> </v>
      </c>
      <c r="G212" s="179" t="str">
        <f t="shared" si="20"/>
        <v xml:space="preserve"> </v>
      </c>
      <c r="H212" s="179" t="str">
        <f>IFERROR(IF(ISNUMBER(I212),(IF(I212&lt;('1_Setting'!$D$30),((I212/('1_Setting'!$D$30))*3+1),((I212-('1_Setting'!$D$30))/(('1_Setting'!$D$29)-('1_Setting'!$D$30))*2+4)))," ")," ")</f>
        <v xml:space="preserve"> </v>
      </c>
      <c r="I212" s="182" t="str">
        <f t="shared" si="18"/>
        <v xml:space="preserve"> </v>
      </c>
    </row>
    <row r="213" spans="1:9" ht="16" customHeight="1" x14ac:dyDescent="0.15">
      <c r="A213" s="62" t="str">
        <f>IFERROR(IF((A212+1&lt;='1_Setting'!$C$28),A212+1," "),"")</f>
        <v/>
      </c>
      <c r="B213" s="59"/>
      <c r="F213" s="183" t="str">
        <f t="shared" si="19"/>
        <v xml:space="preserve"> </v>
      </c>
      <c r="G213" s="179" t="str">
        <f t="shared" si="20"/>
        <v xml:space="preserve"> </v>
      </c>
      <c r="H213" s="179" t="str">
        <f>IFERROR(IF(ISNUMBER(I213),(IF(I213&lt;('1_Setting'!$D$30),((I213/('1_Setting'!$D$30))*3+1),((I213-('1_Setting'!$D$30))/(('1_Setting'!$D$29)-('1_Setting'!$D$30))*2+4)))," ")," ")</f>
        <v xml:space="preserve"> </v>
      </c>
      <c r="I213" s="182" t="str">
        <f t="shared" si="18"/>
        <v xml:space="preserve"> </v>
      </c>
    </row>
    <row r="214" spans="1:9" ht="16" customHeight="1" x14ac:dyDescent="0.15">
      <c r="A214" s="62" t="str">
        <f>IFERROR(IF((A213+1&lt;='1_Setting'!$C$28),A213+1," "),"")</f>
        <v/>
      </c>
      <c r="B214" s="59"/>
      <c r="F214" s="183" t="str">
        <f t="shared" si="19"/>
        <v xml:space="preserve"> </v>
      </c>
      <c r="G214" s="179" t="str">
        <f t="shared" si="20"/>
        <v xml:space="preserve"> </v>
      </c>
      <c r="H214" s="179" t="str">
        <f>IFERROR(IF(ISNUMBER(I214),(IF(I214&lt;('1_Setting'!$D$30),((I214/('1_Setting'!$D$30))*3+1),((I214-('1_Setting'!$D$30))/(('1_Setting'!$D$29)-('1_Setting'!$D$30))*2+4)))," ")," ")</f>
        <v xml:space="preserve"> </v>
      </c>
      <c r="I214" s="182" t="str">
        <f t="shared" si="18"/>
        <v xml:space="preserve"> </v>
      </c>
    </row>
    <row r="215" spans="1:9" ht="16" customHeight="1" x14ac:dyDescent="0.15">
      <c r="A215" s="62" t="str">
        <f>IFERROR(IF((A214+1&lt;='1_Setting'!$C$28),A214+1," "),"")</f>
        <v/>
      </c>
      <c r="B215" s="59"/>
      <c r="F215" s="183" t="str">
        <f t="shared" si="19"/>
        <v xml:space="preserve"> </v>
      </c>
      <c r="G215" s="179" t="str">
        <f t="shared" si="20"/>
        <v xml:space="preserve"> </v>
      </c>
      <c r="H215" s="179" t="str">
        <f>IFERROR(IF(ISNUMBER(I215),(IF(I215&lt;('1_Setting'!$D$30),((I215/('1_Setting'!$D$30))*3+1),((I215-('1_Setting'!$D$30))/(('1_Setting'!$D$29)-('1_Setting'!$D$30))*2+4)))," ")," ")</f>
        <v xml:space="preserve"> </v>
      </c>
      <c r="I215" s="182" t="str">
        <f t="shared" si="18"/>
        <v xml:space="preserve"> </v>
      </c>
    </row>
    <row r="216" spans="1:9" ht="16" customHeight="1" x14ac:dyDescent="0.15">
      <c r="A216" s="62" t="str">
        <f>IFERROR(IF((A215+1&lt;='1_Setting'!$C$28),A215+1," "),"")</f>
        <v/>
      </c>
      <c r="B216" s="59"/>
      <c r="F216" s="183" t="str">
        <f t="shared" si="19"/>
        <v xml:space="preserve"> </v>
      </c>
      <c r="G216" s="179" t="str">
        <f t="shared" si="20"/>
        <v xml:space="preserve"> </v>
      </c>
      <c r="H216" s="179" t="str">
        <f>IFERROR(IF(ISNUMBER(I216),(IF(I216&lt;('1_Setting'!$D$30),((I216/('1_Setting'!$D$30))*3+1),((I216-('1_Setting'!$D$30))/(('1_Setting'!$D$29)-('1_Setting'!$D$30))*2+4)))," ")," ")</f>
        <v xml:space="preserve"> </v>
      </c>
      <c r="I216" s="182" t="str">
        <f t="shared" si="18"/>
        <v xml:space="preserve"> </v>
      </c>
    </row>
    <row r="217" spans="1:9" ht="16" customHeight="1" x14ac:dyDescent="0.15">
      <c r="A217" s="62" t="str">
        <f>IFERROR(IF((A216+1&lt;='1_Setting'!$C$28),A216+1," "),"")</f>
        <v/>
      </c>
      <c r="B217" s="59"/>
      <c r="F217" s="183" t="str">
        <f t="shared" si="19"/>
        <v xml:space="preserve"> </v>
      </c>
      <c r="G217" s="179" t="str">
        <f t="shared" si="20"/>
        <v xml:space="preserve"> </v>
      </c>
      <c r="H217" s="179" t="str">
        <f>IFERROR(IF(ISNUMBER(I217),(IF(I217&lt;('1_Setting'!$D$30),((I217/('1_Setting'!$D$30))*3+1),((I217-('1_Setting'!$D$30))/(('1_Setting'!$D$29)-('1_Setting'!$D$30))*2+4)))," ")," ")</f>
        <v xml:space="preserve"> </v>
      </c>
      <c r="I217" s="182" t="str">
        <f t="shared" si="18"/>
        <v xml:space="preserve"> </v>
      </c>
    </row>
    <row r="218" spans="1:9" ht="16" customHeight="1" x14ac:dyDescent="0.15">
      <c r="A218" s="62" t="str">
        <f>IFERROR(IF((A217+1&lt;='1_Setting'!$C$28),A217+1," "),"")</f>
        <v/>
      </c>
      <c r="B218" s="59"/>
      <c r="F218" s="183" t="str">
        <f t="shared" si="19"/>
        <v xml:space="preserve"> </v>
      </c>
      <c r="G218" s="179" t="str">
        <f t="shared" si="20"/>
        <v xml:space="preserve"> </v>
      </c>
      <c r="H218" s="179" t="str">
        <f>IFERROR(IF(ISNUMBER(I218),(IF(I218&lt;('1_Setting'!$D$30),((I218/('1_Setting'!$D$30))*3+1),((I218-('1_Setting'!$D$30))/(('1_Setting'!$D$29)-('1_Setting'!$D$30))*2+4)))," ")," ")</f>
        <v xml:space="preserve"> </v>
      </c>
      <c r="I218" s="182" t="str">
        <f t="shared" si="18"/>
        <v xml:space="preserve"> </v>
      </c>
    </row>
    <row r="219" spans="1:9" ht="16" customHeight="1" x14ac:dyDescent="0.15">
      <c r="A219" s="62" t="str">
        <f>IFERROR(IF((A218+1&lt;='1_Setting'!$C$28),A218+1," "),"")</f>
        <v/>
      </c>
      <c r="B219" s="59"/>
      <c r="F219" s="183" t="str">
        <f t="shared" si="19"/>
        <v xml:space="preserve"> </v>
      </c>
      <c r="G219" s="179" t="str">
        <f t="shared" si="20"/>
        <v xml:space="preserve"> </v>
      </c>
      <c r="H219" s="179" t="str">
        <f>IFERROR(IF(ISNUMBER(I219),(IF(I219&lt;('1_Setting'!$D$30),((I219/('1_Setting'!$D$30))*3+1),((I219-('1_Setting'!$D$30))/(('1_Setting'!$D$29)-('1_Setting'!$D$30))*2+4)))," ")," ")</f>
        <v xml:space="preserve"> </v>
      </c>
      <c r="I219" s="182" t="str">
        <f t="shared" si="18"/>
        <v xml:space="preserve"> </v>
      </c>
    </row>
    <row r="220" spans="1:9" ht="16" customHeight="1" x14ac:dyDescent="0.15">
      <c r="A220" s="62" t="str">
        <f>IFERROR(IF((A219+1&lt;='1_Setting'!$C$28),A219+1," "),"")</f>
        <v/>
      </c>
      <c r="B220" s="59"/>
      <c r="F220" s="183" t="str">
        <f t="shared" si="19"/>
        <v xml:space="preserve"> </v>
      </c>
      <c r="G220" s="179" t="str">
        <f t="shared" si="20"/>
        <v xml:space="preserve"> </v>
      </c>
      <c r="H220" s="179" t="str">
        <f>IFERROR(IF(ISNUMBER(I220),(IF(I220&lt;('1_Setting'!$D$30),((I220/('1_Setting'!$D$30))*3+1),((I220-('1_Setting'!$D$30))/(('1_Setting'!$D$29)-('1_Setting'!$D$30))*2+4)))," ")," ")</f>
        <v xml:space="preserve"> </v>
      </c>
      <c r="I220" s="182" t="str">
        <f t="shared" si="18"/>
        <v xml:space="preserve"> </v>
      </c>
    </row>
    <row r="221" spans="1:9" ht="16" customHeight="1" x14ac:dyDescent="0.15">
      <c r="A221" s="62" t="str">
        <f>IFERROR(IF((A220+1&lt;='1_Setting'!$C$28),A220+1," "),"")</f>
        <v/>
      </c>
      <c r="B221" s="59"/>
      <c r="F221" s="183" t="str">
        <f t="shared" si="19"/>
        <v xml:space="preserve"> </v>
      </c>
      <c r="G221" s="179" t="str">
        <f t="shared" si="20"/>
        <v xml:space="preserve"> </v>
      </c>
      <c r="H221" s="179" t="str">
        <f>IFERROR(IF(ISNUMBER(I221),(IF(I221&lt;('1_Setting'!$D$30),((I221/('1_Setting'!$D$30))*3+1),((I221-('1_Setting'!$D$30))/(('1_Setting'!$D$29)-('1_Setting'!$D$30))*2+4)))," ")," ")</f>
        <v xml:space="preserve"> </v>
      </c>
      <c r="I221" s="182" t="str">
        <f t="shared" si="18"/>
        <v xml:space="preserve"> </v>
      </c>
    </row>
    <row r="222" spans="1:9" ht="16" customHeight="1" x14ac:dyDescent="0.15">
      <c r="A222" s="62" t="str">
        <f>IFERROR(IF((A221+1&lt;='1_Setting'!$C$28),A221+1," "),"")</f>
        <v/>
      </c>
      <c r="B222" s="59"/>
      <c r="F222" s="183" t="str">
        <f t="shared" si="19"/>
        <v xml:space="preserve"> </v>
      </c>
      <c r="G222" s="179" t="str">
        <f t="shared" si="20"/>
        <v xml:space="preserve"> </v>
      </c>
      <c r="H222" s="179" t="str">
        <f>IFERROR(IF(ISNUMBER(I222),(IF(I222&lt;('1_Setting'!$D$30),((I222/('1_Setting'!$D$30))*3+1),((I222-('1_Setting'!$D$30))/(('1_Setting'!$D$29)-('1_Setting'!$D$30))*2+4)))," ")," ")</f>
        <v xml:space="preserve"> </v>
      </c>
      <c r="I222" s="182" t="str">
        <f t="shared" si="18"/>
        <v xml:space="preserve"> </v>
      </c>
    </row>
    <row r="223" spans="1:9" ht="16" customHeight="1" x14ac:dyDescent="0.15">
      <c r="A223" s="62" t="str">
        <f>IFERROR(IF((A222+1&lt;='1_Setting'!$C$28),A222+1," "),"")</f>
        <v/>
      </c>
      <c r="B223" s="59"/>
      <c r="F223" s="183" t="str">
        <f t="shared" si="19"/>
        <v xml:space="preserve"> </v>
      </c>
      <c r="G223" s="179" t="str">
        <f t="shared" si="20"/>
        <v xml:space="preserve"> </v>
      </c>
      <c r="H223" s="179" t="str">
        <f>IFERROR(IF(ISNUMBER(I223),(IF(I223&lt;('1_Setting'!$D$30),((I223/('1_Setting'!$D$30))*3+1),((I223-('1_Setting'!$D$30))/(('1_Setting'!$D$29)-('1_Setting'!$D$30))*2+4)))," ")," ")</f>
        <v xml:space="preserve"> </v>
      </c>
      <c r="I223" s="182" t="str">
        <f t="shared" si="18"/>
        <v xml:space="preserve"> </v>
      </c>
    </row>
    <row r="224" spans="1:9" ht="16" customHeight="1" x14ac:dyDescent="0.15">
      <c r="A224" s="62" t="str">
        <f>IFERROR(IF((A223+1&lt;='1_Setting'!$C$28),A223+1," "),"")</f>
        <v/>
      </c>
      <c r="B224" s="59"/>
      <c r="F224" s="183" t="str">
        <f t="shared" si="19"/>
        <v xml:space="preserve"> </v>
      </c>
      <c r="G224" s="179" t="str">
        <f t="shared" si="20"/>
        <v xml:space="preserve"> </v>
      </c>
      <c r="H224" s="179" t="str">
        <f>IFERROR(IF(ISNUMBER(I224),(IF(I224&lt;('1_Setting'!$D$30),((I224/('1_Setting'!$D$30))*3+1),((I224-('1_Setting'!$D$30))/(('1_Setting'!$D$29)-('1_Setting'!$D$30))*2+4)))," ")," ")</f>
        <v xml:space="preserve"> </v>
      </c>
      <c r="I224" s="182" t="str">
        <f t="shared" si="18"/>
        <v xml:space="preserve"> </v>
      </c>
    </row>
    <row r="225" spans="1:9" ht="16" customHeight="1" x14ac:dyDescent="0.15">
      <c r="A225" s="62" t="str">
        <f>IFERROR(IF((A224+1&lt;='1_Setting'!$C$28),A224+1," "),"")</f>
        <v/>
      </c>
      <c r="B225" s="59"/>
      <c r="F225" s="183" t="str">
        <f t="shared" si="19"/>
        <v xml:space="preserve"> </v>
      </c>
      <c r="G225" s="179" t="str">
        <f t="shared" si="20"/>
        <v xml:space="preserve"> </v>
      </c>
      <c r="H225" s="179" t="str">
        <f>IFERROR(IF(ISNUMBER(I225),(IF(I225&lt;('1_Setting'!$D$30),((I225/('1_Setting'!$D$30))*3+1),((I225-('1_Setting'!$D$30))/(('1_Setting'!$D$29)-('1_Setting'!$D$30))*2+4)))," ")," ")</f>
        <v xml:space="preserve"> </v>
      </c>
      <c r="I225" s="182" t="str">
        <f t="shared" si="18"/>
        <v xml:space="preserve"> </v>
      </c>
    </row>
    <row r="226" spans="1:9" ht="16" customHeight="1" x14ac:dyDescent="0.15">
      <c r="A226" s="62" t="str">
        <f>IFERROR(IF((A225+1&lt;='1_Setting'!$C$28),A225+1," "),"")</f>
        <v/>
      </c>
      <c r="B226" s="59"/>
      <c r="F226" s="183" t="str">
        <f t="shared" si="19"/>
        <v xml:space="preserve"> </v>
      </c>
      <c r="G226" s="179" t="str">
        <f t="shared" si="20"/>
        <v xml:space="preserve"> </v>
      </c>
      <c r="H226" s="179" t="str">
        <f>IFERROR(IF(ISNUMBER(I226),(IF(I226&lt;('1_Setting'!$D$30),((I226/('1_Setting'!$D$30))*3+1),((I226-('1_Setting'!$D$30))/(('1_Setting'!$D$29)-('1_Setting'!$D$30))*2+4)))," ")," ")</f>
        <v xml:space="preserve"> </v>
      </c>
      <c r="I226" s="182" t="str">
        <f t="shared" si="18"/>
        <v xml:space="preserve"> </v>
      </c>
    </row>
    <row r="227" spans="1:9" ht="16" customHeight="1" x14ac:dyDescent="0.15">
      <c r="A227" s="62" t="str">
        <f>IFERROR(IF((A226+1&lt;='1_Setting'!$C$28),A226+1," "),"")</f>
        <v/>
      </c>
      <c r="B227" s="59"/>
      <c r="F227" s="183" t="str">
        <f t="shared" si="19"/>
        <v xml:space="preserve"> </v>
      </c>
      <c r="G227" s="179" t="str">
        <f t="shared" si="20"/>
        <v xml:space="preserve"> </v>
      </c>
      <c r="H227" s="179" t="str">
        <f>IFERROR(IF(ISNUMBER(I227),(IF(I227&lt;('1_Setting'!$D$30),((I227/('1_Setting'!$D$30))*3+1),((I227-('1_Setting'!$D$30))/(('1_Setting'!$D$29)-('1_Setting'!$D$30))*2+4)))," ")," ")</f>
        <v xml:space="preserve"> </v>
      </c>
      <c r="I227" s="182" t="str">
        <f t="shared" si="18"/>
        <v xml:space="preserve"> </v>
      </c>
    </row>
    <row r="228" spans="1:9" ht="16" customHeight="1" x14ac:dyDescent="0.15">
      <c r="A228" s="62" t="str">
        <f>IFERROR(IF((A227+1&lt;='1_Setting'!$C$28),A227+1," "),"")</f>
        <v/>
      </c>
      <c r="B228" s="59"/>
      <c r="F228" s="183" t="str">
        <f t="shared" si="19"/>
        <v xml:space="preserve"> </v>
      </c>
      <c r="G228" s="179" t="str">
        <f t="shared" si="20"/>
        <v xml:space="preserve"> </v>
      </c>
      <c r="H228" s="179" t="str">
        <f>IFERROR(IF(ISNUMBER(I228),(IF(I228&lt;('1_Setting'!$D$30),((I228/('1_Setting'!$D$30))*3+1),((I228-('1_Setting'!$D$30))/(('1_Setting'!$D$29)-('1_Setting'!$D$30))*2+4)))," ")," ")</f>
        <v xml:space="preserve"> </v>
      </c>
      <c r="I228" s="182" t="str">
        <f t="shared" si="18"/>
        <v xml:space="preserve"> </v>
      </c>
    </row>
    <row r="229" spans="1:9" ht="16" customHeight="1" x14ac:dyDescent="0.15">
      <c r="A229" s="62" t="str">
        <f>IFERROR(IF((A228+1&lt;='1_Setting'!$C$28),A228+1," "),"")</f>
        <v/>
      </c>
      <c r="B229" s="59"/>
      <c r="F229" s="183" t="str">
        <f t="shared" si="19"/>
        <v xml:space="preserve"> </v>
      </c>
      <c r="G229" s="179" t="str">
        <f t="shared" si="20"/>
        <v xml:space="preserve"> </v>
      </c>
      <c r="H229" s="179" t="str">
        <f>IFERROR(IF(ISNUMBER(I229),(IF(I229&lt;('1_Setting'!$D$30),((I229/('1_Setting'!$D$30))*3+1),((I229-('1_Setting'!$D$30))/(('1_Setting'!$D$29)-('1_Setting'!$D$30))*2+4)))," ")," ")</f>
        <v xml:space="preserve"> </v>
      </c>
      <c r="I229" s="182" t="str">
        <f t="shared" si="18"/>
        <v xml:space="preserve"> </v>
      </c>
    </row>
    <row r="230" spans="1:9" ht="16" customHeight="1" x14ac:dyDescent="0.15">
      <c r="A230" s="62" t="str">
        <f>IFERROR(IF((A229+1&lt;='1_Setting'!$C$28),A229+1," "),"")</f>
        <v/>
      </c>
      <c r="B230" s="59"/>
      <c r="F230" s="183" t="str">
        <f t="shared" si="19"/>
        <v xml:space="preserve"> </v>
      </c>
      <c r="G230" s="179" t="str">
        <f t="shared" si="20"/>
        <v xml:space="preserve"> </v>
      </c>
      <c r="H230" s="179" t="str">
        <f>IFERROR(IF(ISNUMBER(I230),(IF(I230&lt;('1_Setting'!$D$30),((I230/('1_Setting'!$D$30))*3+1),((I230-('1_Setting'!$D$30))/(('1_Setting'!$D$29)-('1_Setting'!$D$30))*2+4)))," ")," ")</f>
        <v xml:space="preserve"> </v>
      </c>
      <c r="I230" s="182" t="str">
        <f t="shared" si="18"/>
        <v xml:space="preserve"> </v>
      </c>
    </row>
    <row r="231" spans="1:9" ht="16" customHeight="1" x14ac:dyDescent="0.15">
      <c r="A231" s="62" t="str">
        <f>IFERROR(IF((A230+1&lt;='1_Setting'!$C$28),A230+1," "),"")</f>
        <v/>
      </c>
      <c r="B231" s="59"/>
      <c r="F231" s="183" t="str">
        <f t="shared" si="19"/>
        <v xml:space="preserve"> </v>
      </c>
      <c r="G231" s="179" t="str">
        <f t="shared" si="20"/>
        <v xml:space="preserve"> </v>
      </c>
      <c r="H231" s="179" t="str">
        <f>IFERROR(IF(ISNUMBER(I231),(IF(I231&lt;('1_Setting'!$D$30),((I231/('1_Setting'!$D$30))*3+1),((I231-('1_Setting'!$D$30))/(('1_Setting'!$D$29)-('1_Setting'!$D$30))*2+4)))," ")," ")</f>
        <v xml:space="preserve"> </v>
      </c>
      <c r="I231" s="182" t="str">
        <f t="shared" si="18"/>
        <v xml:space="preserve"> </v>
      </c>
    </row>
    <row r="232" spans="1:9" ht="16" customHeight="1" x14ac:dyDescent="0.15">
      <c r="A232" s="62" t="str">
        <f>IFERROR(IF((A231+1&lt;='1_Setting'!$C$28),A231+1," "),"")</f>
        <v/>
      </c>
      <c r="B232" s="59"/>
      <c r="F232" s="183" t="str">
        <f t="shared" si="19"/>
        <v xml:space="preserve"> </v>
      </c>
      <c r="G232" s="179" t="str">
        <f t="shared" si="20"/>
        <v xml:space="preserve"> </v>
      </c>
      <c r="H232" s="179" t="str">
        <f>IFERROR(IF(ISNUMBER(I232),(IF(I232&lt;('1_Setting'!$D$30),((I232/('1_Setting'!$D$30))*3+1),((I232-('1_Setting'!$D$30))/(('1_Setting'!$D$29)-('1_Setting'!$D$30))*2+4)))," ")," ")</f>
        <v xml:space="preserve"> </v>
      </c>
      <c r="I232" s="182" t="str">
        <f t="shared" si="18"/>
        <v xml:space="preserve"> </v>
      </c>
    </row>
    <row r="233" spans="1:9" ht="16" customHeight="1" x14ac:dyDescent="0.15">
      <c r="A233" s="62" t="str">
        <f>IFERROR(IF((A232+1&lt;='1_Setting'!$C$28),A232+1," "),"")</f>
        <v/>
      </c>
      <c r="B233" s="59"/>
      <c r="F233" s="183" t="str">
        <f t="shared" si="19"/>
        <v xml:space="preserve"> </v>
      </c>
      <c r="G233" s="179" t="str">
        <f t="shared" si="20"/>
        <v xml:space="preserve"> </v>
      </c>
      <c r="H233" s="179" t="str">
        <f>IFERROR(IF(ISNUMBER(I233),(IF(I233&lt;('1_Setting'!$D$30),((I233/('1_Setting'!$D$30))*3+1),((I233-('1_Setting'!$D$30))/(('1_Setting'!$D$29)-('1_Setting'!$D$30))*2+4)))," ")," ")</f>
        <v xml:space="preserve"> </v>
      </c>
      <c r="I233" s="182" t="str">
        <f t="shared" si="18"/>
        <v xml:space="preserve"> </v>
      </c>
    </row>
    <row r="234" spans="1:9" ht="16" customHeight="1" x14ac:dyDescent="0.15">
      <c r="A234" s="62" t="str">
        <f>IFERROR(IF((A233+1&lt;='1_Setting'!$C$28),A233+1," "),"")</f>
        <v/>
      </c>
      <c r="B234" s="59"/>
      <c r="F234" s="183" t="str">
        <f t="shared" si="19"/>
        <v xml:space="preserve"> </v>
      </c>
      <c r="G234" s="179" t="str">
        <f t="shared" si="20"/>
        <v xml:space="preserve"> </v>
      </c>
      <c r="H234" s="179" t="str">
        <f>IFERROR(IF(ISNUMBER(I234),(IF(I234&lt;('1_Setting'!$D$30),((I234/('1_Setting'!$D$30))*3+1),((I234-('1_Setting'!$D$30))/(('1_Setting'!$D$29)-('1_Setting'!$D$30))*2+4)))," ")," ")</f>
        <v xml:space="preserve"> </v>
      </c>
      <c r="I234" s="182" t="str">
        <f t="shared" si="18"/>
        <v xml:space="preserve"> </v>
      </c>
    </row>
    <row r="235" spans="1:9" ht="16" customHeight="1" x14ac:dyDescent="0.15">
      <c r="A235" s="62" t="str">
        <f>IFERROR(IF((A234+1&lt;='1_Setting'!$C$28),A234+1," "),"")</f>
        <v/>
      </c>
      <c r="B235" s="59"/>
      <c r="F235" s="183" t="str">
        <f t="shared" si="19"/>
        <v xml:space="preserve"> </v>
      </c>
      <c r="G235" s="179" t="str">
        <f t="shared" si="20"/>
        <v xml:space="preserve"> </v>
      </c>
      <c r="H235" s="179" t="str">
        <f>IFERROR(IF(ISNUMBER(I235),(IF(I235&lt;('1_Setting'!$D$30),((I235/('1_Setting'!$D$30))*3+1),((I235-('1_Setting'!$D$30))/(('1_Setting'!$D$29)-('1_Setting'!$D$30))*2+4)))," ")," ")</f>
        <v xml:space="preserve"> </v>
      </c>
      <c r="I235" s="182" t="str">
        <f t="shared" si="18"/>
        <v xml:space="preserve"> </v>
      </c>
    </row>
    <row r="236" spans="1:9" ht="16" customHeight="1" x14ac:dyDescent="0.15">
      <c r="A236" s="62" t="str">
        <f>IFERROR(IF((A235+1&lt;='1_Setting'!$C$28),A235+1," "),"")</f>
        <v/>
      </c>
      <c r="B236" s="59"/>
      <c r="F236" s="183" t="str">
        <f t="shared" si="19"/>
        <v xml:space="preserve"> </v>
      </c>
      <c r="G236" s="179" t="str">
        <f t="shared" si="20"/>
        <v xml:space="preserve"> </v>
      </c>
      <c r="H236" s="179" t="str">
        <f>IFERROR(IF(ISNUMBER(I236),(IF(I236&lt;('1_Setting'!$D$30),((I236/('1_Setting'!$D$30))*3+1),((I236-('1_Setting'!$D$30))/(('1_Setting'!$D$29)-('1_Setting'!$D$30))*2+4)))," ")," ")</f>
        <v xml:space="preserve"> </v>
      </c>
      <c r="I236" s="182" t="str">
        <f t="shared" si="18"/>
        <v xml:space="preserve"> </v>
      </c>
    </row>
    <row r="237" spans="1:9" ht="16" customHeight="1" x14ac:dyDescent="0.15">
      <c r="A237" s="62" t="str">
        <f>IFERROR(IF((A236+1&lt;='1_Setting'!$C$28),A236+1," "),"")</f>
        <v/>
      </c>
      <c r="B237" s="59"/>
      <c r="F237" s="183" t="str">
        <f t="shared" si="19"/>
        <v xml:space="preserve"> </v>
      </c>
      <c r="G237" s="179" t="str">
        <f t="shared" si="20"/>
        <v xml:space="preserve"> </v>
      </c>
      <c r="H237" s="179" t="str">
        <f>IFERROR(IF(ISNUMBER(I237),(IF(I237&lt;('1_Setting'!$D$30),((I237/('1_Setting'!$D$30))*3+1),((I237-('1_Setting'!$D$30))/(('1_Setting'!$D$29)-('1_Setting'!$D$30))*2+4)))," ")," ")</f>
        <v xml:space="preserve"> </v>
      </c>
      <c r="I237" s="182" t="str">
        <f t="shared" si="18"/>
        <v xml:space="preserve"> </v>
      </c>
    </row>
    <row r="238" spans="1:9" ht="16" customHeight="1" x14ac:dyDescent="0.15">
      <c r="A238" s="62" t="str">
        <f>IFERROR(IF((A237+1&lt;='1_Setting'!$C$28),A237+1," "),"")</f>
        <v/>
      </c>
      <c r="B238" s="59"/>
      <c r="F238" s="183" t="str">
        <f t="shared" si="19"/>
        <v xml:space="preserve"> </v>
      </c>
      <c r="G238" s="179" t="str">
        <f t="shared" si="20"/>
        <v xml:space="preserve"> </v>
      </c>
      <c r="H238" s="179" t="str">
        <f>IFERROR(IF(ISNUMBER(I238),(IF(I238&lt;('1_Setting'!$D$30),((I238/('1_Setting'!$D$30))*3+1),((I238-('1_Setting'!$D$30))/(('1_Setting'!$D$29)-('1_Setting'!$D$30))*2+4)))," ")," ")</f>
        <v xml:space="preserve"> </v>
      </c>
      <c r="I238" s="182" t="str">
        <f t="shared" si="18"/>
        <v xml:space="preserve"> </v>
      </c>
    </row>
    <row r="239" spans="1:9" ht="16" customHeight="1" x14ac:dyDescent="0.15">
      <c r="A239" s="62" t="str">
        <f>IFERROR(IF((A238+1&lt;='1_Setting'!$C$28),A238+1," "),"")</f>
        <v/>
      </c>
      <c r="B239" s="59"/>
      <c r="F239" s="183" t="str">
        <f t="shared" si="19"/>
        <v xml:space="preserve"> </v>
      </c>
      <c r="G239" s="179" t="str">
        <f t="shared" si="20"/>
        <v xml:space="preserve"> </v>
      </c>
      <c r="H239" s="179" t="str">
        <f>IFERROR(IF(ISNUMBER(I239),(IF(I239&lt;('1_Setting'!$D$30),((I239/('1_Setting'!$D$30))*3+1),((I239-('1_Setting'!$D$30))/(('1_Setting'!$D$29)-('1_Setting'!$D$30))*2+4)))," ")," ")</f>
        <v xml:space="preserve"> </v>
      </c>
      <c r="I239" s="182" t="str">
        <f t="shared" si="18"/>
        <v xml:space="preserve"> </v>
      </c>
    </row>
    <row r="240" spans="1:9" ht="16" customHeight="1" x14ac:dyDescent="0.15">
      <c r="A240" s="62" t="str">
        <f>IFERROR(IF((A239+1&lt;='1_Setting'!$C$28),A239+1," "),"")</f>
        <v/>
      </c>
      <c r="B240" s="59"/>
      <c r="F240" s="183" t="str">
        <f t="shared" si="19"/>
        <v xml:space="preserve"> </v>
      </c>
      <c r="G240" s="179" t="str">
        <f t="shared" si="20"/>
        <v xml:space="preserve"> </v>
      </c>
      <c r="H240" s="179" t="str">
        <f>IFERROR(IF(ISNUMBER(I240),(IF(I240&lt;('1_Setting'!$D$30),((I240/('1_Setting'!$D$30))*3+1),((I240-('1_Setting'!$D$30))/(('1_Setting'!$D$29)-('1_Setting'!$D$30))*2+4)))," ")," ")</f>
        <v xml:space="preserve"> </v>
      </c>
      <c r="I240" s="182" t="str">
        <f t="shared" si="18"/>
        <v xml:space="preserve"> </v>
      </c>
    </row>
    <row r="241" spans="1:9" ht="16" customHeight="1" x14ac:dyDescent="0.15">
      <c r="A241" s="62" t="str">
        <f>IFERROR(IF((A240+1&lt;='1_Setting'!$C$28),A240+1," "),"")</f>
        <v/>
      </c>
      <c r="B241" s="59"/>
      <c r="F241" s="183" t="str">
        <f t="shared" si="19"/>
        <v xml:space="preserve"> </v>
      </c>
      <c r="G241" s="179" t="str">
        <f t="shared" si="20"/>
        <v xml:space="preserve"> </v>
      </c>
      <c r="H241" s="179" t="str">
        <f>IFERROR(IF(ISNUMBER(I241),(IF(I241&lt;('1_Setting'!$D$30),((I241/('1_Setting'!$D$30))*3+1),((I241-('1_Setting'!$D$30))/(('1_Setting'!$D$29)-('1_Setting'!$D$30))*2+4)))," ")," ")</f>
        <v xml:space="preserve"> </v>
      </c>
      <c r="I241" s="182" t="str">
        <f t="shared" si="18"/>
        <v xml:space="preserve"> </v>
      </c>
    </row>
    <row r="242" spans="1:9" ht="16" customHeight="1" x14ac:dyDescent="0.15">
      <c r="A242" s="62" t="str">
        <f>IFERROR(IF((A241+1&lt;='1_Setting'!$C$28),A241+1," "),"")</f>
        <v/>
      </c>
      <c r="B242" s="59"/>
      <c r="F242" s="183" t="str">
        <f t="shared" si="19"/>
        <v xml:space="preserve"> </v>
      </c>
      <c r="G242" s="179" t="str">
        <f t="shared" si="20"/>
        <v xml:space="preserve"> </v>
      </c>
      <c r="H242" s="179" t="str">
        <f>IFERROR(IF(ISNUMBER(I242),(IF(I242&lt;('1_Setting'!$D$30),((I242/('1_Setting'!$D$30))*3+1),((I242-('1_Setting'!$D$30))/(('1_Setting'!$D$29)-('1_Setting'!$D$30))*2+4)))," ")," ")</f>
        <v xml:space="preserve"> </v>
      </c>
      <c r="I242" s="182" t="str">
        <f t="shared" si="18"/>
        <v xml:space="preserve"> </v>
      </c>
    </row>
    <row r="243" spans="1:9" ht="16" customHeight="1" x14ac:dyDescent="0.15">
      <c r="A243" s="62" t="str">
        <f>IFERROR(IF((A242+1&lt;='1_Setting'!$C$28),A242+1," "),"")</f>
        <v/>
      </c>
      <c r="B243" s="59"/>
      <c r="F243" s="183" t="str">
        <f t="shared" si="19"/>
        <v xml:space="preserve"> </v>
      </c>
      <c r="G243" s="179" t="str">
        <f t="shared" si="20"/>
        <v xml:space="preserve"> </v>
      </c>
      <c r="H243" s="179" t="str">
        <f>IFERROR(IF(ISNUMBER(I243),(IF(I243&lt;('1_Setting'!$D$30),((I243/('1_Setting'!$D$30))*3+1),((I243-('1_Setting'!$D$30))/(('1_Setting'!$D$29)-('1_Setting'!$D$30))*2+4)))," ")," ")</f>
        <v xml:space="preserve"> </v>
      </c>
      <c r="I243" s="182" t="str">
        <f t="shared" si="18"/>
        <v xml:space="preserve"> </v>
      </c>
    </row>
    <row r="244" spans="1:9" ht="16" customHeight="1" x14ac:dyDescent="0.15">
      <c r="A244" s="62" t="str">
        <f>IFERROR(IF((A243+1&lt;='1_Setting'!$C$28),A243+1," "),"")</f>
        <v/>
      </c>
      <c r="B244" s="59"/>
      <c r="F244" s="183" t="str">
        <f t="shared" si="19"/>
        <v xml:space="preserve"> </v>
      </c>
      <c r="G244" s="179" t="str">
        <f t="shared" si="20"/>
        <v xml:space="preserve"> </v>
      </c>
      <c r="H244" s="179" t="str">
        <f>IFERROR(IF(ISNUMBER(I244),(IF(I244&lt;('1_Setting'!$D$30),((I244/('1_Setting'!$D$30))*3+1),((I244-('1_Setting'!$D$30))/(('1_Setting'!$D$29)-('1_Setting'!$D$30))*2+4)))," ")," ")</f>
        <v xml:space="preserve"> </v>
      </c>
      <c r="I244" s="182" t="str">
        <f t="shared" si="18"/>
        <v xml:space="preserve"> </v>
      </c>
    </row>
    <row r="245" spans="1:9" ht="16" customHeight="1" x14ac:dyDescent="0.15">
      <c r="A245" s="62" t="str">
        <f>IFERROR(IF((A244+1&lt;='1_Setting'!$C$28),A244+1," "),"")</f>
        <v/>
      </c>
      <c r="B245" s="59"/>
      <c r="F245" s="183" t="str">
        <f t="shared" si="19"/>
        <v xml:space="preserve"> </v>
      </c>
      <c r="G245" s="179" t="str">
        <f t="shared" si="20"/>
        <v xml:space="preserve"> </v>
      </c>
      <c r="H245" s="179" t="str">
        <f>IFERROR(IF(ISNUMBER(I245),(IF(I245&lt;('1_Setting'!$D$30),((I245/('1_Setting'!$D$30))*3+1),((I245-('1_Setting'!$D$30))/(('1_Setting'!$D$29)-('1_Setting'!$D$30))*2+4)))," ")," ")</f>
        <v xml:space="preserve"> </v>
      </c>
      <c r="I245" s="182" t="str">
        <f t="shared" si="18"/>
        <v xml:space="preserve"> </v>
      </c>
    </row>
    <row r="246" spans="1:9" ht="16" customHeight="1" x14ac:dyDescent="0.15">
      <c r="A246" s="62" t="str">
        <f>IFERROR(IF((A245+1&lt;='1_Setting'!$C$28),A245+1," "),"")</f>
        <v/>
      </c>
      <c r="B246" s="59"/>
      <c r="F246" s="183" t="str">
        <f t="shared" si="19"/>
        <v xml:space="preserve"> </v>
      </c>
      <c r="G246" s="179" t="str">
        <f t="shared" si="20"/>
        <v xml:space="preserve"> </v>
      </c>
      <c r="H246" s="179" t="str">
        <f>IFERROR(IF(ISNUMBER(I246),(IF(I246&lt;('1_Setting'!$D$30),((I246/('1_Setting'!$D$30))*3+1),((I246-('1_Setting'!$D$30))/(('1_Setting'!$D$29)-('1_Setting'!$D$30))*2+4)))," ")," ")</f>
        <v xml:space="preserve"> </v>
      </c>
      <c r="I246" s="182" t="str">
        <f t="shared" si="18"/>
        <v xml:space="preserve"> </v>
      </c>
    </row>
    <row r="247" spans="1:9" ht="16" customHeight="1" x14ac:dyDescent="0.15">
      <c r="A247" s="62" t="str">
        <f>IFERROR(IF((A246+1&lt;='1_Setting'!$C$28),A246+1," "),"")</f>
        <v/>
      </c>
      <c r="B247" s="59"/>
      <c r="F247" s="183" t="str">
        <f t="shared" si="19"/>
        <v xml:space="preserve"> </v>
      </c>
      <c r="G247" s="179" t="str">
        <f t="shared" si="20"/>
        <v xml:space="preserve"> </v>
      </c>
      <c r="H247" s="179" t="str">
        <f>IFERROR(IF(ISNUMBER(I247),(IF(I247&lt;('1_Setting'!$D$30),((I247/('1_Setting'!$D$30))*3+1),((I247-('1_Setting'!$D$30))/(('1_Setting'!$D$29)-('1_Setting'!$D$30))*2+4)))," ")," ")</f>
        <v xml:space="preserve"> </v>
      </c>
      <c r="I247" s="182" t="str">
        <f t="shared" si="18"/>
        <v xml:space="preserve"> </v>
      </c>
    </row>
    <row r="248" spans="1:9" ht="16" customHeight="1" x14ac:dyDescent="0.15">
      <c r="A248" s="62" t="str">
        <f>IFERROR(IF((A247+1&lt;='1_Setting'!$C$28),A247+1," "),"")</f>
        <v/>
      </c>
      <c r="B248" s="59"/>
      <c r="F248" s="183" t="str">
        <f t="shared" si="19"/>
        <v xml:space="preserve"> </v>
      </c>
      <c r="G248" s="179" t="str">
        <f t="shared" si="20"/>
        <v xml:space="preserve"> </v>
      </c>
      <c r="H248" s="179" t="str">
        <f>IFERROR(IF(ISNUMBER(I248),(IF(I248&lt;('1_Setting'!$D$30),((I248/('1_Setting'!$D$30))*3+1),((I248-('1_Setting'!$D$30))/(('1_Setting'!$D$29)-('1_Setting'!$D$30))*2+4)))," ")," ")</f>
        <v xml:space="preserve"> </v>
      </c>
      <c r="I248" s="182" t="str">
        <f t="shared" si="18"/>
        <v xml:space="preserve"> </v>
      </c>
    </row>
    <row r="249" spans="1:9" ht="16" customHeight="1" x14ac:dyDescent="0.15">
      <c r="A249" s="62" t="str">
        <f>IFERROR(IF((A248+1&lt;='1_Setting'!$C$28),A248+1," "),"")</f>
        <v/>
      </c>
      <c r="B249" s="59"/>
      <c r="F249" s="183" t="str">
        <f t="shared" si="19"/>
        <v xml:space="preserve"> </v>
      </c>
      <c r="G249" s="179" t="str">
        <f t="shared" si="20"/>
        <v xml:space="preserve"> </v>
      </c>
      <c r="H249" s="179" t="str">
        <f>IFERROR(IF(ISNUMBER(I249),(IF(I249&lt;('1_Setting'!$D$30),((I249/('1_Setting'!$D$30))*3+1),((I249-('1_Setting'!$D$30))/(('1_Setting'!$D$29)-('1_Setting'!$D$30))*2+4)))," ")," ")</f>
        <v xml:space="preserve"> </v>
      </c>
      <c r="I249" s="182" t="str">
        <f t="shared" si="18"/>
        <v xml:space="preserve"> </v>
      </c>
    </row>
    <row r="250" spans="1:9" ht="16" customHeight="1" x14ac:dyDescent="0.15">
      <c r="A250" s="62" t="str">
        <f>IFERROR(IF((A249+1&lt;='1_Setting'!$C$28),A249+1," "),"")</f>
        <v/>
      </c>
      <c r="B250" s="59"/>
      <c r="F250" s="183" t="str">
        <f t="shared" si="19"/>
        <v xml:space="preserve"> </v>
      </c>
      <c r="G250" s="179" t="str">
        <f t="shared" si="20"/>
        <v xml:space="preserve"> </v>
      </c>
      <c r="H250" s="179" t="str">
        <f>IFERROR(IF(ISNUMBER(I250),(IF(I250&lt;('1_Setting'!$D$30),((I250/('1_Setting'!$D$30))*3+1),((I250-('1_Setting'!$D$30))/(('1_Setting'!$D$29)-('1_Setting'!$D$30))*2+4)))," ")," ")</f>
        <v xml:space="preserve"> </v>
      </c>
      <c r="I250" s="182" t="str">
        <f t="shared" si="18"/>
        <v xml:space="preserve"> </v>
      </c>
    </row>
    <row r="251" spans="1:9" ht="16" customHeight="1" x14ac:dyDescent="0.15">
      <c r="A251" s="62" t="str">
        <f>IFERROR(IF((A250+1&lt;='1_Setting'!$C$28),A250+1," "),"")</f>
        <v/>
      </c>
      <c r="B251" s="59"/>
      <c r="F251" s="183" t="str">
        <f t="shared" si="19"/>
        <v xml:space="preserve"> </v>
      </c>
      <c r="G251" s="179" t="str">
        <f t="shared" si="20"/>
        <v xml:space="preserve"> </v>
      </c>
      <c r="H251" s="179" t="str">
        <f>IFERROR(IF(ISNUMBER(I251),(IF(I251&lt;('1_Setting'!$D$30),((I251/('1_Setting'!$D$30))*3+1),((I251-('1_Setting'!$D$30))/(('1_Setting'!$D$29)-('1_Setting'!$D$30))*2+4)))," ")," ")</f>
        <v xml:space="preserve"> </v>
      </c>
      <c r="I251" s="182" t="str">
        <f t="shared" si="18"/>
        <v xml:space="preserve"> </v>
      </c>
    </row>
    <row r="252" spans="1:9" ht="16" customHeight="1" x14ac:dyDescent="0.15">
      <c r="A252" s="62" t="str">
        <f>IFERROR(IF((A251+1&lt;='1_Setting'!$C$28),A251+1," "),"")</f>
        <v/>
      </c>
      <c r="B252" s="59"/>
      <c r="F252" s="183" t="str">
        <f t="shared" si="19"/>
        <v xml:space="preserve"> </v>
      </c>
      <c r="G252" s="179" t="str">
        <f t="shared" si="20"/>
        <v xml:space="preserve"> </v>
      </c>
      <c r="H252" s="179" t="str">
        <f>IFERROR(IF(ISNUMBER(I252),(IF(I252&lt;('1_Setting'!$D$30),((I252/('1_Setting'!$D$30))*3+1),((I252-('1_Setting'!$D$30))/(('1_Setting'!$D$29)-('1_Setting'!$D$30))*2+4)))," ")," ")</f>
        <v xml:space="preserve"> </v>
      </c>
      <c r="I252" s="182" t="str">
        <f t="shared" si="18"/>
        <v xml:space="preserve"> </v>
      </c>
    </row>
    <row r="253" spans="1:9" ht="16" customHeight="1" x14ac:dyDescent="0.15">
      <c r="A253" s="62" t="str">
        <f>IFERROR(IF((A252+1&lt;='1_Setting'!$C$28),A252+1," "),"")</f>
        <v/>
      </c>
      <c r="B253" s="59"/>
      <c r="F253" s="183" t="str">
        <f t="shared" si="19"/>
        <v xml:space="preserve"> </v>
      </c>
      <c r="G253" s="179" t="str">
        <f t="shared" si="20"/>
        <v xml:space="preserve"> </v>
      </c>
      <c r="H253" s="179" t="str">
        <f>IFERROR(IF(ISNUMBER(I253),(IF(I253&lt;('1_Setting'!$D$30),((I253/('1_Setting'!$D$30))*3+1),((I253-('1_Setting'!$D$30))/(('1_Setting'!$D$29)-('1_Setting'!$D$30))*2+4)))," ")," ")</f>
        <v xml:space="preserve"> </v>
      </c>
      <c r="I253" s="182" t="str">
        <f t="shared" si="18"/>
        <v xml:space="preserve"> </v>
      </c>
    </row>
    <row r="254" spans="1:9" ht="16" customHeight="1" x14ac:dyDescent="0.15">
      <c r="A254" s="62" t="str">
        <f>IFERROR(IF((A253+1&lt;='1_Setting'!$C$28),A253+1," "),"")</f>
        <v/>
      </c>
      <c r="B254" s="59"/>
      <c r="F254" s="183" t="str">
        <f t="shared" si="19"/>
        <v xml:space="preserve"> </v>
      </c>
      <c r="G254" s="179" t="str">
        <f t="shared" si="20"/>
        <v xml:space="preserve"> </v>
      </c>
      <c r="H254" s="179" t="str">
        <f>IFERROR(IF(ISNUMBER(I254),(IF(I254&lt;('1_Setting'!$D$30),((I254/('1_Setting'!$D$30))*3+1),((I254-('1_Setting'!$D$30))/(('1_Setting'!$D$29)-('1_Setting'!$D$30))*2+4)))," ")," ")</f>
        <v xml:space="preserve"> </v>
      </c>
      <c r="I254" s="182" t="str">
        <f t="shared" si="18"/>
        <v xml:space="preserve"> </v>
      </c>
    </row>
    <row r="255" spans="1:9" ht="16" customHeight="1" x14ac:dyDescent="0.15">
      <c r="A255" s="62" t="str">
        <f>IFERROR(IF((A254+1&lt;='1_Setting'!$C$28),A254+1," "),"")</f>
        <v/>
      </c>
      <c r="B255" s="59"/>
      <c r="F255" s="183" t="str">
        <f t="shared" si="19"/>
        <v xml:space="preserve"> </v>
      </c>
      <c r="G255" s="179" t="str">
        <f t="shared" si="20"/>
        <v xml:space="preserve"> </v>
      </c>
      <c r="H255" s="179" t="str">
        <f>IFERROR(IF(ISNUMBER(I255),(IF(I255&lt;('1_Setting'!$D$30),((I255/('1_Setting'!$D$30))*3+1),((I255-('1_Setting'!$D$30))/(('1_Setting'!$D$29)-('1_Setting'!$D$30))*2+4)))," ")," ")</f>
        <v xml:space="preserve"> </v>
      </c>
      <c r="I255" s="182" t="str">
        <f t="shared" si="18"/>
        <v xml:space="preserve"> </v>
      </c>
    </row>
    <row r="256" spans="1:9" ht="16" customHeight="1" x14ac:dyDescent="0.15">
      <c r="A256" s="62" t="str">
        <f>IFERROR(IF((A255+1&lt;='1_Setting'!$C$28),A255+1," "),"")</f>
        <v/>
      </c>
      <c r="B256" s="59"/>
      <c r="F256" s="183" t="str">
        <f t="shared" si="19"/>
        <v xml:space="preserve"> </v>
      </c>
      <c r="G256" s="179" t="str">
        <f t="shared" si="20"/>
        <v xml:space="preserve"> </v>
      </c>
      <c r="H256" s="179" t="str">
        <f>IFERROR(IF(ISNUMBER(I256),(IF(I256&lt;('1_Setting'!$D$30),((I256/('1_Setting'!$D$30))*3+1),((I256-('1_Setting'!$D$30))/(('1_Setting'!$D$29)-('1_Setting'!$D$30))*2+4)))," ")," ")</f>
        <v xml:space="preserve"> </v>
      </c>
      <c r="I256" s="182" t="str">
        <f t="shared" si="18"/>
        <v xml:space="preserve"> </v>
      </c>
    </row>
    <row r="257" spans="1:9" ht="16" customHeight="1" x14ac:dyDescent="0.15">
      <c r="A257" s="62" t="str">
        <f>IFERROR(IF((A256+1&lt;='1_Setting'!$C$28),A256+1," "),"")</f>
        <v/>
      </c>
      <c r="B257" s="59"/>
      <c r="F257" s="183" t="str">
        <f t="shared" si="19"/>
        <v xml:space="preserve"> </v>
      </c>
      <c r="G257" s="179" t="str">
        <f t="shared" si="20"/>
        <v xml:space="preserve"> </v>
      </c>
      <c r="H257" s="179" t="str">
        <f>IFERROR(IF(ISNUMBER(I257),(IF(I257&lt;('1_Setting'!$D$30),((I257/('1_Setting'!$D$30))*3+1),((I257-('1_Setting'!$D$30))/(('1_Setting'!$D$29)-('1_Setting'!$D$30))*2+4)))," ")," ")</f>
        <v xml:space="preserve"> </v>
      </c>
      <c r="I257" s="182" t="str">
        <f t="shared" si="18"/>
        <v xml:space="preserve"> </v>
      </c>
    </row>
    <row r="258" spans="1:9" ht="16" customHeight="1" x14ac:dyDescent="0.15">
      <c r="A258" s="62" t="str">
        <f>IFERROR(IF((A257+1&lt;='1_Setting'!$C$28),A257+1," "),"")</f>
        <v/>
      </c>
      <c r="B258" s="59"/>
      <c r="F258" s="183" t="str">
        <f t="shared" si="19"/>
        <v xml:space="preserve"> </v>
      </c>
      <c r="G258" s="179" t="str">
        <f t="shared" si="20"/>
        <v xml:space="preserve"> </v>
      </c>
      <c r="H258" s="179" t="str">
        <f>IFERROR(IF(ISNUMBER(I258),(IF(I258&lt;('1_Setting'!$D$30),((I258/('1_Setting'!$D$30))*3+1),((I258-('1_Setting'!$D$30))/(('1_Setting'!$D$29)-('1_Setting'!$D$30))*2+4)))," ")," ")</f>
        <v xml:space="preserve"> </v>
      </c>
      <c r="I258" s="182" t="str">
        <f t="shared" si="18"/>
        <v xml:space="preserve"> </v>
      </c>
    </row>
    <row r="259" spans="1:9" ht="16" customHeight="1" x14ac:dyDescent="0.15">
      <c r="A259" s="62" t="str">
        <f>IFERROR(IF((A258+1&lt;='1_Setting'!$C$28),A258+1," "),"")</f>
        <v/>
      </c>
      <c r="B259" s="59"/>
      <c r="F259" s="183" t="str">
        <f t="shared" si="19"/>
        <v xml:space="preserve"> </v>
      </c>
      <c r="G259" s="179" t="str">
        <f t="shared" si="20"/>
        <v xml:space="preserve"> </v>
      </c>
      <c r="H259" s="179" t="str">
        <f>IFERROR(IF(ISNUMBER(I259),(IF(I259&lt;('1_Setting'!$D$30),((I259/('1_Setting'!$D$30))*3+1),((I259-('1_Setting'!$D$30))/(('1_Setting'!$D$29)-('1_Setting'!$D$30))*2+4)))," ")," ")</f>
        <v xml:space="preserve"> </v>
      </c>
      <c r="I259" s="182" t="str">
        <f t="shared" si="18"/>
        <v xml:space="preserve"> </v>
      </c>
    </row>
    <row r="260" spans="1:9" ht="16" customHeight="1" x14ac:dyDescent="0.15">
      <c r="A260" s="62" t="str">
        <f>IFERROR(IF((A259+1&lt;='1_Setting'!$C$28),A259+1," "),"")</f>
        <v/>
      </c>
      <c r="B260" s="59"/>
      <c r="F260" s="183" t="str">
        <f t="shared" si="19"/>
        <v xml:space="preserve"> </v>
      </c>
      <c r="G260" s="179" t="str">
        <f t="shared" si="20"/>
        <v xml:space="preserve"> </v>
      </c>
      <c r="H260" s="179" t="str">
        <f>IFERROR(IF(ISNUMBER(I260),(IF(I260&lt;('1_Setting'!$D$30),((I260/('1_Setting'!$D$30))*3+1),((I260-('1_Setting'!$D$30))/(('1_Setting'!$D$29)-('1_Setting'!$D$30))*2+4)))," ")," ")</f>
        <v xml:space="preserve"> </v>
      </c>
      <c r="I260" s="182" t="str">
        <f t="shared" si="18"/>
        <v xml:space="preserve"> </v>
      </c>
    </row>
    <row r="261" spans="1:9" ht="16" customHeight="1" x14ac:dyDescent="0.15">
      <c r="A261" s="62" t="str">
        <f>IFERROR(IF((A260+1&lt;='1_Setting'!$C$28),A260+1," "),"")</f>
        <v/>
      </c>
      <c r="B261" s="59"/>
      <c r="F261" s="183" t="str">
        <f t="shared" si="19"/>
        <v xml:space="preserve"> </v>
      </c>
      <c r="G261" s="179" t="str">
        <f t="shared" si="20"/>
        <v xml:space="preserve"> </v>
      </c>
      <c r="H261" s="179" t="str">
        <f>IFERROR(IF(ISNUMBER(I261),(IF(I261&lt;('1_Setting'!$D$30),((I261/('1_Setting'!$D$30))*3+1),((I261-('1_Setting'!$D$30))/(('1_Setting'!$D$29)-('1_Setting'!$D$30))*2+4)))," ")," ")</f>
        <v xml:space="preserve"> </v>
      </c>
      <c r="I261" s="182" t="str">
        <f t="shared" si="18"/>
        <v xml:space="preserve"> </v>
      </c>
    </row>
    <row r="262" spans="1:9" ht="16" customHeight="1" x14ac:dyDescent="0.15">
      <c r="A262" s="62" t="str">
        <f>IFERROR(IF((A261+1&lt;='1_Setting'!$C$28),A261+1," "),"")</f>
        <v/>
      </c>
      <c r="B262" s="59"/>
      <c r="F262" s="183" t="str">
        <f t="shared" si="19"/>
        <v xml:space="preserve"> </v>
      </c>
      <c r="G262" s="179" t="str">
        <f t="shared" si="20"/>
        <v xml:space="preserve"> </v>
      </c>
      <c r="H262" s="179" t="str">
        <f>IFERROR(IF(ISNUMBER(I262),(IF(I262&lt;('1_Setting'!$D$30),((I262/('1_Setting'!$D$30))*3+1),((I262-('1_Setting'!$D$30))/(('1_Setting'!$D$29)-('1_Setting'!$D$30))*2+4)))," ")," ")</f>
        <v xml:space="preserve"> </v>
      </c>
      <c r="I262" s="182" t="str">
        <f t="shared" si="18"/>
        <v xml:space="preserve"> </v>
      </c>
    </row>
    <row r="263" spans="1:9" ht="16" customHeight="1" x14ac:dyDescent="0.15">
      <c r="A263" s="62" t="str">
        <f>IFERROR(IF((A262+1&lt;='1_Setting'!$C$28),A262+1," "),"")</f>
        <v/>
      </c>
      <c r="B263" s="59"/>
      <c r="F263" s="183" t="str">
        <f t="shared" si="19"/>
        <v xml:space="preserve"> </v>
      </c>
      <c r="G263" s="179" t="str">
        <f t="shared" si="20"/>
        <v xml:space="preserve"> </v>
      </c>
      <c r="H263" s="179" t="str">
        <f>IFERROR(IF(ISNUMBER(I263),(IF(I263&lt;('1_Setting'!$D$30),((I263/('1_Setting'!$D$30))*3+1),((I263-('1_Setting'!$D$30))/(('1_Setting'!$D$29)-('1_Setting'!$D$30))*2+4)))," ")," ")</f>
        <v xml:space="preserve"> </v>
      </c>
      <c r="I263" s="182" t="str">
        <f t="shared" si="18"/>
        <v xml:space="preserve"> </v>
      </c>
    </row>
    <row r="264" spans="1:9" ht="16" customHeight="1" x14ac:dyDescent="0.15">
      <c r="A264" s="62" t="str">
        <f>IFERROR(IF((A263+1&lt;='1_Setting'!$C$28),A263+1," "),"")</f>
        <v/>
      </c>
      <c r="B264" s="59"/>
      <c r="F264" s="183" t="str">
        <f t="shared" si="19"/>
        <v xml:space="preserve"> </v>
      </c>
      <c r="G264" s="179" t="str">
        <f t="shared" si="20"/>
        <v xml:space="preserve"> </v>
      </c>
      <c r="H264" s="179" t="str">
        <f>IFERROR(IF(ISNUMBER(I264),(IF(I264&lt;('1_Setting'!$D$30),((I264/('1_Setting'!$D$30))*3+1),((I264-('1_Setting'!$D$30))/(('1_Setting'!$D$29)-('1_Setting'!$D$30))*2+4)))," ")," ")</f>
        <v xml:space="preserve"> </v>
      </c>
      <c r="I264" s="182" t="str">
        <f t="shared" ref="I264:I327" si="21">IF(ISNUMBER(A264),SUM(J264:AB264)," ")</f>
        <v xml:space="preserve"> </v>
      </c>
    </row>
    <row r="265" spans="1:9" ht="16" customHeight="1" x14ac:dyDescent="0.15">
      <c r="A265" s="62" t="str">
        <f>IFERROR(IF((A264+1&lt;='1_Setting'!$C$28),A264+1," "),"")</f>
        <v/>
      </c>
      <c r="B265" s="59"/>
      <c r="F265" s="183" t="str">
        <f t="shared" ref="F265:F328" si="22">IFERROR(G265," ")</f>
        <v xml:space="preserve"> </v>
      </c>
      <c r="G265" s="179" t="str">
        <f t="shared" ref="G265:G328" si="23">IFERROR(IF(AND(H265&gt;6,ISNUMBER(H265)),6,IF(AND(H265&gt;3.5,H265&lt;4),3.5,ROUND(H265/5,1)*5))," ")</f>
        <v xml:space="preserve"> </v>
      </c>
      <c r="H265" s="179" t="str">
        <f>IFERROR(IF(ISNUMBER(I265),(IF(I265&lt;('1_Setting'!$D$30),((I265/('1_Setting'!$D$30))*3+1),((I265-('1_Setting'!$D$30))/(('1_Setting'!$D$29)-('1_Setting'!$D$30))*2+4)))," ")," ")</f>
        <v xml:space="preserve"> </v>
      </c>
      <c r="I265" s="182" t="str">
        <f t="shared" si="21"/>
        <v xml:space="preserve"> </v>
      </c>
    </row>
    <row r="266" spans="1:9" ht="16" customHeight="1" x14ac:dyDescent="0.15">
      <c r="A266" s="62" t="str">
        <f>IFERROR(IF((A265+1&lt;='1_Setting'!$C$28),A265+1," "),"")</f>
        <v/>
      </c>
      <c r="B266" s="59"/>
      <c r="F266" s="183" t="str">
        <f t="shared" si="22"/>
        <v xml:space="preserve"> </v>
      </c>
      <c r="G266" s="179" t="str">
        <f t="shared" si="23"/>
        <v xml:space="preserve"> </v>
      </c>
      <c r="H266" s="179" t="str">
        <f>IFERROR(IF(ISNUMBER(I266),(IF(I266&lt;('1_Setting'!$D$30),((I266/('1_Setting'!$D$30))*3+1),((I266-('1_Setting'!$D$30))/(('1_Setting'!$D$29)-('1_Setting'!$D$30))*2+4)))," ")," ")</f>
        <v xml:space="preserve"> </v>
      </c>
      <c r="I266" s="182" t="str">
        <f t="shared" si="21"/>
        <v xml:space="preserve"> </v>
      </c>
    </row>
    <row r="267" spans="1:9" ht="16" customHeight="1" x14ac:dyDescent="0.15">
      <c r="A267" s="62" t="str">
        <f>IFERROR(IF((A266+1&lt;='1_Setting'!$C$28),A266+1," "),"")</f>
        <v/>
      </c>
      <c r="B267" s="59"/>
      <c r="F267" s="183" t="str">
        <f t="shared" si="22"/>
        <v xml:space="preserve"> </v>
      </c>
      <c r="G267" s="179" t="str">
        <f t="shared" si="23"/>
        <v xml:space="preserve"> </v>
      </c>
      <c r="H267" s="179" t="str">
        <f>IFERROR(IF(ISNUMBER(I267),(IF(I267&lt;('1_Setting'!$D$30),((I267/('1_Setting'!$D$30))*3+1),((I267-('1_Setting'!$D$30))/(('1_Setting'!$D$29)-('1_Setting'!$D$30))*2+4)))," ")," ")</f>
        <v xml:space="preserve"> </v>
      </c>
      <c r="I267" s="182" t="str">
        <f t="shared" si="21"/>
        <v xml:space="preserve"> </v>
      </c>
    </row>
    <row r="268" spans="1:9" ht="16" customHeight="1" x14ac:dyDescent="0.15">
      <c r="A268" s="62" t="str">
        <f>IFERROR(IF((A267+1&lt;='1_Setting'!$C$28),A267+1," "),"")</f>
        <v/>
      </c>
      <c r="B268" s="59"/>
      <c r="F268" s="183" t="str">
        <f t="shared" si="22"/>
        <v xml:space="preserve"> </v>
      </c>
      <c r="G268" s="179" t="str">
        <f t="shared" si="23"/>
        <v xml:space="preserve"> </v>
      </c>
      <c r="H268" s="179" t="str">
        <f>IFERROR(IF(ISNUMBER(I268),(IF(I268&lt;('1_Setting'!$D$30),((I268/('1_Setting'!$D$30))*3+1),((I268-('1_Setting'!$D$30))/(('1_Setting'!$D$29)-('1_Setting'!$D$30))*2+4)))," ")," ")</f>
        <v xml:space="preserve"> </v>
      </c>
      <c r="I268" s="182" t="str">
        <f t="shared" si="21"/>
        <v xml:space="preserve"> </v>
      </c>
    </row>
    <row r="269" spans="1:9" ht="16" customHeight="1" x14ac:dyDescent="0.15">
      <c r="A269" s="62" t="str">
        <f>IFERROR(IF((A268+1&lt;='1_Setting'!$C$28),A268+1," "),"")</f>
        <v/>
      </c>
      <c r="B269" s="59"/>
      <c r="F269" s="183" t="str">
        <f t="shared" si="22"/>
        <v xml:space="preserve"> </v>
      </c>
      <c r="G269" s="179" t="str">
        <f t="shared" si="23"/>
        <v xml:space="preserve"> </v>
      </c>
      <c r="H269" s="179" t="str">
        <f>IFERROR(IF(ISNUMBER(I269),(IF(I269&lt;('1_Setting'!$D$30),((I269/('1_Setting'!$D$30))*3+1),((I269-('1_Setting'!$D$30))/(('1_Setting'!$D$29)-('1_Setting'!$D$30))*2+4)))," ")," ")</f>
        <v xml:space="preserve"> </v>
      </c>
      <c r="I269" s="182" t="str">
        <f t="shared" si="21"/>
        <v xml:space="preserve"> </v>
      </c>
    </row>
    <row r="270" spans="1:9" ht="16" customHeight="1" x14ac:dyDescent="0.15">
      <c r="A270" s="62" t="str">
        <f>IFERROR(IF((A269+1&lt;='1_Setting'!$C$28),A269+1," "),"")</f>
        <v/>
      </c>
      <c r="B270" s="59"/>
      <c r="F270" s="183" t="str">
        <f t="shared" si="22"/>
        <v xml:space="preserve"> </v>
      </c>
      <c r="G270" s="179" t="str">
        <f t="shared" si="23"/>
        <v xml:space="preserve"> </v>
      </c>
      <c r="H270" s="179" t="str">
        <f>IFERROR(IF(ISNUMBER(I270),(IF(I270&lt;('1_Setting'!$D$30),((I270/('1_Setting'!$D$30))*3+1),((I270-('1_Setting'!$D$30))/(('1_Setting'!$D$29)-('1_Setting'!$D$30))*2+4)))," ")," ")</f>
        <v xml:space="preserve"> </v>
      </c>
      <c r="I270" s="182" t="str">
        <f t="shared" si="21"/>
        <v xml:space="preserve"> </v>
      </c>
    </row>
    <row r="271" spans="1:9" ht="16" customHeight="1" x14ac:dyDescent="0.15">
      <c r="A271" s="62" t="str">
        <f>IFERROR(IF((A270+1&lt;='1_Setting'!$C$28),A270+1," "),"")</f>
        <v/>
      </c>
      <c r="B271" s="59"/>
      <c r="F271" s="183" t="str">
        <f t="shared" si="22"/>
        <v xml:space="preserve"> </v>
      </c>
      <c r="G271" s="179" t="str">
        <f t="shared" si="23"/>
        <v xml:space="preserve"> </v>
      </c>
      <c r="H271" s="179" t="str">
        <f>IFERROR(IF(ISNUMBER(I271),(IF(I271&lt;('1_Setting'!$D$30),((I271/('1_Setting'!$D$30))*3+1),((I271-('1_Setting'!$D$30))/(('1_Setting'!$D$29)-('1_Setting'!$D$30))*2+4)))," ")," ")</f>
        <v xml:space="preserve"> </v>
      </c>
      <c r="I271" s="182" t="str">
        <f t="shared" si="21"/>
        <v xml:space="preserve"> </v>
      </c>
    </row>
    <row r="272" spans="1:9" ht="16" customHeight="1" x14ac:dyDescent="0.15">
      <c r="A272" s="62" t="str">
        <f>IFERROR(IF((A271+1&lt;='1_Setting'!$C$28),A271+1," "),"")</f>
        <v/>
      </c>
      <c r="B272" s="59"/>
      <c r="F272" s="183" t="str">
        <f t="shared" si="22"/>
        <v xml:space="preserve"> </v>
      </c>
      <c r="G272" s="179" t="str">
        <f t="shared" si="23"/>
        <v xml:space="preserve"> </v>
      </c>
      <c r="H272" s="179" t="str">
        <f>IFERROR(IF(ISNUMBER(I272),(IF(I272&lt;('1_Setting'!$D$30),((I272/('1_Setting'!$D$30))*3+1),((I272-('1_Setting'!$D$30))/(('1_Setting'!$D$29)-('1_Setting'!$D$30))*2+4)))," ")," ")</f>
        <v xml:space="preserve"> </v>
      </c>
      <c r="I272" s="182" t="str">
        <f t="shared" si="21"/>
        <v xml:space="preserve"> </v>
      </c>
    </row>
    <row r="273" spans="1:9" ht="16" customHeight="1" x14ac:dyDescent="0.15">
      <c r="A273" s="62" t="str">
        <f>IFERROR(IF((A272+1&lt;='1_Setting'!$C$28),A272+1," "),"")</f>
        <v/>
      </c>
      <c r="B273" s="59"/>
      <c r="F273" s="183" t="str">
        <f t="shared" si="22"/>
        <v xml:space="preserve"> </v>
      </c>
      <c r="G273" s="179" t="str">
        <f t="shared" si="23"/>
        <v xml:space="preserve"> </v>
      </c>
      <c r="H273" s="179" t="str">
        <f>IFERROR(IF(ISNUMBER(I273),(IF(I273&lt;('1_Setting'!$D$30),((I273/('1_Setting'!$D$30))*3+1),((I273-('1_Setting'!$D$30))/(('1_Setting'!$D$29)-('1_Setting'!$D$30))*2+4)))," ")," ")</f>
        <v xml:space="preserve"> </v>
      </c>
      <c r="I273" s="182" t="str">
        <f t="shared" si="21"/>
        <v xml:space="preserve"> </v>
      </c>
    </row>
    <row r="274" spans="1:9" ht="16" customHeight="1" x14ac:dyDescent="0.15">
      <c r="A274" s="62" t="str">
        <f>IFERROR(IF((A273+1&lt;='1_Setting'!$C$28),A273+1," "),"")</f>
        <v/>
      </c>
      <c r="B274" s="59"/>
      <c r="F274" s="183" t="str">
        <f t="shared" si="22"/>
        <v xml:space="preserve"> </v>
      </c>
      <c r="G274" s="179" t="str">
        <f t="shared" si="23"/>
        <v xml:space="preserve"> </v>
      </c>
      <c r="H274" s="179" t="str">
        <f>IFERROR(IF(ISNUMBER(I274),(IF(I274&lt;('1_Setting'!$D$30),((I274/('1_Setting'!$D$30))*3+1),((I274-('1_Setting'!$D$30))/(('1_Setting'!$D$29)-('1_Setting'!$D$30))*2+4)))," ")," ")</f>
        <v xml:space="preserve"> </v>
      </c>
      <c r="I274" s="182" t="str">
        <f t="shared" si="21"/>
        <v xml:space="preserve"> </v>
      </c>
    </row>
    <row r="275" spans="1:9" ht="16" customHeight="1" x14ac:dyDescent="0.15">
      <c r="A275" s="62" t="str">
        <f>IFERROR(IF((A274+1&lt;='1_Setting'!$C$28),A274+1," "),"")</f>
        <v/>
      </c>
      <c r="B275" s="59"/>
      <c r="F275" s="183" t="str">
        <f t="shared" si="22"/>
        <v xml:space="preserve"> </v>
      </c>
      <c r="G275" s="179" t="str">
        <f t="shared" si="23"/>
        <v xml:space="preserve"> </v>
      </c>
      <c r="H275" s="179" t="str">
        <f>IFERROR(IF(ISNUMBER(I275),(IF(I275&lt;('1_Setting'!$D$30),((I275/('1_Setting'!$D$30))*3+1),((I275-('1_Setting'!$D$30))/(('1_Setting'!$D$29)-('1_Setting'!$D$30))*2+4)))," ")," ")</f>
        <v xml:space="preserve"> </v>
      </c>
      <c r="I275" s="182" t="str">
        <f t="shared" si="21"/>
        <v xml:space="preserve"> </v>
      </c>
    </row>
    <row r="276" spans="1:9" ht="16" customHeight="1" x14ac:dyDescent="0.15">
      <c r="A276" s="62" t="str">
        <f>IFERROR(IF((A275+1&lt;='1_Setting'!$C$28),A275+1," "),"")</f>
        <v/>
      </c>
      <c r="B276" s="59"/>
      <c r="F276" s="183" t="str">
        <f t="shared" si="22"/>
        <v xml:space="preserve"> </v>
      </c>
      <c r="G276" s="179" t="str">
        <f t="shared" si="23"/>
        <v xml:space="preserve"> </v>
      </c>
      <c r="H276" s="179" t="str">
        <f>IFERROR(IF(ISNUMBER(I276),(IF(I276&lt;('1_Setting'!$D$30),((I276/('1_Setting'!$D$30))*3+1),((I276-('1_Setting'!$D$30))/(('1_Setting'!$D$29)-('1_Setting'!$D$30))*2+4)))," ")," ")</f>
        <v xml:space="preserve"> </v>
      </c>
      <c r="I276" s="182" t="str">
        <f t="shared" si="21"/>
        <v xml:space="preserve"> </v>
      </c>
    </row>
    <row r="277" spans="1:9" ht="16" customHeight="1" x14ac:dyDescent="0.15">
      <c r="A277" s="62" t="str">
        <f>IFERROR(IF((A276+1&lt;='1_Setting'!$C$28),A276+1," "),"")</f>
        <v/>
      </c>
      <c r="B277" s="59"/>
      <c r="F277" s="183" t="str">
        <f t="shared" si="22"/>
        <v xml:space="preserve"> </v>
      </c>
      <c r="G277" s="179" t="str">
        <f t="shared" si="23"/>
        <v xml:space="preserve"> </v>
      </c>
      <c r="H277" s="179" t="str">
        <f>IFERROR(IF(ISNUMBER(I277),(IF(I277&lt;('1_Setting'!$D$30),((I277/('1_Setting'!$D$30))*3+1),((I277-('1_Setting'!$D$30))/(('1_Setting'!$D$29)-('1_Setting'!$D$30))*2+4)))," ")," ")</f>
        <v xml:space="preserve"> </v>
      </c>
      <c r="I277" s="182" t="str">
        <f t="shared" si="21"/>
        <v xml:space="preserve"> </v>
      </c>
    </row>
    <row r="278" spans="1:9" ht="16" customHeight="1" x14ac:dyDescent="0.15">
      <c r="A278" s="62" t="str">
        <f>IFERROR(IF((A277+1&lt;='1_Setting'!$C$28),A277+1," "),"")</f>
        <v/>
      </c>
      <c r="B278" s="59"/>
      <c r="F278" s="183" t="str">
        <f t="shared" si="22"/>
        <v xml:space="preserve"> </v>
      </c>
      <c r="G278" s="179" t="str">
        <f t="shared" si="23"/>
        <v xml:space="preserve"> </v>
      </c>
      <c r="H278" s="179" t="str">
        <f>IFERROR(IF(ISNUMBER(I278),(IF(I278&lt;('1_Setting'!$D$30),((I278/('1_Setting'!$D$30))*3+1),((I278-('1_Setting'!$D$30))/(('1_Setting'!$D$29)-('1_Setting'!$D$30))*2+4)))," ")," ")</f>
        <v xml:space="preserve"> </v>
      </c>
      <c r="I278" s="182" t="str">
        <f t="shared" si="21"/>
        <v xml:space="preserve"> </v>
      </c>
    </row>
    <row r="279" spans="1:9" ht="16" customHeight="1" x14ac:dyDescent="0.15">
      <c r="A279" s="62" t="str">
        <f>IFERROR(IF((A278+1&lt;='1_Setting'!$C$28),A278+1," "),"")</f>
        <v/>
      </c>
      <c r="B279" s="59"/>
      <c r="F279" s="183" t="str">
        <f t="shared" si="22"/>
        <v xml:space="preserve"> </v>
      </c>
      <c r="G279" s="179" t="str">
        <f t="shared" si="23"/>
        <v xml:space="preserve"> </v>
      </c>
      <c r="H279" s="179" t="str">
        <f>IFERROR(IF(ISNUMBER(I279),(IF(I279&lt;('1_Setting'!$D$30),((I279/('1_Setting'!$D$30))*3+1),((I279-('1_Setting'!$D$30))/(('1_Setting'!$D$29)-('1_Setting'!$D$30))*2+4)))," ")," ")</f>
        <v xml:space="preserve"> </v>
      </c>
      <c r="I279" s="182" t="str">
        <f t="shared" si="21"/>
        <v xml:space="preserve"> </v>
      </c>
    </row>
    <row r="280" spans="1:9" ht="16" customHeight="1" x14ac:dyDescent="0.15">
      <c r="A280" s="62" t="str">
        <f>IFERROR(IF((A279+1&lt;='1_Setting'!$C$28),A279+1," "),"")</f>
        <v/>
      </c>
      <c r="B280" s="59"/>
      <c r="F280" s="183" t="str">
        <f t="shared" si="22"/>
        <v xml:space="preserve"> </v>
      </c>
      <c r="G280" s="179" t="str">
        <f t="shared" si="23"/>
        <v xml:space="preserve"> </v>
      </c>
      <c r="H280" s="179" t="str">
        <f>IFERROR(IF(ISNUMBER(I280),(IF(I280&lt;('1_Setting'!$D$30),((I280/('1_Setting'!$D$30))*3+1),((I280-('1_Setting'!$D$30))/(('1_Setting'!$D$29)-('1_Setting'!$D$30))*2+4)))," ")," ")</f>
        <v xml:space="preserve"> </v>
      </c>
      <c r="I280" s="182" t="str">
        <f t="shared" si="21"/>
        <v xml:space="preserve"> </v>
      </c>
    </row>
    <row r="281" spans="1:9" ht="16" customHeight="1" x14ac:dyDescent="0.15">
      <c r="A281" s="62" t="str">
        <f>IFERROR(IF((A280+1&lt;='1_Setting'!$C$28),A280+1," "),"")</f>
        <v/>
      </c>
      <c r="B281" s="59"/>
      <c r="F281" s="183" t="str">
        <f t="shared" si="22"/>
        <v xml:space="preserve"> </v>
      </c>
      <c r="G281" s="179" t="str">
        <f t="shared" si="23"/>
        <v xml:space="preserve"> </v>
      </c>
      <c r="H281" s="179" t="str">
        <f>IFERROR(IF(ISNUMBER(I281),(IF(I281&lt;('1_Setting'!$D$30),((I281/('1_Setting'!$D$30))*3+1),((I281-('1_Setting'!$D$30))/(('1_Setting'!$D$29)-('1_Setting'!$D$30))*2+4)))," ")," ")</f>
        <v xml:space="preserve"> </v>
      </c>
      <c r="I281" s="182" t="str">
        <f t="shared" si="21"/>
        <v xml:space="preserve"> </v>
      </c>
    </row>
    <row r="282" spans="1:9" ht="16" customHeight="1" x14ac:dyDescent="0.15">
      <c r="A282" s="62" t="str">
        <f>IFERROR(IF((A281+1&lt;='1_Setting'!$C$28),A281+1," "),"")</f>
        <v/>
      </c>
      <c r="B282" s="59"/>
      <c r="F282" s="183" t="str">
        <f t="shared" si="22"/>
        <v xml:space="preserve"> </v>
      </c>
      <c r="G282" s="179" t="str">
        <f t="shared" si="23"/>
        <v xml:space="preserve"> </v>
      </c>
      <c r="H282" s="179" t="str">
        <f>IFERROR(IF(ISNUMBER(I282),(IF(I282&lt;('1_Setting'!$D$30),((I282/('1_Setting'!$D$30))*3+1),((I282-('1_Setting'!$D$30))/(('1_Setting'!$D$29)-('1_Setting'!$D$30))*2+4)))," ")," ")</f>
        <v xml:space="preserve"> </v>
      </c>
      <c r="I282" s="182" t="str">
        <f t="shared" si="21"/>
        <v xml:space="preserve"> </v>
      </c>
    </row>
    <row r="283" spans="1:9" ht="16" customHeight="1" x14ac:dyDescent="0.15">
      <c r="A283" s="62" t="str">
        <f>IFERROR(IF((A282+1&lt;='1_Setting'!$C$28),A282+1," "),"")</f>
        <v/>
      </c>
      <c r="B283" s="59"/>
      <c r="F283" s="183" t="str">
        <f t="shared" si="22"/>
        <v xml:space="preserve"> </v>
      </c>
      <c r="G283" s="179" t="str">
        <f t="shared" si="23"/>
        <v xml:space="preserve"> </v>
      </c>
      <c r="H283" s="179" t="str">
        <f>IFERROR(IF(ISNUMBER(I283),(IF(I283&lt;('1_Setting'!$D$30),((I283/('1_Setting'!$D$30))*3+1),((I283-('1_Setting'!$D$30))/(('1_Setting'!$D$29)-('1_Setting'!$D$30))*2+4)))," ")," ")</f>
        <v xml:space="preserve"> </v>
      </c>
      <c r="I283" s="182" t="str">
        <f t="shared" si="21"/>
        <v xml:space="preserve"> </v>
      </c>
    </row>
    <row r="284" spans="1:9" ht="16" customHeight="1" x14ac:dyDescent="0.15">
      <c r="A284" s="62" t="str">
        <f>IFERROR(IF((A283+1&lt;='1_Setting'!$C$28),A283+1," "),"")</f>
        <v/>
      </c>
      <c r="B284" s="59"/>
      <c r="F284" s="183" t="str">
        <f t="shared" si="22"/>
        <v xml:space="preserve"> </v>
      </c>
      <c r="G284" s="179" t="str">
        <f t="shared" si="23"/>
        <v xml:space="preserve"> </v>
      </c>
      <c r="H284" s="179" t="str">
        <f>IFERROR(IF(ISNUMBER(I284),(IF(I284&lt;('1_Setting'!$D$30),((I284/('1_Setting'!$D$30))*3+1),((I284-('1_Setting'!$D$30))/(('1_Setting'!$D$29)-('1_Setting'!$D$30))*2+4)))," ")," ")</f>
        <v xml:space="preserve"> </v>
      </c>
      <c r="I284" s="182" t="str">
        <f t="shared" si="21"/>
        <v xml:space="preserve"> </v>
      </c>
    </row>
    <row r="285" spans="1:9" ht="16" customHeight="1" x14ac:dyDescent="0.15">
      <c r="A285" s="62" t="str">
        <f>IFERROR(IF((A284+1&lt;='1_Setting'!$C$28),A284+1," "),"")</f>
        <v/>
      </c>
      <c r="B285" s="59"/>
      <c r="F285" s="183" t="str">
        <f t="shared" si="22"/>
        <v xml:space="preserve"> </v>
      </c>
      <c r="G285" s="179" t="str">
        <f t="shared" si="23"/>
        <v xml:space="preserve"> </v>
      </c>
      <c r="H285" s="179" t="str">
        <f>IFERROR(IF(ISNUMBER(I285),(IF(I285&lt;('1_Setting'!$D$30),((I285/('1_Setting'!$D$30))*3+1),((I285-('1_Setting'!$D$30))/(('1_Setting'!$D$29)-('1_Setting'!$D$30))*2+4)))," ")," ")</f>
        <v xml:space="preserve"> </v>
      </c>
      <c r="I285" s="182" t="str">
        <f t="shared" si="21"/>
        <v xml:space="preserve"> </v>
      </c>
    </row>
    <row r="286" spans="1:9" ht="16" customHeight="1" x14ac:dyDescent="0.15">
      <c r="A286" s="62" t="str">
        <f>IFERROR(IF((A285+1&lt;='1_Setting'!$C$28),A285+1," "),"")</f>
        <v/>
      </c>
      <c r="B286" s="59"/>
      <c r="F286" s="183" t="str">
        <f t="shared" si="22"/>
        <v xml:space="preserve"> </v>
      </c>
      <c r="G286" s="179" t="str">
        <f t="shared" si="23"/>
        <v xml:space="preserve"> </v>
      </c>
      <c r="H286" s="179" t="str">
        <f>IFERROR(IF(ISNUMBER(I286),(IF(I286&lt;('1_Setting'!$D$30),((I286/('1_Setting'!$D$30))*3+1),((I286-('1_Setting'!$D$30))/(('1_Setting'!$D$29)-('1_Setting'!$D$30))*2+4)))," ")," ")</f>
        <v xml:space="preserve"> </v>
      </c>
      <c r="I286" s="182" t="str">
        <f t="shared" si="21"/>
        <v xml:space="preserve"> </v>
      </c>
    </row>
    <row r="287" spans="1:9" ht="16" customHeight="1" x14ac:dyDescent="0.15">
      <c r="A287" s="62" t="str">
        <f>IFERROR(IF((A286+1&lt;='1_Setting'!$C$28),A286+1," "),"")</f>
        <v/>
      </c>
      <c r="B287" s="59"/>
      <c r="F287" s="183" t="str">
        <f t="shared" si="22"/>
        <v xml:space="preserve"> </v>
      </c>
      <c r="G287" s="179" t="str">
        <f t="shared" si="23"/>
        <v xml:space="preserve"> </v>
      </c>
      <c r="H287" s="179" t="str">
        <f>IFERROR(IF(ISNUMBER(I287),(IF(I287&lt;('1_Setting'!$D$30),((I287/('1_Setting'!$D$30))*3+1),((I287-('1_Setting'!$D$30))/(('1_Setting'!$D$29)-('1_Setting'!$D$30))*2+4)))," ")," ")</f>
        <v xml:space="preserve"> </v>
      </c>
      <c r="I287" s="182" t="str">
        <f t="shared" si="21"/>
        <v xml:space="preserve"> </v>
      </c>
    </row>
    <row r="288" spans="1:9" ht="16" customHeight="1" x14ac:dyDescent="0.15">
      <c r="A288" s="62" t="str">
        <f>IFERROR(IF((A287+1&lt;='1_Setting'!$C$28),A287+1," "),"")</f>
        <v/>
      </c>
      <c r="B288" s="59"/>
      <c r="F288" s="183" t="str">
        <f t="shared" si="22"/>
        <v xml:space="preserve"> </v>
      </c>
      <c r="G288" s="179" t="str">
        <f t="shared" si="23"/>
        <v xml:space="preserve"> </v>
      </c>
      <c r="H288" s="179" t="str">
        <f>IFERROR(IF(ISNUMBER(I288),(IF(I288&lt;('1_Setting'!$D$30),((I288/('1_Setting'!$D$30))*3+1),((I288-('1_Setting'!$D$30))/(('1_Setting'!$D$29)-('1_Setting'!$D$30))*2+4)))," ")," ")</f>
        <v xml:space="preserve"> </v>
      </c>
      <c r="I288" s="182" t="str">
        <f t="shared" si="21"/>
        <v xml:space="preserve"> </v>
      </c>
    </row>
    <row r="289" spans="1:9" ht="16" customHeight="1" x14ac:dyDescent="0.15">
      <c r="A289" s="62" t="str">
        <f>IFERROR(IF((A288+1&lt;='1_Setting'!$C$28),A288+1," "),"")</f>
        <v/>
      </c>
      <c r="B289" s="59"/>
      <c r="F289" s="183" t="str">
        <f t="shared" si="22"/>
        <v xml:space="preserve"> </v>
      </c>
      <c r="G289" s="179" t="str">
        <f t="shared" si="23"/>
        <v xml:space="preserve"> </v>
      </c>
      <c r="H289" s="179" t="str">
        <f>IFERROR(IF(ISNUMBER(I289),(IF(I289&lt;('1_Setting'!$D$30),((I289/('1_Setting'!$D$30))*3+1),((I289-('1_Setting'!$D$30))/(('1_Setting'!$D$29)-('1_Setting'!$D$30))*2+4)))," ")," ")</f>
        <v xml:space="preserve"> </v>
      </c>
      <c r="I289" s="182" t="str">
        <f t="shared" si="21"/>
        <v xml:space="preserve"> </v>
      </c>
    </row>
    <row r="290" spans="1:9" ht="16" customHeight="1" x14ac:dyDescent="0.15">
      <c r="A290" s="62" t="str">
        <f>IFERROR(IF((A289+1&lt;='1_Setting'!$C$28),A289+1," "),"")</f>
        <v/>
      </c>
      <c r="B290" s="59"/>
      <c r="F290" s="183" t="str">
        <f t="shared" si="22"/>
        <v xml:space="preserve"> </v>
      </c>
      <c r="G290" s="179" t="str">
        <f t="shared" si="23"/>
        <v xml:space="preserve"> </v>
      </c>
      <c r="H290" s="179" t="str">
        <f>IFERROR(IF(ISNUMBER(I290),(IF(I290&lt;('1_Setting'!$D$30),((I290/('1_Setting'!$D$30))*3+1),((I290-('1_Setting'!$D$30))/(('1_Setting'!$D$29)-('1_Setting'!$D$30))*2+4)))," ")," ")</f>
        <v xml:space="preserve"> </v>
      </c>
      <c r="I290" s="182" t="str">
        <f t="shared" si="21"/>
        <v xml:space="preserve"> </v>
      </c>
    </row>
    <row r="291" spans="1:9" ht="16" customHeight="1" x14ac:dyDescent="0.15">
      <c r="A291" s="62" t="str">
        <f>IFERROR(IF((A290+1&lt;='1_Setting'!$C$28),A290+1," "),"")</f>
        <v/>
      </c>
      <c r="B291" s="59"/>
      <c r="F291" s="183" t="str">
        <f t="shared" si="22"/>
        <v xml:space="preserve"> </v>
      </c>
      <c r="G291" s="179" t="str">
        <f t="shared" si="23"/>
        <v xml:space="preserve"> </v>
      </c>
      <c r="H291" s="179" t="str">
        <f>IFERROR(IF(ISNUMBER(I291),(IF(I291&lt;('1_Setting'!$D$30),((I291/('1_Setting'!$D$30))*3+1),((I291-('1_Setting'!$D$30))/(('1_Setting'!$D$29)-('1_Setting'!$D$30))*2+4)))," ")," ")</f>
        <v xml:space="preserve"> </v>
      </c>
      <c r="I291" s="182" t="str">
        <f t="shared" si="21"/>
        <v xml:space="preserve"> </v>
      </c>
    </row>
    <row r="292" spans="1:9" ht="16" customHeight="1" x14ac:dyDescent="0.15">
      <c r="A292" s="62" t="str">
        <f>IFERROR(IF((A291+1&lt;='1_Setting'!$C$28),A291+1," "),"")</f>
        <v/>
      </c>
      <c r="B292" s="59"/>
      <c r="F292" s="183" t="str">
        <f t="shared" si="22"/>
        <v xml:space="preserve"> </v>
      </c>
      <c r="G292" s="179" t="str">
        <f t="shared" si="23"/>
        <v xml:space="preserve"> </v>
      </c>
      <c r="H292" s="179" t="str">
        <f>IFERROR(IF(ISNUMBER(I292),(IF(I292&lt;('1_Setting'!$D$30),((I292/('1_Setting'!$D$30))*3+1),((I292-('1_Setting'!$D$30))/(('1_Setting'!$D$29)-('1_Setting'!$D$30))*2+4)))," ")," ")</f>
        <v xml:space="preserve"> </v>
      </c>
      <c r="I292" s="182" t="str">
        <f t="shared" si="21"/>
        <v xml:space="preserve"> </v>
      </c>
    </row>
    <row r="293" spans="1:9" ht="16" customHeight="1" x14ac:dyDescent="0.15">
      <c r="A293" s="62" t="str">
        <f>IFERROR(IF((A292+1&lt;='1_Setting'!$C$28),A292+1," "),"")</f>
        <v/>
      </c>
      <c r="B293" s="59"/>
      <c r="F293" s="183" t="str">
        <f t="shared" si="22"/>
        <v xml:space="preserve"> </v>
      </c>
      <c r="G293" s="179" t="str">
        <f t="shared" si="23"/>
        <v xml:space="preserve"> </v>
      </c>
      <c r="H293" s="179" t="str">
        <f>IFERROR(IF(ISNUMBER(I293),(IF(I293&lt;('1_Setting'!$D$30),((I293/('1_Setting'!$D$30))*3+1),((I293-('1_Setting'!$D$30))/(('1_Setting'!$D$29)-('1_Setting'!$D$30))*2+4)))," ")," ")</f>
        <v xml:space="preserve"> </v>
      </c>
      <c r="I293" s="182" t="str">
        <f t="shared" si="21"/>
        <v xml:space="preserve"> </v>
      </c>
    </row>
    <row r="294" spans="1:9" ht="16" customHeight="1" x14ac:dyDescent="0.15">
      <c r="A294" s="62" t="str">
        <f>IFERROR(IF((A293+1&lt;='1_Setting'!$C$28),A293+1," "),"")</f>
        <v/>
      </c>
      <c r="B294" s="59"/>
      <c r="F294" s="183" t="str">
        <f t="shared" si="22"/>
        <v xml:space="preserve"> </v>
      </c>
      <c r="G294" s="179" t="str">
        <f t="shared" si="23"/>
        <v xml:space="preserve"> </v>
      </c>
      <c r="H294" s="179" t="str">
        <f>IFERROR(IF(ISNUMBER(I294),(IF(I294&lt;('1_Setting'!$D$30),((I294/('1_Setting'!$D$30))*3+1),((I294-('1_Setting'!$D$30))/(('1_Setting'!$D$29)-('1_Setting'!$D$30))*2+4)))," ")," ")</f>
        <v xml:space="preserve"> </v>
      </c>
      <c r="I294" s="182" t="str">
        <f t="shared" si="21"/>
        <v xml:space="preserve"> </v>
      </c>
    </row>
    <row r="295" spans="1:9" ht="16" customHeight="1" x14ac:dyDescent="0.15">
      <c r="A295" s="62" t="str">
        <f>IFERROR(IF((A294+1&lt;='1_Setting'!$C$28),A294+1," "),"")</f>
        <v/>
      </c>
      <c r="B295" s="59"/>
      <c r="F295" s="183" t="str">
        <f t="shared" si="22"/>
        <v xml:space="preserve"> </v>
      </c>
      <c r="G295" s="179" t="str">
        <f t="shared" si="23"/>
        <v xml:space="preserve"> </v>
      </c>
      <c r="H295" s="179" t="str">
        <f>IFERROR(IF(ISNUMBER(I295),(IF(I295&lt;('1_Setting'!$D$30),((I295/('1_Setting'!$D$30))*3+1),((I295-('1_Setting'!$D$30))/(('1_Setting'!$D$29)-('1_Setting'!$D$30))*2+4)))," ")," ")</f>
        <v xml:space="preserve"> </v>
      </c>
      <c r="I295" s="182" t="str">
        <f t="shared" si="21"/>
        <v xml:space="preserve"> </v>
      </c>
    </row>
    <row r="296" spans="1:9" ht="16" customHeight="1" x14ac:dyDescent="0.15">
      <c r="A296" s="62" t="str">
        <f>IFERROR(IF((A295+1&lt;='1_Setting'!$C$28),A295+1," "),"")</f>
        <v/>
      </c>
      <c r="B296" s="59"/>
      <c r="F296" s="183" t="str">
        <f t="shared" si="22"/>
        <v xml:space="preserve"> </v>
      </c>
      <c r="G296" s="179" t="str">
        <f t="shared" si="23"/>
        <v xml:space="preserve"> </v>
      </c>
      <c r="H296" s="179" t="str">
        <f>IFERROR(IF(ISNUMBER(I296),(IF(I296&lt;('1_Setting'!$D$30),((I296/('1_Setting'!$D$30))*3+1),((I296-('1_Setting'!$D$30))/(('1_Setting'!$D$29)-('1_Setting'!$D$30))*2+4)))," ")," ")</f>
        <v xml:space="preserve"> </v>
      </c>
      <c r="I296" s="182" t="str">
        <f t="shared" si="21"/>
        <v xml:space="preserve"> </v>
      </c>
    </row>
    <row r="297" spans="1:9" ht="16" customHeight="1" x14ac:dyDescent="0.15">
      <c r="A297" s="62" t="str">
        <f>IFERROR(IF((A296+1&lt;='1_Setting'!$C$28),A296+1," "),"")</f>
        <v/>
      </c>
      <c r="B297" s="59"/>
      <c r="F297" s="183" t="str">
        <f t="shared" si="22"/>
        <v xml:space="preserve"> </v>
      </c>
      <c r="G297" s="179" t="str">
        <f t="shared" si="23"/>
        <v xml:space="preserve"> </v>
      </c>
      <c r="H297" s="179" t="str">
        <f>IFERROR(IF(ISNUMBER(I297),(IF(I297&lt;('1_Setting'!$D$30),((I297/('1_Setting'!$D$30))*3+1),((I297-('1_Setting'!$D$30))/(('1_Setting'!$D$29)-('1_Setting'!$D$30))*2+4)))," ")," ")</f>
        <v xml:space="preserve"> </v>
      </c>
      <c r="I297" s="182" t="str">
        <f t="shared" si="21"/>
        <v xml:space="preserve"> </v>
      </c>
    </row>
    <row r="298" spans="1:9" ht="16" customHeight="1" x14ac:dyDescent="0.15">
      <c r="A298" s="62" t="str">
        <f>IFERROR(IF((A297+1&lt;='1_Setting'!$C$28),A297+1," "),"")</f>
        <v/>
      </c>
      <c r="B298" s="59"/>
      <c r="F298" s="183" t="str">
        <f t="shared" si="22"/>
        <v xml:space="preserve"> </v>
      </c>
      <c r="G298" s="179" t="str">
        <f t="shared" si="23"/>
        <v xml:space="preserve"> </v>
      </c>
      <c r="H298" s="179" t="str">
        <f>IFERROR(IF(ISNUMBER(I298),(IF(I298&lt;('1_Setting'!$D$30),((I298/('1_Setting'!$D$30))*3+1),((I298-('1_Setting'!$D$30))/(('1_Setting'!$D$29)-('1_Setting'!$D$30))*2+4)))," ")," ")</f>
        <v xml:space="preserve"> </v>
      </c>
      <c r="I298" s="182" t="str">
        <f t="shared" si="21"/>
        <v xml:space="preserve"> </v>
      </c>
    </row>
    <row r="299" spans="1:9" ht="16" customHeight="1" x14ac:dyDescent="0.15">
      <c r="A299" s="62" t="str">
        <f>IFERROR(IF((A298+1&lt;='1_Setting'!$C$28),A298+1," "),"")</f>
        <v/>
      </c>
      <c r="B299" s="59"/>
      <c r="F299" s="183" t="str">
        <f t="shared" si="22"/>
        <v xml:space="preserve"> </v>
      </c>
      <c r="G299" s="179" t="str">
        <f t="shared" si="23"/>
        <v xml:space="preserve"> </v>
      </c>
      <c r="H299" s="179" t="str">
        <f>IFERROR(IF(ISNUMBER(I299),(IF(I299&lt;('1_Setting'!$D$30),((I299/('1_Setting'!$D$30))*3+1),((I299-('1_Setting'!$D$30))/(('1_Setting'!$D$29)-('1_Setting'!$D$30))*2+4)))," ")," ")</f>
        <v xml:space="preserve"> </v>
      </c>
      <c r="I299" s="182" t="str">
        <f t="shared" si="21"/>
        <v xml:space="preserve"> </v>
      </c>
    </row>
    <row r="300" spans="1:9" ht="16" customHeight="1" x14ac:dyDescent="0.15">
      <c r="A300" s="62" t="str">
        <f>IFERROR(IF((A299+1&lt;='1_Setting'!$C$28),A299+1," "),"")</f>
        <v/>
      </c>
      <c r="B300" s="59"/>
      <c r="F300" s="183" t="str">
        <f t="shared" si="22"/>
        <v xml:space="preserve"> </v>
      </c>
      <c r="G300" s="179" t="str">
        <f t="shared" si="23"/>
        <v xml:space="preserve"> </v>
      </c>
      <c r="H300" s="179" t="str">
        <f>IFERROR(IF(ISNUMBER(I300),(IF(I300&lt;('1_Setting'!$D$30),((I300/('1_Setting'!$D$30))*3+1),((I300-('1_Setting'!$D$30))/(('1_Setting'!$D$29)-('1_Setting'!$D$30))*2+4)))," ")," ")</f>
        <v xml:space="preserve"> </v>
      </c>
      <c r="I300" s="182" t="str">
        <f t="shared" si="21"/>
        <v xml:space="preserve"> </v>
      </c>
    </row>
    <row r="301" spans="1:9" ht="16" customHeight="1" x14ac:dyDescent="0.15">
      <c r="A301" s="62" t="str">
        <f>IFERROR(IF((A300+1&lt;='1_Setting'!$C$28),A300+1," "),"")</f>
        <v/>
      </c>
      <c r="B301" s="59"/>
      <c r="F301" s="183" t="str">
        <f t="shared" si="22"/>
        <v xml:space="preserve"> </v>
      </c>
      <c r="G301" s="179" t="str">
        <f t="shared" si="23"/>
        <v xml:space="preserve"> </v>
      </c>
      <c r="H301" s="179" t="str">
        <f>IFERROR(IF(ISNUMBER(I301),(IF(I301&lt;('1_Setting'!$D$30),((I301/('1_Setting'!$D$30))*3+1),((I301-('1_Setting'!$D$30))/(('1_Setting'!$D$29)-('1_Setting'!$D$30))*2+4)))," ")," ")</f>
        <v xml:space="preserve"> </v>
      </c>
      <c r="I301" s="182" t="str">
        <f t="shared" si="21"/>
        <v xml:space="preserve"> </v>
      </c>
    </row>
    <row r="302" spans="1:9" ht="16" customHeight="1" x14ac:dyDescent="0.15">
      <c r="A302" s="62" t="str">
        <f>IFERROR(IF((A301+1&lt;='1_Setting'!$C$28),A301+1," "),"")</f>
        <v/>
      </c>
      <c r="B302" s="59"/>
      <c r="F302" s="183" t="str">
        <f t="shared" si="22"/>
        <v xml:space="preserve"> </v>
      </c>
      <c r="G302" s="179" t="str">
        <f t="shared" si="23"/>
        <v xml:space="preserve"> </v>
      </c>
      <c r="H302" s="179" t="str">
        <f>IFERROR(IF(ISNUMBER(I302),(IF(I302&lt;('1_Setting'!$D$30),((I302/('1_Setting'!$D$30))*3+1),((I302-('1_Setting'!$D$30))/(('1_Setting'!$D$29)-('1_Setting'!$D$30))*2+4)))," ")," ")</f>
        <v xml:space="preserve"> </v>
      </c>
      <c r="I302" s="182" t="str">
        <f t="shared" si="21"/>
        <v xml:space="preserve"> </v>
      </c>
    </row>
    <row r="303" spans="1:9" ht="16" customHeight="1" x14ac:dyDescent="0.15">
      <c r="A303" s="62" t="str">
        <f>IFERROR(IF((A302+1&lt;='1_Setting'!$C$28),A302+1," "),"")</f>
        <v/>
      </c>
      <c r="B303" s="59"/>
      <c r="F303" s="183" t="str">
        <f t="shared" si="22"/>
        <v xml:space="preserve"> </v>
      </c>
      <c r="G303" s="179" t="str">
        <f t="shared" si="23"/>
        <v xml:space="preserve"> </v>
      </c>
      <c r="H303" s="179" t="str">
        <f>IFERROR(IF(ISNUMBER(I303),(IF(I303&lt;('1_Setting'!$D$30),((I303/('1_Setting'!$D$30))*3+1),((I303-('1_Setting'!$D$30))/(('1_Setting'!$D$29)-('1_Setting'!$D$30))*2+4)))," ")," ")</f>
        <v xml:space="preserve"> </v>
      </c>
      <c r="I303" s="182" t="str">
        <f t="shared" si="21"/>
        <v xml:space="preserve"> </v>
      </c>
    </row>
    <row r="304" spans="1:9" ht="16" customHeight="1" x14ac:dyDescent="0.15">
      <c r="A304" s="62" t="str">
        <f>IFERROR(IF((A303+1&lt;='1_Setting'!$C$28),A303+1," "),"")</f>
        <v/>
      </c>
      <c r="B304" s="59"/>
      <c r="F304" s="183" t="str">
        <f t="shared" si="22"/>
        <v xml:space="preserve"> </v>
      </c>
      <c r="G304" s="179" t="str">
        <f t="shared" si="23"/>
        <v xml:space="preserve"> </v>
      </c>
      <c r="H304" s="179" t="str">
        <f>IFERROR(IF(ISNUMBER(I304),(IF(I304&lt;('1_Setting'!$D$30),((I304/('1_Setting'!$D$30))*3+1),((I304-('1_Setting'!$D$30))/(('1_Setting'!$D$29)-('1_Setting'!$D$30))*2+4)))," ")," ")</f>
        <v xml:space="preserve"> </v>
      </c>
      <c r="I304" s="182" t="str">
        <f t="shared" si="21"/>
        <v xml:space="preserve"> </v>
      </c>
    </row>
    <row r="305" spans="1:9" ht="16" customHeight="1" x14ac:dyDescent="0.15">
      <c r="A305" s="62" t="str">
        <f>IFERROR(IF((A304+1&lt;='1_Setting'!$C$28),A304+1," "),"")</f>
        <v/>
      </c>
      <c r="B305" s="59"/>
      <c r="F305" s="183" t="str">
        <f t="shared" si="22"/>
        <v xml:space="preserve"> </v>
      </c>
      <c r="G305" s="179" t="str">
        <f t="shared" si="23"/>
        <v xml:space="preserve"> </v>
      </c>
      <c r="H305" s="179" t="str">
        <f>IFERROR(IF(ISNUMBER(I305),(IF(I305&lt;('1_Setting'!$D$30),((I305/('1_Setting'!$D$30))*3+1),((I305-('1_Setting'!$D$30))/(('1_Setting'!$D$29)-('1_Setting'!$D$30))*2+4)))," ")," ")</f>
        <v xml:space="preserve"> </v>
      </c>
      <c r="I305" s="182" t="str">
        <f t="shared" si="21"/>
        <v xml:space="preserve"> </v>
      </c>
    </row>
    <row r="306" spans="1:9" ht="16" customHeight="1" x14ac:dyDescent="0.15">
      <c r="A306" s="62" t="str">
        <f>IFERROR(IF((A305+1&lt;='1_Setting'!$C$28),A305+1," "),"")</f>
        <v/>
      </c>
      <c r="B306" s="59"/>
      <c r="F306" s="183" t="str">
        <f t="shared" si="22"/>
        <v xml:space="preserve"> </v>
      </c>
      <c r="G306" s="179" t="str">
        <f t="shared" si="23"/>
        <v xml:space="preserve"> </v>
      </c>
      <c r="H306" s="179" t="str">
        <f>IFERROR(IF(ISNUMBER(I306),(IF(I306&lt;('1_Setting'!$D$30),((I306/('1_Setting'!$D$30))*3+1),((I306-('1_Setting'!$D$30))/(('1_Setting'!$D$29)-('1_Setting'!$D$30))*2+4)))," ")," ")</f>
        <v xml:space="preserve"> </v>
      </c>
      <c r="I306" s="182" t="str">
        <f t="shared" si="21"/>
        <v xml:space="preserve"> </v>
      </c>
    </row>
    <row r="307" spans="1:9" ht="16" customHeight="1" x14ac:dyDescent="0.15">
      <c r="A307" s="62" t="str">
        <f>IFERROR(IF((A306+1&lt;='1_Setting'!$C$28),A306+1," "),"")</f>
        <v/>
      </c>
      <c r="B307" s="59"/>
      <c r="F307" s="183" t="str">
        <f t="shared" si="22"/>
        <v xml:space="preserve"> </v>
      </c>
      <c r="G307" s="179" t="str">
        <f t="shared" si="23"/>
        <v xml:space="preserve"> </v>
      </c>
      <c r="H307" s="179" t="str">
        <f>IFERROR(IF(ISNUMBER(I307),(IF(I307&lt;('1_Setting'!$D$30),((I307/('1_Setting'!$D$30))*3+1),((I307-('1_Setting'!$D$30))/(('1_Setting'!$D$29)-('1_Setting'!$D$30))*2+4)))," ")," ")</f>
        <v xml:space="preserve"> </v>
      </c>
      <c r="I307" s="182" t="str">
        <f t="shared" si="21"/>
        <v xml:space="preserve"> </v>
      </c>
    </row>
    <row r="308" spans="1:9" ht="16" customHeight="1" x14ac:dyDescent="0.15">
      <c r="A308" s="62" t="str">
        <f>IFERROR(IF((A307+1&lt;='1_Setting'!$C$28),A307+1," "),"")</f>
        <v/>
      </c>
      <c r="B308" s="59"/>
      <c r="F308" s="183" t="str">
        <f t="shared" si="22"/>
        <v xml:space="preserve"> </v>
      </c>
      <c r="G308" s="179" t="str">
        <f t="shared" si="23"/>
        <v xml:space="preserve"> </v>
      </c>
      <c r="H308" s="179" t="str">
        <f>IFERROR(IF(ISNUMBER(I308),(IF(I308&lt;('1_Setting'!$D$30),((I308/('1_Setting'!$D$30))*3+1),((I308-('1_Setting'!$D$30))/(('1_Setting'!$D$29)-('1_Setting'!$D$30))*2+4)))," ")," ")</f>
        <v xml:space="preserve"> </v>
      </c>
      <c r="I308" s="182" t="str">
        <f t="shared" si="21"/>
        <v xml:space="preserve"> </v>
      </c>
    </row>
    <row r="309" spans="1:9" ht="16" customHeight="1" x14ac:dyDescent="0.15">
      <c r="A309" s="62" t="str">
        <f>IFERROR(IF((A308+1&lt;='1_Setting'!$C$28),A308+1," "),"")</f>
        <v/>
      </c>
      <c r="B309" s="59"/>
      <c r="F309" s="183" t="str">
        <f t="shared" si="22"/>
        <v xml:space="preserve"> </v>
      </c>
      <c r="G309" s="179" t="str">
        <f t="shared" si="23"/>
        <v xml:space="preserve"> </v>
      </c>
      <c r="H309" s="179" t="str">
        <f>IFERROR(IF(ISNUMBER(I309),(IF(I309&lt;('1_Setting'!$D$30),((I309/('1_Setting'!$D$30))*3+1),((I309-('1_Setting'!$D$30))/(('1_Setting'!$D$29)-('1_Setting'!$D$30))*2+4)))," ")," ")</f>
        <v xml:space="preserve"> </v>
      </c>
      <c r="I309" s="182" t="str">
        <f t="shared" si="21"/>
        <v xml:space="preserve"> </v>
      </c>
    </row>
    <row r="310" spans="1:9" ht="16" customHeight="1" x14ac:dyDescent="0.15">
      <c r="A310" s="62" t="str">
        <f>IFERROR(IF((A309+1&lt;='1_Setting'!$C$28),A309+1," "),"")</f>
        <v/>
      </c>
      <c r="B310" s="59"/>
      <c r="F310" s="183" t="str">
        <f t="shared" si="22"/>
        <v xml:space="preserve"> </v>
      </c>
      <c r="G310" s="179" t="str">
        <f t="shared" si="23"/>
        <v xml:space="preserve"> </v>
      </c>
      <c r="H310" s="179" t="str">
        <f>IFERROR(IF(ISNUMBER(I310),(IF(I310&lt;('1_Setting'!$D$30),((I310/('1_Setting'!$D$30))*3+1),((I310-('1_Setting'!$D$30))/(('1_Setting'!$D$29)-('1_Setting'!$D$30))*2+4)))," ")," ")</f>
        <v xml:space="preserve"> </v>
      </c>
      <c r="I310" s="182" t="str">
        <f t="shared" si="21"/>
        <v xml:space="preserve"> </v>
      </c>
    </row>
    <row r="311" spans="1:9" ht="16" customHeight="1" x14ac:dyDescent="0.15">
      <c r="A311" s="62" t="str">
        <f>IFERROR(IF((A310+1&lt;='1_Setting'!$C$28),A310+1," "),"")</f>
        <v/>
      </c>
      <c r="B311" s="59"/>
      <c r="F311" s="183" t="str">
        <f t="shared" si="22"/>
        <v xml:space="preserve"> </v>
      </c>
      <c r="G311" s="179" t="str">
        <f t="shared" si="23"/>
        <v xml:space="preserve"> </v>
      </c>
      <c r="H311" s="179" t="str">
        <f>IFERROR(IF(ISNUMBER(I311),(IF(I311&lt;('1_Setting'!$D$30),((I311/('1_Setting'!$D$30))*3+1),((I311-('1_Setting'!$D$30))/(('1_Setting'!$D$29)-('1_Setting'!$D$30))*2+4)))," ")," ")</f>
        <v xml:space="preserve"> </v>
      </c>
      <c r="I311" s="182" t="str">
        <f t="shared" si="21"/>
        <v xml:space="preserve"> </v>
      </c>
    </row>
    <row r="312" spans="1:9" ht="16" customHeight="1" x14ac:dyDescent="0.15">
      <c r="A312" s="62" t="str">
        <f>IFERROR(IF((A311+1&lt;='1_Setting'!$C$28),A311+1," "),"")</f>
        <v/>
      </c>
      <c r="B312" s="59"/>
      <c r="F312" s="183" t="str">
        <f t="shared" si="22"/>
        <v xml:space="preserve"> </v>
      </c>
      <c r="G312" s="179" t="str">
        <f t="shared" si="23"/>
        <v xml:space="preserve"> </v>
      </c>
      <c r="H312" s="179" t="str">
        <f>IFERROR(IF(ISNUMBER(I312),(IF(I312&lt;('1_Setting'!$D$30),((I312/('1_Setting'!$D$30))*3+1),((I312-('1_Setting'!$D$30))/(('1_Setting'!$D$29)-('1_Setting'!$D$30))*2+4)))," ")," ")</f>
        <v xml:space="preserve"> </v>
      </c>
      <c r="I312" s="182" t="str">
        <f t="shared" si="21"/>
        <v xml:space="preserve"> </v>
      </c>
    </row>
    <row r="313" spans="1:9" ht="16" customHeight="1" x14ac:dyDescent="0.15">
      <c r="A313" s="62" t="str">
        <f>IFERROR(IF((A312+1&lt;='1_Setting'!$C$28),A312+1," "),"")</f>
        <v/>
      </c>
      <c r="B313" s="59"/>
      <c r="F313" s="183" t="str">
        <f t="shared" si="22"/>
        <v xml:space="preserve"> </v>
      </c>
      <c r="G313" s="179" t="str">
        <f t="shared" si="23"/>
        <v xml:space="preserve"> </v>
      </c>
      <c r="H313" s="179" t="str">
        <f>IFERROR(IF(ISNUMBER(I313),(IF(I313&lt;('1_Setting'!$D$30),((I313/('1_Setting'!$D$30))*3+1),((I313-('1_Setting'!$D$30))/(('1_Setting'!$D$29)-('1_Setting'!$D$30))*2+4)))," ")," ")</f>
        <v xml:space="preserve"> </v>
      </c>
      <c r="I313" s="182" t="str">
        <f t="shared" si="21"/>
        <v xml:space="preserve"> </v>
      </c>
    </row>
    <row r="314" spans="1:9" ht="16" customHeight="1" x14ac:dyDescent="0.15">
      <c r="A314" s="62" t="str">
        <f>IFERROR(IF((A313+1&lt;='1_Setting'!$C$28),A313+1," "),"")</f>
        <v/>
      </c>
      <c r="B314" s="59"/>
      <c r="F314" s="183" t="str">
        <f t="shared" si="22"/>
        <v xml:space="preserve"> </v>
      </c>
      <c r="G314" s="179" t="str">
        <f t="shared" si="23"/>
        <v xml:space="preserve"> </v>
      </c>
      <c r="H314" s="179" t="str">
        <f>IFERROR(IF(ISNUMBER(I314),(IF(I314&lt;('1_Setting'!$D$30),((I314/('1_Setting'!$D$30))*3+1),((I314-('1_Setting'!$D$30))/(('1_Setting'!$D$29)-('1_Setting'!$D$30))*2+4)))," ")," ")</f>
        <v xml:space="preserve"> </v>
      </c>
      <c r="I314" s="182" t="str">
        <f t="shared" si="21"/>
        <v xml:space="preserve"> </v>
      </c>
    </row>
    <row r="315" spans="1:9" ht="16" customHeight="1" x14ac:dyDescent="0.15">
      <c r="A315" s="62" t="str">
        <f>IFERROR(IF((A314+1&lt;='1_Setting'!$C$28),A314+1," "),"")</f>
        <v/>
      </c>
      <c r="B315" s="59"/>
      <c r="F315" s="183" t="str">
        <f t="shared" si="22"/>
        <v xml:space="preserve"> </v>
      </c>
      <c r="G315" s="179" t="str">
        <f t="shared" si="23"/>
        <v xml:space="preserve"> </v>
      </c>
      <c r="H315" s="179" t="str">
        <f>IFERROR(IF(ISNUMBER(I315),(IF(I315&lt;('1_Setting'!$D$30),((I315/('1_Setting'!$D$30))*3+1),((I315-('1_Setting'!$D$30))/(('1_Setting'!$D$29)-('1_Setting'!$D$30))*2+4)))," ")," ")</f>
        <v xml:space="preserve"> </v>
      </c>
      <c r="I315" s="182" t="str">
        <f t="shared" si="21"/>
        <v xml:space="preserve"> </v>
      </c>
    </row>
    <row r="316" spans="1:9" ht="16" customHeight="1" x14ac:dyDescent="0.15">
      <c r="A316" s="62" t="str">
        <f>IFERROR(IF((A315+1&lt;='1_Setting'!$C$28),A315+1," "),"")</f>
        <v/>
      </c>
      <c r="B316" s="59"/>
      <c r="F316" s="183" t="str">
        <f t="shared" si="22"/>
        <v xml:space="preserve"> </v>
      </c>
      <c r="G316" s="179" t="str">
        <f t="shared" si="23"/>
        <v xml:space="preserve"> </v>
      </c>
      <c r="H316" s="179" t="str">
        <f>IFERROR(IF(ISNUMBER(I316),(IF(I316&lt;('1_Setting'!$D$30),((I316/('1_Setting'!$D$30))*3+1),((I316-('1_Setting'!$D$30))/(('1_Setting'!$D$29)-('1_Setting'!$D$30))*2+4)))," ")," ")</f>
        <v xml:space="preserve"> </v>
      </c>
      <c r="I316" s="182" t="str">
        <f t="shared" si="21"/>
        <v xml:space="preserve"> </v>
      </c>
    </row>
    <row r="317" spans="1:9" ht="16" customHeight="1" x14ac:dyDescent="0.15">
      <c r="A317" s="62" t="str">
        <f>IFERROR(IF((A316+1&lt;='1_Setting'!$C$28),A316+1," "),"")</f>
        <v/>
      </c>
      <c r="B317" s="59"/>
      <c r="F317" s="183" t="str">
        <f t="shared" si="22"/>
        <v xml:space="preserve"> </v>
      </c>
      <c r="G317" s="179" t="str">
        <f t="shared" si="23"/>
        <v xml:space="preserve"> </v>
      </c>
      <c r="H317" s="179" t="str">
        <f>IFERROR(IF(ISNUMBER(I317),(IF(I317&lt;('1_Setting'!$D$30),((I317/('1_Setting'!$D$30))*3+1),((I317-('1_Setting'!$D$30))/(('1_Setting'!$D$29)-('1_Setting'!$D$30))*2+4)))," ")," ")</f>
        <v xml:space="preserve"> </v>
      </c>
      <c r="I317" s="182" t="str">
        <f t="shared" si="21"/>
        <v xml:space="preserve"> </v>
      </c>
    </row>
    <row r="318" spans="1:9" ht="16" customHeight="1" x14ac:dyDescent="0.15">
      <c r="A318" s="62" t="str">
        <f>IFERROR(IF((A317+1&lt;='1_Setting'!$C$28),A317+1," "),"")</f>
        <v/>
      </c>
      <c r="B318" s="59"/>
      <c r="F318" s="183" t="str">
        <f t="shared" si="22"/>
        <v xml:space="preserve"> </v>
      </c>
      <c r="G318" s="179" t="str">
        <f t="shared" si="23"/>
        <v xml:space="preserve"> </v>
      </c>
      <c r="H318" s="179" t="str">
        <f>IFERROR(IF(ISNUMBER(I318),(IF(I318&lt;('1_Setting'!$D$30),((I318/('1_Setting'!$D$30))*3+1),((I318-('1_Setting'!$D$30))/(('1_Setting'!$D$29)-('1_Setting'!$D$30))*2+4)))," ")," ")</f>
        <v xml:space="preserve"> </v>
      </c>
      <c r="I318" s="182" t="str">
        <f t="shared" si="21"/>
        <v xml:space="preserve"> </v>
      </c>
    </row>
    <row r="319" spans="1:9" ht="16" customHeight="1" x14ac:dyDescent="0.15">
      <c r="A319" s="62" t="str">
        <f>IFERROR(IF((A318+1&lt;='1_Setting'!$C$28),A318+1," "),"")</f>
        <v/>
      </c>
      <c r="B319" s="59"/>
      <c r="F319" s="183" t="str">
        <f t="shared" si="22"/>
        <v xml:space="preserve"> </v>
      </c>
      <c r="G319" s="179" t="str">
        <f t="shared" si="23"/>
        <v xml:space="preserve"> </v>
      </c>
      <c r="H319" s="179" t="str">
        <f>IFERROR(IF(ISNUMBER(I319),(IF(I319&lt;('1_Setting'!$D$30),((I319/('1_Setting'!$D$30))*3+1),((I319-('1_Setting'!$D$30))/(('1_Setting'!$D$29)-('1_Setting'!$D$30))*2+4)))," ")," ")</f>
        <v xml:space="preserve"> </v>
      </c>
      <c r="I319" s="182" t="str">
        <f t="shared" si="21"/>
        <v xml:space="preserve"> </v>
      </c>
    </row>
    <row r="320" spans="1:9" ht="16" customHeight="1" x14ac:dyDescent="0.15">
      <c r="A320" s="62" t="str">
        <f>IFERROR(IF((A319+1&lt;='1_Setting'!$C$28),A319+1," "),"")</f>
        <v/>
      </c>
      <c r="B320" s="59"/>
      <c r="F320" s="183" t="str">
        <f t="shared" si="22"/>
        <v xml:space="preserve"> </v>
      </c>
      <c r="G320" s="179" t="str">
        <f t="shared" si="23"/>
        <v xml:space="preserve"> </v>
      </c>
      <c r="H320" s="179" t="str">
        <f>IFERROR(IF(ISNUMBER(I320),(IF(I320&lt;('1_Setting'!$D$30),((I320/('1_Setting'!$D$30))*3+1),((I320-('1_Setting'!$D$30))/(('1_Setting'!$D$29)-('1_Setting'!$D$30))*2+4)))," ")," ")</f>
        <v xml:space="preserve"> </v>
      </c>
      <c r="I320" s="182" t="str">
        <f t="shared" si="21"/>
        <v xml:space="preserve"> </v>
      </c>
    </row>
    <row r="321" spans="1:9" ht="16" customHeight="1" x14ac:dyDescent="0.15">
      <c r="A321" s="62" t="str">
        <f>IFERROR(IF((A320+1&lt;='1_Setting'!$C$28),A320+1," "),"")</f>
        <v/>
      </c>
      <c r="B321" s="59"/>
      <c r="F321" s="183" t="str">
        <f t="shared" si="22"/>
        <v xml:space="preserve"> </v>
      </c>
      <c r="G321" s="179" t="str">
        <f t="shared" si="23"/>
        <v xml:space="preserve"> </v>
      </c>
      <c r="H321" s="179" t="str">
        <f>IFERROR(IF(ISNUMBER(I321),(IF(I321&lt;('1_Setting'!$D$30),((I321/('1_Setting'!$D$30))*3+1),((I321-('1_Setting'!$D$30))/(('1_Setting'!$D$29)-('1_Setting'!$D$30))*2+4)))," ")," ")</f>
        <v xml:space="preserve"> </v>
      </c>
      <c r="I321" s="182" t="str">
        <f t="shared" si="21"/>
        <v xml:space="preserve"> </v>
      </c>
    </row>
    <row r="322" spans="1:9" ht="16" customHeight="1" x14ac:dyDescent="0.15">
      <c r="A322" s="62" t="str">
        <f>IFERROR(IF((A321+1&lt;='1_Setting'!$C$28),A321+1," "),"")</f>
        <v/>
      </c>
      <c r="B322" s="59"/>
      <c r="F322" s="183" t="str">
        <f t="shared" si="22"/>
        <v xml:space="preserve"> </v>
      </c>
      <c r="G322" s="179" t="str">
        <f t="shared" si="23"/>
        <v xml:space="preserve"> </v>
      </c>
      <c r="H322" s="179" t="str">
        <f>IFERROR(IF(ISNUMBER(I322),(IF(I322&lt;('1_Setting'!$D$30),((I322/('1_Setting'!$D$30))*3+1),((I322-('1_Setting'!$D$30))/(('1_Setting'!$D$29)-('1_Setting'!$D$30))*2+4)))," ")," ")</f>
        <v xml:space="preserve"> </v>
      </c>
      <c r="I322" s="182" t="str">
        <f t="shared" si="21"/>
        <v xml:space="preserve"> </v>
      </c>
    </row>
    <row r="323" spans="1:9" ht="16" customHeight="1" x14ac:dyDescent="0.15">
      <c r="A323" s="62" t="str">
        <f>IFERROR(IF((A322+1&lt;='1_Setting'!$C$28),A322+1," "),"")</f>
        <v/>
      </c>
      <c r="B323" s="59"/>
      <c r="F323" s="183" t="str">
        <f t="shared" si="22"/>
        <v xml:space="preserve"> </v>
      </c>
      <c r="G323" s="179" t="str">
        <f t="shared" si="23"/>
        <v xml:space="preserve"> </v>
      </c>
      <c r="H323" s="179" t="str">
        <f>IFERROR(IF(ISNUMBER(I323),(IF(I323&lt;('1_Setting'!$D$30),((I323/('1_Setting'!$D$30))*3+1),((I323-('1_Setting'!$D$30))/(('1_Setting'!$D$29)-('1_Setting'!$D$30))*2+4)))," ")," ")</f>
        <v xml:space="preserve"> </v>
      </c>
      <c r="I323" s="182" t="str">
        <f t="shared" si="21"/>
        <v xml:space="preserve"> </v>
      </c>
    </row>
    <row r="324" spans="1:9" ht="16" customHeight="1" x14ac:dyDescent="0.15">
      <c r="A324" s="62" t="str">
        <f>IFERROR(IF((A323+1&lt;='1_Setting'!$C$28),A323+1," "),"")</f>
        <v/>
      </c>
      <c r="B324" s="59"/>
      <c r="F324" s="183" t="str">
        <f t="shared" si="22"/>
        <v xml:space="preserve"> </v>
      </c>
      <c r="G324" s="179" t="str">
        <f t="shared" si="23"/>
        <v xml:space="preserve"> </v>
      </c>
      <c r="H324" s="179" t="str">
        <f>IFERROR(IF(ISNUMBER(I324),(IF(I324&lt;('1_Setting'!$D$30),((I324/('1_Setting'!$D$30))*3+1),((I324-('1_Setting'!$D$30))/(('1_Setting'!$D$29)-('1_Setting'!$D$30))*2+4)))," ")," ")</f>
        <v xml:space="preserve"> </v>
      </c>
      <c r="I324" s="182" t="str">
        <f t="shared" si="21"/>
        <v xml:space="preserve"> </v>
      </c>
    </row>
    <row r="325" spans="1:9" ht="16" customHeight="1" x14ac:dyDescent="0.15">
      <c r="A325" s="62" t="str">
        <f>IFERROR(IF((A324+1&lt;='1_Setting'!$C$28),A324+1," "),"")</f>
        <v/>
      </c>
      <c r="B325" s="59"/>
      <c r="F325" s="183" t="str">
        <f t="shared" si="22"/>
        <v xml:space="preserve"> </v>
      </c>
      <c r="G325" s="179" t="str">
        <f t="shared" si="23"/>
        <v xml:space="preserve"> </v>
      </c>
      <c r="H325" s="179" t="str">
        <f>IFERROR(IF(ISNUMBER(I325),(IF(I325&lt;('1_Setting'!$D$30),((I325/('1_Setting'!$D$30))*3+1),((I325-('1_Setting'!$D$30))/(('1_Setting'!$D$29)-('1_Setting'!$D$30))*2+4)))," ")," ")</f>
        <v xml:space="preserve"> </v>
      </c>
      <c r="I325" s="182" t="str">
        <f t="shared" si="21"/>
        <v xml:space="preserve"> </v>
      </c>
    </row>
    <row r="326" spans="1:9" ht="16" customHeight="1" x14ac:dyDescent="0.15">
      <c r="A326" s="62" t="str">
        <f>IFERROR(IF((A325+1&lt;='1_Setting'!$C$28),A325+1," "),"")</f>
        <v/>
      </c>
      <c r="B326" s="59"/>
      <c r="F326" s="183" t="str">
        <f t="shared" si="22"/>
        <v xml:space="preserve"> </v>
      </c>
      <c r="G326" s="179" t="str">
        <f t="shared" si="23"/>
        <v xml:space="preserve"> </v>
      </c>
      <c r="H326" s="179" t="str">
        <f>IFERROR(IF(ISNUMBER(I326),(IF(I326&lt;('1_Setting'!$D$30),((I326/('1_Setting'!$D$30))*3+1),((I326-('1_Setting'!$D$30))/(('1_Setting'!$D$29)-('1_Setting'!$D$30))*2+4)))," ")," ")</f>
        <v xml:space="preserve"> </v>
      </c>
      <c r="I326" s="182" t="str">
        <f t="shared" si="21"/>
        <v xml:space="preserve"> </v>
      </c>
    </row>
    <row r="327" spans="1:9" ht="16" customHeight="1" x14ac:dyDescent="0.15">
      <c r="A327" s="62" t="str">
        <f>IFERROR(IF((A326+1&lt;='1_Setting'!$C$28),A326+1," "),"")</f>
        <v/>
      </c>
      <c r="B327" s="59"/>
      <c r="F327" s="183" t="str">
        <f t="shared" si="22"/>
        <v xml:space="preserve"> </v>
      </c>
      <c r="G327" s="179" t="str">
        <f t="shared" si="23"/>
        <v xml:space="preserve"> </v>
      </c>
      <c r="H327" s="179" t="str">
        <f>IFERROR(IF(ISNUMBER(I327),(IF(I327&lt;('1_Setting'!$D$30),((I327/('1_Setting'!$D$30))*3+1),((I327-('1_Setting'!$D$30))/(('1_Setting'!$D$29)-('1_Setting'!$D$30))*2+4)))," ")," ")</f>
        <v xml:space="preserve"> </v>
      </c>
      <c r="I327" s="182" t="str">
        <f t="shared" si="21"/>
        <v xml:space="preserve"> </v>
      </c>
    </row>
    <row r="328" spans="1:9" ht="16" customHeight="1" x14ac:dyDescent="0.15">
      <c r="A328" s="62" t="str">
        <f>IFERROR(IF((A327+1&lt;='1_Setting'!$C$28),A327+1," "),"")</f>
        <v/>
      </c>
      <c r="B328" s="59"/>
      <c r="F328" s="183" t="str">
        <f t="shared" si="22"/>
        <v xml:space="preserve"> </v>
      </c>
      <c r="G328" s="179" t="str">
        <f t="shared" si="23"/>
        <v xml:space="preserve"> </v>
      </c>
      <c r="H328" s="179" t="str">
        <f>IFERROR(IF(ISNUMBER(I328),(IF(I328&lt;('1_Setting'!$D$30),((I328/('1_Setting'!$D$30))*3+1),((I328-('1_Setting'!$D$30))/(('1_Setting'!$D$29)-('1_Setting'!$D$30))*2+4)))," ")," ")</f>
        <v xml:space="preserve"> </v>
      </c>
      <c r="I328" s="182" t="str">
        <f t="shared" ref="I328:I391" si="24">IF(ISNUMBER(A328),SUM(J328:AB328)," ")</f>
        <v xml:space="preserve"> </v>
      </c>
    </row>
    <row r="329" spans="1:9" ht="16" customHeight="1" x14ac:dyDescent="0.15">
      <c r="A329" s="62" t="str">
        <f>IFERROR(IF((A328+1&lt;='1_Setting'!$C$28),A328+1," "),"")</f>
        <v/>
      </c>
      <c r="B329" s="59"/>
      <c r="F329" s="183" t="str">
        <f t="shared" ref="F329:F392" si="25">IFERROR(G329," ")</f>
        <v xml:space="preserve"> </v>
      </c>
      <c r="G329" s="179" t="str">
        <f t="shared" ref="G329:G392" si="26">IFERROR(IF(AND(H329&gt;6,ISNUMBER(H329)),6,IF(AND(H329&gt;3.5,H329&lt;4),3.5,ROUND(H329/5,1)*5))," ")</f>
        <v xml:space="preserve"> </v>
      </c>
      <c r="H329" s="179" t="str">
        <f>IFERROR(IF(ISNUMBER(I329),(IF(I329&lt;('1_Setting'!$D$30),((I329/('1_Setting'!$D$30))*3+1),((I329-('1_Setting'!$D$30))/(('1_Setting'!$D$29)-('1_Setting'!$D$30))*2+4)))," ")," ")</f>
        <v xml:space="preserve"> </v>
      </c>
      <c r="I329" s="182" t="str">
        <f t="shared" si="24"/>
        <v xml:space="preserve"> </v>
      </c>
    </row>
    <row r="330" spans="1:9" ht="16" customHeight="1" x14ac:dyDescent="0.15">
      <c r="A330" s="62" t="str">
        <f>IFERROR(IF((A329+1&lt;='1_Setting'!$C$28),A329+1," "),"")</f>
        <v/>
      </c>
      <c r="B330" s="59"/>
      <c r="F330" s="183" t="str">
        <f t="shared" si="25"/>
        <v xml:space="preserve"> </v>
      </c>
      <c r="G330" s="179" t="str">
        <f t="shared" si="26"/>
        <v xml:space="preserve"> </v>
      </c>
      <c r="H330" s="179" t="str">
        <f>IFERROR(IF(ISNUMBER(I330),(IF(I330&lt;('1_Setting'!$D$30),((I330/('1_Setting'!$D$30))*3+1),((I330-('1_Setting'!$D$30))/(('1_Setting'!$D$29)-('1_Setting'!$D$30))*2+4)))," ")," ")</f>
        <v xml:space="preserve"> </v>
      </c>
      <c r="I330" s="182" t="str">
        <f t="shared" si="24"/>
        <v xml:space="preserve"> </v>
      </c>
    </row>
    <row r="331" spans="1:9" ht="16" customHeight="1" x14ac:dyDescent="0.15">
      <c r="A331" s="62" t="str">
        <f>IFERROR(IF((A330+1&lt;='1_Setting'!$C$28),A330+1," "),"")</f>
        <v/>
      </c>
      <c r="B331" s="59"/>
      <c r="F331" s="183" t="str">
        <f t="shared" si="25"/>
        <v xml:space="preserve"> </v>
      </c>
      <c r="G331" s="179" t="str">
        <f t="shared" si="26"/>
        <v xml:space="preserve"> </v>
      </c>
      <c r="H331" s="179" t="str">
        <f>IFERROR(IF(ISNUMBER(I331),(IF(I331&lt;('1_Setting'!$D$30),((I331/('1_Setting'!$D$30))*3+1),((I331-('1_Setting'!$D$30))/(('1_Setting'!$D$29)-('1_Setting'!$D$30))*2+4)))," ")," ")</f>
        <v xml:space="preserve"> </v>
      </c>
      <c r="I331" s="182" t="str">
        <f t="shared" si="24"/>
        <v xml:space="preserve"> </v>
      </c>
    </row>
    <row r="332" spans="1:9" ht="16" customHeight="1" x14ac:dyDescent="0.15">
      <c r="A332" s="62" t="str">
        <f>IFERROR(IF((A331+1&lt;='1_Setting'!$C$28),A331+1," "),"")</f>
        <v/>
      </c>
      <c r="B332" s="59"/>
      <c r="F332" s="183" t="str">
        <f t="shared" si="25"/>
        <v xml:space="preserve"> </v>
      </c>
      <c r="G332" s="179" t="str">
        <f t="shared" si="26"/>
        <v xml:space="preserve"> </v>
      </c>
      <c r="H332" s="179" t="str">
        <f>IFERROR(IF(ISNUMBER(I332),(IF(I332&lt;('1_Setting'!$D$30),((I332/('1_Setting'!$D$30))*3+1),((I332-('1_Setting'!$D$30))/(('1_Setting'!$D$29)-('1_Setting'!$D$30))*2+4)))," ")," ")</f>
        <v xml:space="preserve"> </v>
      </c>
      <c r="I332" s="182" t="str">
        <f t="shared" si="24"/>
        <v xml:space="preserve"> </v>
      </c>
    </row>
    <row r="333" spans="1:9" ht="16" customHeight="1" x14ac:dyDescent="0.15">
      <c r="A333" s="62" t="str">
        <f>IFERROR(IF((A332+1&lt;='1_Setting'!$C$28),A332+1," "),"")</f>
        <v/>
      </c>
      <c r="B333" s="59"/>
      <c r="F333" s="183" t="str">
        <f t="shared" si="25"/>
        <v xml:space="preserve"> </v>
      </c>
      <c r="G333" s="179" t="str">
        <f t="shared" si="26"/>
        <v xml:space="preserve"> </v>
      </c>
      <c r="H333" s="179" t="str">
        <f>IFERROR(IF(ISNUMBER(I333),(IF(I333&lt;('1_Setting'!$D$30),((I333/('1_Setting'!$D$30))*3+1),((I333-('1_Setting'!$D$30))/(('1_Setting'!$D$29)-('1_Setting'!$D$30))*2+4)))," ")," ")</f>
        <v xml:space="preserve"> </v>
      </c>
      <c r="I333" s="182" t="str">
        <f t="shared" si="24"/>
        <v xml:space="preserve"> </v>
      </c>
    </row>
    <row r="334" spans="1:9" ht="16" customHeight="1" x14ac:dyDescent="0.15">
      <c r="A334" s="62" t="str">
        <f>IFERROR(IF((A333+1&lt;='1_Setting'!$C$28),A333+1," "),"")</f>
        <v/>
      </c>
      <c r="B334" s="59"/>
      <c r="F334" s="183" t="str">
        <f t="shared" si="25"/>
        <v xml:space="preserve"> </v>
      </c>
      <c r="G334" s="179" t="str">
        <f t="shared" si="26"/>
        <v xml:space="preserve"> </v>
      </c>
      <c r="H334" s="179" t="str">
        <f>IFERROR(IF(ISNUMBER(I334),(IF(I334&lt;('1_Setting'!$D$30),((I334/('1_Setting'!$D$30))*3+1),((I334-('1_Setting'!$D$30))/(('1_Setting'!$D$29)-('1_Setting'!$D$30))*2+4)))," ")," ")</f>
        <v xml:space="preserve"> </v>
      </c>
      <c r="I334" s="182" t="str">
        <f t="shared" si="24"/>
        <v xml:space="preserve"> </v>
      </c>
    </row>
    <row r="335" spans="1:9" ht="16" customHeight="1" x14ac:dyDescent="0.15">
      <c r="A335" s="62" t="str">
        <f>IFERROR(IF((A334+1&lt;='1_Setting'!$C$28),A334+1," "),"")</f>
        <v/>
      </c>
      <c r="B335" s="59"/>
      <c r="F335" s="183" t="str">
        <f t="shared" si="25"/>
        <v xml:space="preserve"> </v>
      </c>
      <c r="G335" s="179" t="str">
        <f t="shared" si="26"/>
        <v xml:space="preserve"> </v>
      </c>
      <c r="H335" s="179" t="str">
        <f>IFERROR(IF(ISNUMBER(I335),(IF(I335&lt;('1_Setting'!$D$30),((I335/('1_Setting'!$D$30))*3+1),((I335-('1_Setting'!$D$30))/(('1_Setting'!$D$29)-('1_Setting'!$D$30))*2+4)))," ")," ")</f>
        <v xml:space="preserve"> </v>
      </c>
      <c r="I335" s="182" t="str">
        <f t="shared" si="24"/>
        <v xml:space="preserve"> </v>
      </c>
    </row>
    <row r="336" spans="1:9" ht="16" customHeight="1" x14ac:dyDescent="0.15">
      <c r="A336" s="62" t="str">
        <f>IFERROR(IF((A335+1&lt;='1_Setting'!$C$28),A335+1," "),"")</f>
        <v/>
      </c>
      <c r="B336" s="59"/>
      <c r="F336" s="183" t="str">
        <f t="shared" si="25"/>
        <v xml:space="preserve"> </v>
      </c>
      <c r="G336" s="179" t="str">
        <f t="shared" si="26"/>
        <v xml:space="preserve"> </v>
      </c>
      <c r="H336" s="179" t="str">
        <f>IFERROR(IF(ISNUMBER(I336),(IF(I336&lt;('1_Setting'!$D$30),((I336/('1_Setting'!$D$30))*3+1),((I336-('1_Setting'!$D$30))/(('1_Setting'!$D$29)-('1_Setting'!$D$30))*2+4)))," ")," ")</f>
        <v xml:space="preserve"> </v>
      </c>
      <c r="I336" s="182" t="str">
        <f t="shared" si="24"/>
        <v xml:space="preserve"> </v>
      </c>
    </row>
    <row r="337" spans="1:9" ht="16" customHeight="1" x14ac:dyDescent="0.15">
      <c r="A337" s="62" t="str">
        <f>IFERROR(IF((A336+1&lt;='1_Setting'!$C$28),A336+1," "),"")</f>
        <v/>
      </c>
      <c r="B337" s="59"/>
      <c r="F337" s="183" t="str">
        <f t="shared" si="25"/>
        <v xml:space="preserve"> </v>
      </c>
      <c r="G337" s="179" t="str">
        <f t="shared" si="26"/>
        <v xml:space="preserve"> </v>
      </c>
      <c r="H337" s="179" t="str">
        <f>IFERROR(IF(ISNUMBER(I337),(IF(I337&lt;('1_Setting'!$D$30),((I337/('1_Setting'!$D$30))*3+1),((I337-('1_Setting'!$D$30))/(('1_Setting'!$D$29)-('1_Setting'!$D$30))*2+4)))," ")," ")</f>
        <v xml:space="preserve"> </v>
      </c>
      <c r="I337" s="182" t="str">
        <f t="shared" si="24"/>
        <v xml:space="preserve"> </v>
      </c>
    </row>
    <row r="338" spans="1:9" ht="16" customHeight="1" x14ac:dyDescent="0.15">
      <c r="A338" s="62" t="str">
        <f>IFERROR(IF((A337+1&lt;='1_Setting'!$C$28),A337+1," "),"")</f>
        <v/>
      </c>
      <c r="B338" s="59"/>
      <c r="F338" s="183" t="str">
        <f t="shared" si="25"/>
        <v xml:space="preserve"> </v>
      </c>
      <c r="G338" s="179" t="str">
        <f t="shared" si="26"/>
        <v xml:space="preserve"> </v>
      </c>
      <c r="H338" s="179" t="str">
        <f>IFERROR(IF(ISNUMBER(I338),(IF(I338&lt;('1_Setting'!$D$30),((I338/('1_Setting'!$D$30))*3+1),((I338-('1_Setting'!$D$30))/(('1_Setting'!$D$29)-('1_Setting'!$D$30))*2+4)))," ")," ")</f>
        <v xml:space="preserve"> </v>
      </c>
      <c r="I338" s="182" t="str">
        <f t="shared" si="24"/>
        <v xml:space="preserve"> </v>
      </c>
    </row>
    <row r="339" spans="1:9" ht="16" customHeight="1" x14ac:dyDescent="0.15">
      <c r="A339" s="62" t="str">
        <f>IFERROR(IF((A338+1&lt;='1_Setting'!$C$28),A338+1," "),"")</f>
        <v/>
      </c>
      <c r="B339" s="59"/>
      <c r="F339" s="183" t="str">
        <f t="shared" si="25"/>
        <v xml:space="preserve"> </v>
      </c>
      <c r="G339" s="179" t="str">
        <f t="shared" si="26"/>
        <v xml:space="preserve"> </v>
      </c>
      <c r="H339" s="179" t="str">
        <f>IFERROR(IF(ISNUMBER(I339),(IF(I339&lt;('1_Setting'!$D$30),((I339/('1_Setting'!$D$30))*3+1),((I339-('1_Setting'!$D$30))/(('1_Setting'!$D$29)-('1_Setting'!$D$30))*2+4)))," ")," ")</f>
        <v xml:space="preserve"> </v>
      </c>
      <c r="I339" s="182" t="str">
        <f t="shared" si="24"/>
        <v xml:space="preserve"> </v>
      </c>
    </row>
    <row r="340" spans="1:9" ht="16" customHeight="1" x14ac:dyDescent="0.15">
      <c r="A340" s="62" t="str">
        <f>IFERROR(IF((A339+1&lt;='1_Setting'!$C$28),A339+1," "),"")</f>
        <v/>
      </c>
      <c r="B340" s="59"/>
      <c r="F340" s="183" t="str">
        <f t="shared" si="25"/>
        <v xml:space="preserve"> </v>
      </c>
      <c r="G340" s="179" t="str">
        <f t="shared" si="26"/>
        <v xml:space="preserve"> </v>
      </c>
      <c r="H340" s="179" t="str">
        <f>IFERROR(IF(ISNUMBER(I340),(IF(I340&lt;('1_Setting'!$D$30),((I340/('1_Setting'!$D$30))*3+1),((I340-('1_Setting'!$D$30))/(('1_Setting'!$D$29)-('1_Setting'!$D$30))*2+4)))," ")," ")</f>
        <v xml:space="preserve"> </v>
      </c>
      <c r="I340" s="182" t="str">
        <f t="shared" si="24"/>
        <v xml:space="preserve"> </v>
      </c>
    </row>
    <row r="341" spans="1:9" ht="16" customHeight="1" x14ac:dyDescent="0.15">
      <c r="A341" s="62" t="str">
        <f>IFERROR(IF((A340+1&lt;='1_Setting'!$C$28),A340+1," "),"")</f>
        <v/>
      </c>
      <c r="B341" s="59"/>
      <c r="F341" s="183" t="str">
        <f t="shared" si="25"/>
        <v xml:space="preserve"> </v>
      </c>
      <c r="G341" s="179" t="str">
        <f t="shared" si="26"/>
        <v xml:space="preserve"> </v>
      </c>
      <c r="H341" s="179" t="str">
        <f>IFERROR(IF(ISNUMBER(I341),(IF(I341&lt;('1_Setting'!$D$30),((I341/('1_Setting'!$D$30))*3+1),((I341-('1_Setting'!$D$30))/(('1_Setting'!$D$29)-('1_Setting'!$D$30))*2+4)))," ")," ")</f>
        <v xml:space="preserve"> </v>
      </c>
      <c r="I341" s="182" t="str">
        <f t="shared" si="24"/>
        <v xml:space="preserve"> </v>
      </c>
    </row>
    <row r="342" spans="1:9" ht="16" customHeight="1" x14ac:dyDescent="0.15">
      <c r="A342" s="62" t="str">
        <f>IFERROR(IF((A341+1&lt;='1_Setting'!$C$28),A341+1," "),"")</f>
        <v/>
      </c>
      <c r="B342" s="59"/>
      <c r="F342" s="183" t="str">
        <f t="shared" si="25"/>
        <v xml:space="preserve"> </v>
      </c>
      <c r="G342" s="179" t="str">
        <f t="shared" si="26"/>
        <v xml:space="preserve"> </v>
      </c>
      <c r="H342" s="179" t="str">
        <f>IFERROR(IF(ISNUMBER(I342),(IF(I342&lt;('1_Setting'!$D$30),((I342/('1_Setting'!$D$30))*3+1),((I342-('1_Setting'!$D$30))/(('1_Setting'!$D$29)-('1_Setting'!$D$30))*2+4)))," ")," ")</f>
        <v xml:space="preserve"> </v>
      </c>
      <c r="I342" s="182" t="str">
        <f t="shared" si="24"/>
        <v xml:space="preserve"> </v>
      </c>
    </row>
    <row r="343" spans="1:9" ht="16" customHeight="1" x14ac:dyDescent="0.15">
      <c r="A343" s="62" t="str">
        <f>IFERROR(IF((A342+1&lt;='1_Setting'!$C$28),A342+1," "),"")</f>
        <v/>
      </c>
      <c r="B343" s="59"/>
      <c r="F343" s="183" t="str">
        <f t="shared" si="25"/>
        <v xml:space="preserve"> </v>
      </c>
      <c r="G343" s="179" t="str">
        <f t="shared" si="26"/>
        <v xml:space="preserve"> </v>
      </c>
      <c r="H343" s="179" t="str">
        <f>IFERROR(IF(ISNUMBER(I343),(IF(I343&lt;('1_Setting'!$D$30),((I343/('1_Setting'!$D$30))*3+1),((I343-('1_Setting'!$D$30))/(('1_Setting'!$D$29)-('1_Setting'!$D$30))*2+4)))," ")," ")</f>
        <v xml:space="preserve"> </v>
      </c>
      <c r="I343" s="182" t="str">
        <f t="shared" si="24"/>
        <v xml:space="preserve"> </v>
      </c>
    </row>
    <row r="344" spans="1:9" ht="16" customHeight="1" x14ac:dyDescent="0.15">
      <c r="A344" s="62" t="str">
        <f>IFERROR(IF((A343+1&lt;='1_Setting'!$C$28),A343+1," "),"")</f>
        <v/>
      </c>
      <c r="B344" s="59"/>
      <c r="F344" s="183" t="str">
        <f t="shared" si="25"/>
        <v xml:space="preserve"> </v>
      </c>
      <c r="G344" s="179" t="str">
        <f t="shared" si="26"/>
        <v xml:space="preserve"> </v>
      </c>
      <c r="H344" s="179" t="str">
        <f>IFERROR(IF(ISNUMBER(I344),(IF(I344&lt;('1_Setting'!$D$30),((I344/('1_Setting'!$D$30))*3+1),((I344-('1_Setting'!$D$30))/(('1_Setting'!$D$29)-('1_Setting'!$D$30))*2+4)))," ")," ")</f>
        <v xml:space="preserve"> </v>
      </c>
      <c r="I344" s="182" t="str">
        <f t="shared" si="24"/>
        <v xml:space="preserve"> </v>
      </c>
    </row>
    <row r="345" spans="1:9" ht="16" customHeight="1" x14ac:dyDescent="0.15">
      <c r="A345" s="62" t="str">
        <f>IFERROR(IF((A344+1&lt;='1_Setting'!$C$28),A344+1," "),"")</f>
        <v/>
      </c>
      <c r="B345" s="59"/>
      <c r="F345" s="183" t="str">
        <f t="shared" si="25"/>
        <v xml:space="preserve"> </v>
      </c>
      <c r="G345" s="179" t="str">
        <f t="shared" si="26"/>
        <v xml:space="preserve"> </v>
      </c>
      <c r="H345" s="179" t="str">
        <f>IFERROR(IF(ISNUMBER(I345),(IF(I345&lt;('1_Setting'!$D$30),((I345/('1_Setting'!$D$30))*3+1),((I345-('1_Setting'!$D$30))/(('1_Setting'!$D$29)-('1_Setting'!$D$30))*2+4)))," ")," ")</f>
        <v xml:space="preserve"> </v>
      </c>
      <c r="I345" s="182" t="str">
        <f t="shared" si="24"/>
        <v xml:space="preserve"> </v>
      </c>
    </row>
    <row r="346" spans="1:9" ht="16" customHeight="1" x14ac:dyDescent="0.15">
      <c r="A346" s="62" t="str">
        <f>IFERROR(IF((A345+1&lt;='1_Setting'!$C$28),A345+1," "),"")</f>
        <v/>
      </c>
      <c r="B346" s="59"/>
      <c r="F346" s="183" t="str">
        <f t="shared" si="25"/>
        <v xml:space="preserve"> </v>
      </c>
      <c r="G346" s="179" t="str">
        <f t="shared" si="26"/>
        <v xml:space="preserve"> </v>
      </c>
      <c r="H346" s="179" t="str">
        <f>IFERROR(IF(ISNUMBER(I346),(IF(I346&lt;('1_Setting'!$D$30),((I346/('1_Setting'!$D$30))*3+1),((I346-('1_Setting'!$D$30))/(('1_Setting'!$D$29)-('1_Setting'!$D$30))*2+4)))," ")," ")</f>
        <v xml:space="preserve"> </v>
      </c>
      <c r="I346" s="182" t="str">
        <f t="shared" si="24"/>
        <v xml:space="preserve"> </v>
      </c>
    </row>
    <row r="347" spans="1:9" ht="16" customHeight="1" x14ac:dyDescent="0.15">
      <c r="A347" s="62" t="str">
        <f>IFERROR(IF((A346+1&lt;='1_Setting'!$C$28),A346+1," "),"")</f>
        <v/>
      </c>
      <c r="B347" s="59"/>
      <c r="F347" s="183" t="str">
        <f t="shared" si="25"/>
        <v xml:space="preserve"> </v>
      </c>
      <c r="G347" s="179" t="str">
        <f t="shared" si="26"/>
        <v xml:space="preserve"> </v>
      </c>
      <c r="H347" s="179" t="str">
        <f>IFERROR(IF(ISNUMBER(I347),(IF(I347&lt;('1_Setting'!$D$30),((I347/('1_Setting'!$D$30))*3+1),((I347-('1_Setting'!$D$30))/(('1_Setting'!$D$29)-('1_Setting'!$D$30))*2+4)))," ")," ")</f>
        <v xml:space="preserve"> </v>
      </c>
      <c r="I347" s="182" t="str">
        <f t="shared" si="24"/>
        <v xml:space="preserve"> </v>
      </c>
    </row>
    <row r="348" spans="1:9" ht="16" customHeight="1" x14ac:dyDescent="0.15">
      <c r="A348" s="62" t="str">
        <f>IFERROR(IF((A347+1&lt;='1_Setting'!$C$28),A347+1," "),"")</f>
        <v/>
      </c>
      <c r="B348" s="59"/>
      <c r="F348" s="183" t="str">
        <f t="shared" si="25"/>
        <v xml:space="preserve"> </v>
      </c>
      <c r="G348" s="179" t="str">
        <f t="shared" si="26"/>
        <v xml:space="preserve"> </v>
      </c>
      <c r="H348" s="179" t="str">
        <f>IFERROR(IF(ISNUMBER(I348),(IF(I348&lt;('1_Setting'!$D$30),((I348/('1_Setting'!$D$30))*3+1),((I348-('1_Setting'!$D$30))/(('1_Setting'!$D$29)-('1_Setting'!$D$30))*2+4)))," ")," ")</f>
        <v xml:space="preserve"> </v>
      </c>
      <c r="I348" s="182" t="str">
        <f t="shared" si="24"/>
        <v xml:space="preserve"> </v>
      </c>
    </row>
    <row r="349" spans="1:9" ht="16" customHeight="1" x14ac:dyDescent="0.15">
      <c r="A349" s="62" t="str">
        <f>IFERROR(IF((A348+1&lt;='1_Setting'!$C$28),A348+1," "),"")</f>
        <v/>
      </c>
      <c r="B349" s="59"/>
      <c r="F349" s="183" t="str">
        <f t="shared" si="25"/>
        <v xml:space="preserve"> </v>
      </c>
      <c r="G349" s="179" t="str">
        <f t="shared" si="26"/>
        <v xml:space="preserve"> </v>
      </c>
      <c r="H349" s="179" t="str">
        <f>IFERROR(IF(ISNUMBER(I349),(IF(I349&lt;('1_Setting'!$D$30),((I349/('1_Setting'!$D$30))*3+1),((I349-('1_Setting'!$D$30))/(('1_Setting'!$D$29)-('1_Setting'!$D$30))*2+4)))," ")," ")</f>
        <v xml:space="preserve"> </v>
      </c>
      <c r="I349" s="182" t="str">
        <f t="shared" si="24"/>
        <v xml:space="preserve"> </v>
      </c>
    </row>
    <row r="350" spans="1:9" ht="16" customHeight="1" x14ac:dyDescent="0.15">
      <c r="A350" s="62" t="str">
        <f>IFERROR(IF((A349+1&lt;='1_Setting'!$C$28),A349+1," "),"")</f>
        <v/>
      </c>
      <c r="B350" s="59"/>
      <c r="F350" s="183" t="str">
        <f t="shared" si="25"/>
        <v xml:space="preserve"> </v>
      </c>
      <c r="G350" s="179" t="str">
        <f t="shared" si="26"/>
        <v xml:space="preserve"> </v>
      </c>
      <c r="H350" s="179" t="str">
        <f>IFERROR(IF(ISNUMBER(I350),(IF(I350&lt;('1_Setting'!$D$30),((I350/('1_Setting'!$D$30))*3+1),((I350-('1_Setting'!$D$30))/(('1_Setting'!$D$29)-('1_Setting'!$D$30))*2+4)))," ")," ")</f>
        <v xml:space="preserve"> </v>
      </c>
      <c r="I350" s="182" t="str">
        <f t="shared" si="24"/>
        <v xml:space="preserve"> </v>
      </c>
    </row>
    <row r="351" spans="1:9" ht="16" customHeight="1" x14ac:dyDescent="0.15">
      <c r="A351" s="62" t="str">
        <f>IFERROR(IF((A350+1&lt;='1_Setting'!$C$28),A350+1," "),"")</f>
        <v/>
      </c>
      <c r="B351" s="59"/>
      <c r="F351" s="183" t="str">
        <f t="shared" si="25"/>
        <v xml:space="preserve"> </v>
      </c>
      <c r="G351" s="179" t="str">
        <f t="shared" si="26"/>
        <v xml:space="preserve"> </v>
      </c>
      <c r="H351" s="179" t="str">
        <f>IFERROR(IF(ISNUMBER(I351),(IF(I351&lt;('1_Setting'!$D$30),((I351/('1_Setting'!$D$30))*3+1),((I351-('1_Setting'!$D$30))/(('1_Setting'!$D$29)-('1_Setting'!$D$30))*2+4)))," ")," ")</f>
        <v xml:space="preserve"> </v>
      </c>
      <c r="I351" s="182" t="str">
        <f t="shared" si="24"/>
        <v xml:space="preserve"> </v>
      </c>
    </row>
    <row r="352" spans="1:9" ht="16" customHeight="1" x14ac:dyDescent="0.15">
      <c r="A352" s="62" t="str">
        <f>IFERROR(IF((A351+1&lt;='1_Setting'!$C$28),A351+1," "),"")</f>
        <v/>
      </c>
      <c r="B352" s="59"/>
      <c r="F352" s="183" t="str">
        <f t="shared" si="25"/>
        <v xml:space="preserve"> </v>
      </c>
      <c r="G352" s="179" t="str">
        <f t="shared" si="26"/>
        <v xml:space="preserve"> </v>
      </c>
      <c r="H352" s="179" t="str">
        <f>IFERROR(IF(ISNUMBER(I352),(IF(I352&lt;('1_Setting'!$D$30),((I352/('1_Setting'!$D$30))*3+1),((I352-('1_Setting'!$D$30))/(('1_Setting'!$D$29)-('1_Setting'!$D$30))*2+4)))," ")," ")</f>
        <v xml:space="preserve"> </v>
      </c>
      <c r="I352" s="182" t="str">
        <f t="shared" si="24"/>
        <v xml:space="preserve"> </v>
      </c>
    </row>
    <row r="353" spans="1:9" ht="16" customHeight="1" x14ac:dyDescent="0.15">
      <c r="A353" s="62" t="str">
        <f>IFERROR(IF((A352+1&lt;='1_Setting'!$C$28),A352+1," "),"")</f>
        <v/>
      </c>
      <c r="B353" s="59"/>
      <c r="F353" s="183" t="str">
        <f t="shared" si="25"/>
        <v xml:space="preserve"> </v>
      </c>
      <c r="G353" s="179" t="str">
        <f t="shared" si="26"/>
        <v xml:space="preserve"> </v>
      </c>
      <c r="H353" s="179" t="str">
        <f>IFERROR(IF(ISNUMBER(I353),(IF(I353&lt;('1_Setting'!$D$30),((I353/('1_Setting'!$D$30))*3+1),((I353-('1_Setting'!$D$30))/(('1_Setting'!$D$29)-('1_Setting'!$D$30))*2+4)))," ")," ")</f>
        <v xml:space="preserve"> </v>
      </c>
      <c r="I353" s="182" t="str">
        <f t="shared" si="24"/>
        <v xml:space="preserve"> </v>
      </c>
    </row>
    <row r="354" spans="1:9" ht="16" customHeight="1" x14ac:dyDescent="0.15">
      <c r="A354" s="62" t="str">
        <f>IFERROR(IF((A353+1&lt;='1_Setting'!$C$28),A353+1," "),"")</f>
        <v/>
      </c>
      <c r="B354" s="59"/>
      <c r="F354" s="183" t="str">
        <f t="shared" si="25"/>
        <v xml:space="preserve"> </v>
      </c>
      <c r="G354" s="179" t="str">
        <f t="shared" si="26"/>
        <v xml:space="preserve"> </v>
      </c>
      <c r="H354" s="179" t="str">
        <f>IFERROR(IF(ISNUMBER(I354),(IF(I354&lt;('1_Setting'!$D$30),((I354/('1_Setting'!$D$30))*3+1),((I354-('1_Setting'!$D$30))/(('1_Setting'!$D$29)-('1_Setting'!$D$30))*2+4)))," ")," ")</f>
        <v xml:space="preserve"> </v>
      </c>
      <c r="I354" s="182" t="str">
        <f t="shared" si="24"/>
        <v xml:space="preserve"> </v>
      </c>
    </row>
    <row r="355" spans="1:9" ht="16" customHeight="1" x14ac:dyDescent="0.15">
      <c r="A355" s="62" t="str">
        <f>IFERROR(IF((A354+1&lt;='1_Setting'!$C$28),A354+1," "),"")</f>
        <v/>
      </c>
      <c r="B355" s="59"/>
      <c r="F355" s="183" t="str">
        <f t="shared" si="25"/>
        <v xml:space="preserve"> </v>
      </c>
      <c r="G355" s="179" t="str">
        <f t="shared" si="26"/>
        <v xml:space="preserve"> </v>
      </c>
      <c r="H355" s="179" t="str">
        <f>IFERROR(IF(ISNUMBER(I355),(IF(I355&lt;('1_Setting'!$D$30),((I355/('1_Setting'!$D$30))*3+1),((I355-('1_Setting'!$D$30))/(('1_Setting'!$D$29)-('1_Setting'!$D$30))*2+4)))," ")," ")</f>
        <v xml:space="preserve"> </v>
      </c>
      <c r="I355" s="182" t="str">
        <f t="shared" si="24"/>
        <v xml:space="preserve"> </v>
      </c>
    </row>
    <row r="356" spans="1:9" ht="16" customHeight="1" x14ac:dyDescent="0.15">
      <c r="A356" s="62" t="str">
        <f>IFERROR(IF((A355+1&lt;='1_Setting'!$C$28),A355+1," "),"")</f>
        <v/>
      </c>
      <c r="B356" s="59"/>
      <c r="F356" s="183" t="str">
        <f t="shared" si="25"/>
        <v xml:space="preserve"> </v>
      </c>
      <c r="G356" s="179" t="str">
        <f t="shared" si="26"/>
        <v xml:space="preserve"> </v>
      </c>
      <c r="H356" s="179" t="str">
        <f>IFERROR(IF(ISNUMBER(I356),(IF(I356&lt;('1_Setting'!$D$30),((I356/('1_Setting'!$D$30))*3+1),((I356-('1_Setting'!$D$30))/(('1_Setting'!$D$29)-('1_Setting'!$D$30))*2+4)))," ")," ")</f>
        <v xml:space="preserve"> </v>
      </c>
      <c r="I356" s="182" t="str">
        <f t="shared" si="24"/>
        <v xml:space="preserve"> </v>
      </c>
    </row>
    <row r="357" spans="1:9" ht="16" customHeight="1" x14ac:dyDescent="0.15">
      <c r="A357" s="62" t="str">
        <f>IFERROR(IF((A356+1&lt;='1_Setting'!$C$28),A356+1," "),"")</f>
        <v/>
      </c>
      <c r="B357" s="59"/>
      <c r="F357" s="183" t="str">
        <f t="shared" si="25"/>
        <v xml:space="preserve"> </v>
      </c>
      <c r="G357" s="179" t="str">
        <f t="shared" si="26"/>
        <v xml:space="preserve"> </v>
      </c>
      <c r="H357" s="179" t="str">
        <f>IFERROR(IF(ISNUMBER(I357),(IF(I357&lt;('1_Setting'!$D$30),((I357/('1_Setting'!$D$30))*3+1),((I357-('1_Setting'!$D$30))/(('1_Setting'!$D$29)-('1_Setting'!$D$30))*2+4)))," ")," ")</f>
        <v xml:space="preserve"> </v>
      </c>
      <c r="I357" s="182" t="str">
        <f t="shared" si="24"/>
        <v xml:space="preserve"> </v>
      </c>
    </row>
    <row r="358" spans="1:9" ht="16" customHeight="1" x14ac:dyDescent="0.15">
      <c r="A358" s="62" t="str">
        <f>IFERROR(IF((A357+1&lt;='1_Setting'!$C$28),A357+1," "),"")</f>
        <v/>
      </c>
      <c r="B358" s="59"/>
      <c r="F358" s="183" t="str">
        <f t="shared" si="25"/>
        <v xml:space="preserve"> </v>
      </c>
      <c r="G358" s="179" t="str">
        <f t="shared" si="26"/>
        <v xml:space="preserve"> </v>
      </c>
      <c r="H358" s="179" t="str">
        <f>IFERROR(IF(ISNUMBER(I358),(IF(I358&lt;('1_Setting'!$D$30),((I358/('1_Setting'!$D$30))*3+1),((I358-('1_Setting'!$D$30))/(('1_Setting'!$D$29)-('1_Setting'!$D$30))*2+4)))," ")," ")</f>
        <v xml:space="preserve"> </v>
      </c>
      <c r="I358" s="182" t="str">
        <f t="shared" si="24"/>
        <v xml:space="preserve"> </v>
      </c>
    </row>
    <row r="359" spans="1:9" ht="16" customHeight="1" x14ac:dyDescent="0.15">
      <c r="A359" s="62" t="str">
        <f>IFERROR(IF((A358+1&lt;='1_Setting'!$C$28),A358+1," "),"")</f>
        <v/>
      </c>
      <c r="B359" s="59"/>
      <c r="F359" s="183" t="str">
        <f t="shared" si="25"/>
        <v xml:space="preserve"> </v>
      </c>
      <c r="G359" s="179" t="str">
        <f t="shared" si="26"/>
        <v xml:space="preserve"> </v>
      </c>
      <c r="H359" s="179" t="str">
        <f>IFERROR(IF(ISNUMBER(I359),(IF(I359&lt;('1_Setting'!$D$30),((I359/('1_Setting'!$D$30))*3+1),((I359-('1_Setting'!$D$30))/(('1_Setting'!$D$29)-('1_Setting'!$D$30))*2+4)))," ")," ")</f>
        <v xml:space="preserve"> </v>
      </c>
      <c r="I359" s="182" t="str">
        <f t="shared" si="24"/>
        <v xml:space="preserve"> </v>
      </c>
    </row>
    <row r="360" spans="1:9" ht="16" customHeight="1" x14ac:dyDescent="0.15">
      <c r="A360" s="62" t="str">
        <f>IFERROR(IF((A359+1&lt;='1_Setting'!$C$28),A359+1," "),"")</f>
        <v/>
      </c>
      <c r="B360" s="59"/>
      <c r="F360" s="183" t="str">
        <f t="shared" si="25"/>
        <v xml:space="preserve"> </v>
      </c>
      <c r="G360" s="179" t="str">
        <f t="shared" si="26"/>
        <v xml:space="preserve"> </v>
      </c>
      <c r="H360" s="179" t="str">
        <f>IFERROR(IF(ISNUMBER(I360),(IF(I360&lt;('1_Setting'!$D$30),((I360/('1_Setting'!$D$30))*3+1),((I360-('1_Setting'!$D$30))/(('1_Setting'!$D$29)-('1_Setting'!$D$30))*2+4)))," ")," ")</f>
        <v xml:space="preserve"> </v>
      </c>
      <c r="I360" s="182" t="str">
        <f t="shared" si="24"/>
        <v xml:space="preserve"> </v>
      </c>
    </row>
    <row r="361" spans="1:9" ht="16" customHeight="1" x14ac:dyDescent="0.15">
      <c r="A361" s="62" t="str">
        <f>IFERROR(IF((A360+1&lt;='1_Setting'!$C$28),A360+1," "),"")</f>
        <v/>
      </c>
      <c r="B361" s="59"/>
      <c r="F361" s="183" t="str">
        <f t="shared" si="25"/>
        <v xml:space="preserve"> </v>
      </c>
      <c r="G361" s="179" t="str">
        <f t="shared" si="26"/>
        <v xml:space="preserve"> </v>
      </c>
      <c r="H361" s="179" t="str">
        <f>IFERROR(IF(ISNUMBER(I361),(IF(I361&lt;('1_Setting'!$D$30),((I361/('1_Setting'!$D$30))*3+1),((I361-('1_Setting'!$D$30))/(('1_Setting'!$D$29)-('1_Setting'!$D$30))*2+4)))," ")," ")</f>
        <v xml:space="preserve"> </v>
      </c>
      <c r="I361" s="182" t="str">
        <f t="shared" si="24"/>
        <v xml:space="preserve"> </v>
      </c>
    </row>
    <row r="362" spans="1:9" ht="16" customHeight="1" x14ac:dyDescent="0.15">
      <c r="A362" s="62" t="str">
        <f>IFERROR(IF((A361+1&lt;='1_Setting'!$C$28),A361+1," "),"")</f>
        <v/>
      </c>
      <c r="B362" s="59"/>
      <c r="F362" s="183" t="str">
        <f t="shared" si="25"/>
        <v xml:space="preserve"> </v>
      </c>
      <c r="G362" s="179" t="str">
        <f t="shared" si="26"/>
        <v xml:space="preserve"> </v>
      </c>
      <c r="H362" s="179" t="str">
        <f>IFERROR(IF(ISNUMBER(I362),(IF(I362&lt;('1_Setting'!$D$30),((I362/('1_Setting'!$D$30))*3+1),((I362-('1_Setting'!$D$30))/(('1_Setting'!$D$29)-('1_Setting'!$D$30))*2+4)))," ")," ")</f>
        <v xml:space="preserve"> </v>
      </c>
      <c r="I362" s="182" t="str">
        <f t="shared" si="24"/>
        <v xml:space="preserve"> </v>
      </c>
    </row>
    <row r="363" spans="1:9" ht="16" customHeight="1" x14ac:dyDescent="0.15">
      <c r="A363" s="62" t="str">
        <f>IFERROR(IF((A362+1&lt;='1_Setting'!$C$28),A362+1," "),"")</f>
        <v/>
      </c>
      <c r="B363" s="59"/>
      <c r="F363" s="183" t="str">
        <f t="shared" si="25"/>
        <v xml:space="preserve"> </v>
      </c>
      <c r="G363" s="179" t="str">
        <f t="shared" si="26"/>
        <v xml:space="preserve"> </v>
      </c>
      <c r="H363" s="179" t="str">
        <f>IFERROR(IF(ISNUMBER(I363),(IF(I363&lt;('1_Setting'!$D$30),((I363/('1_Setting'!$D$30))*3+1),((I363-('1_Setting'!$D$30))/(('1_Setting'!$D$29)-('1_Setting'!$D$30))*2+4)))," ")," ")</f>
        <v xml:space="preserve"> </v>
      </c>
      <c r="I363" s="182" t="str">
        <f t="shared" si="24"/>
        <v xml:space="preserve"> </v>
      </c>
    </row>
    <row r="364" spans="1:9" ht="16" customHeight="1" x14ac:dyDescent="0.15">
      <c r="A364" s="62" t="str">
        <f>IFERROR(IF((A363+1&lt;='1_Setting'!$C$28),A363+1," "),"")</f>
        <v/>
      </c>
      <c r="B364" s="59"/>
      <c r="F364" s="183" t="str">
        <f t="shared" si="25"/>
        <v xml:space="preserve"> </v>
      </c>
      <c r="G364" s="179" t="str">
        <f t="shared" si="26"/>
        <v xml:space="preserve"> </v>
      </c>
      <c r="H364" s="179" t="str">
        <f>IFERROR(IF(ISNUMBER(I364),(IF(I364&lt;('1_Setting'!$D$30),((I364/('1_Setting'!$D$30))*3+1),((I364-('1_Setting'!$D$30))/(('1_Setting'!$D$29)-('1_Setting'!$D$30))*2+4)))," ")," ")</f>
        <v xml:space="preserve"> </v>
      </c>
      <c r="I364" s="182" t="str">
        <f t="shared" si="24"/>
        <v xml:space="preserve"> </v>
      </c>
    </row>
    <row r="365" spans="1:9" ht="16" customHeight="1" x14ac:dyDescent="0.15">
      <c r="A365" s="62" t="str">
        <f>IFERROR(IF((A364+1&lt;='1_Setting'!$C$28),A364+1," "),"")</f>
        <v/>
      </c>
      <c r="B365" s="59"/>
      <c r="F365" s="183" t="str">
        <f t="shared" si="25"/>
        <v xml:space="preserve"> </v>
      </c>
      <c r="G365" s="179" t="str">
        <f t="shared" si="26"/>
        <v xml:space="preserve"> </v>
      </c>
      <c r="H365" s="179" t="str">
        <f>IFERROR(IF(ISNUMBER(I365),(IF(I365&lt;('1_Setting'!$D$30),((I365/('1_Setting'!$D$30))*3+1),((I365-('1_Setting'!$D$30))/(('1_Setting'!$D$29)-('1_Setting'!$D$30))*2+4)))," ")," ")</f>
        <v xml:space="preserve"> </v>
      </c>
      <c r="I365" s="182" t="str">
        <f t="shared" si="24"/>
        <v xml:space="preserve"> </v>
      </c>
    </row>
    <row r="366" spans="1:9" ht="16" customHeight="1" x14ac:dyDescent="0.15">
      <c r="A366" s="62" t="str">
        <f>IFERROR(IF((A365+1&lt;='1_Setting'!$C$28),A365+1," "),"")</f>
        <v/>
      </c>
      <c r="B366" s="59"/>
      <c r="F366" s="183" t="str">
        <f t="shared" si="25"/>
        <v xml:space="preserve"> </v>
      </c>
      <c r="G366" s="179" t="str">
        <f t="shared" si="26"/>
        <v xml:space="preserve"> </v>
      </c>
      <c r="H366" s="179" t="str">
        <f>IFERROR(IF(ISNUMBER(I366),(IF(I366&lt;('1_Setting'!$D$30),((I366/('1_Setting'!$D$30))*3+1),((I366-('1_Setting'!$D$30))/(('1_Setting'!$D$29)-('1_Setting'!$D$30))*2+4)))," ")," ")</f>
        <v xml:space="preserve"> </v>
      </c>
      <c r="I366" s="182" t="str">
        <f t="shared" si="24"/>
        <v xml:space="preserve"> </v>
      </c>
    </row>
    <row r="367" spans="1:9" ht="16" customHeight="1" x14ac:dyDescent="0.15">
      <c r="A367" s="62" t="str">
        <f>IFERROR(IF((A366+1&lt;='1_Setting'!$C$28),A366+1," "),"")</f>
        <v/>
      </c>
      <c r="B367" s="59"/>
      <c r="F367" s="183" t="str">
        <f t="shared" si="25"/>
        <v xml:space="preserve"> </v>
      </c>
      <c r="G367" s="179" t="str">
        <f t="shared" si="26"/>
        <v xml:space="preserve"> </v>
      </c>
      <c r="H367" s="179" t="str">
        <f>IFERROR(IF(ISNUMBER(I367),(IF(I367&lt;('1_Setting'!$D$30),((I367/('1_Setting'!$D$30))*3+1),((I367-('1_Setting'!$D$30))/(('1_Setting'!$D$29)-('1_Setting'!$D$30))*2+4)))," ")," ")</f>
        <v xml:space="preserve"> </v>
      </c>
      <c r="I367" s="182" t="str">
        <f t="shared" si="24"/>
        <v xml:space="preserve"> </v>
      </c>
    </row>
    <row r="368" spans="1:9" ht="16" customHeight="1" x14ac:dyDescent="0.15">
      <c r="A368" s="62" t="str">
        <f>IFERROR(IF((A367+1&lt;='1_Setting'!$C$28),A367+1," "),"")</f>
        <v/>
      </c>
      <c r="B368" s="59"/>
      <c r="F368" s="183" t="str">
        <f t="shared" si="25"/>
        <v xml:space="preserve"> </v>
      </c>
      <c r="G368" s="179" t="str">
        <f t="shared" si="26"/>
        <v xml:space="preserve"> </v>
      </c>
      <c r="H368" s="179" t="str">
        <f>IFERROR(IF(ISNUMBER(I368),(IF(I368&lt;('1_Setting'!$D$30),((I368/('1_Setting'!$D$30))*3+1),((I368-('1_Setting'!$D$30))/(('1_Setting'!$D$29)-('1_Setting'!$D$30))*2+4)))," ")," ")</f>
        <v xml:space="preserve"> </v>
      </c>
      <c r="I368" s="182" t="str">
        <f t="shared" si="24"/>
        <v xml:space="preserve"> </v>
      </c>
    </row>
    <row r="369" spans="1:9" ht="16" customHeight="1" x14ac:dyDescent="0.15">
      <c r="A369" s="62" t="str">
        <f>IFERROR(IF((A368+1&lt;='1_Setting'!$C$28),A368+1," "),"")</f>
        <v/>
      </c>
      <c r="B369" s="59"/>
      <c r="F369" s="183" t="str">
        <f t="shared" si="25"/>
        <v xml:space="preserve"> </v>
      </c>
      <c r="G369" s="179" t="str">
        <f t="shared" si="26"/>
        <v xml:space="preserve"> </v>
      </c>
      <c r="H369" s="179" t="str">
        <f>IFERROR(IF(ISNUMBER(I369),(IF(I369&lt;('1_Setting'!$D$30),((I369/('1_Setting'!$D$30))*3+1),((I369-('1_Setting'!$D$30))/(('1_Setting'!$D$29)-('1_Setting'!$D$30))*2+4)))," ")," ")</f>
        <v xml:space="preserve"> </v>
      </c>
      <c r="I369" s="182" t="str">
        <f t="shared" si="24"/>
        <v xml:space="preserve"> </v>
      </c>
    </row>
    <row r="370" spans="1:9" ht="16" customHeight="1" x14ac:dyDescent="0.15">
      <c r="A370" s="62" t="str">
        <f>IFERROR(IF((A369+1&lt;='1_Setting'!$C$28),A369+1," "),"")</f>
        <v/>
      </c>
      <c r="B370" s="59"/>
      <c r="F370" s="183" t="str">
        <f t="shared" si="25"/>
        <v xml:space="preserve"> </v>
      </c>
      <c r="G370" s="179" t="str">
        <f t="shared" si="26"/>
        <v xml:space="preserve"> </v>
      </c>
      <c r="H370" s="179" t="str">
        <f>IFERROR(IF(ISNUMBER(I370),(IF(I370&lt;('1_Setting'!$D$30),((I370/('1_Setting'!$D$30))*3+1),((I370-('1_Setting'!$D$30))/(('1_Setting'!$D$29)-('1_Setting'!$D$30))*2+4)))," ")," ")</f>
        <v xml:space="preserve"> </v>
      </c>
      <c r="I370" s="182" t="str">
        <f t="shared" si="24"/>
        <v xml:space="preserve"> </v>
      </c>
    </row>
    <row r="371" spans="1:9" ht="16" customHeight="1" x14ac:dyDescent="0.15">
      <c r="A371" s="62" t="str">
        <f>IFERROR(IF((A370+1&lt;='1_Setting'!$C$28),A370+1," "),"")</f>
        <v/>
      </c>
      <c r="B371" s="59"/>
      <c r="F371" s="183" t="str">
        <f t="shared" si="25"/>
        <v xml:space="preserve"> </v>
      </c>
      <c r="G371" s="179" t="str">
        <f t="shared" si="26"/>
        <v xml:space="preserve"> </v>
      </c>
      <c r="H371" s="179" t="str">
        <f>IFERROR(IF(ISNUMBER(I371),(IF(I371&lt;('1_Setting'!$D$30),((I371/('1_Setting'!$D$30))*3+1),((I371-('1_Setting'!$D$30))/(('1_Setting'!$D$29)-('1_Setting'!$D$30))*2+4)))," ")," ")</f>
        <v xml:space="preserve"> </v>
      </c>
      <c r="I371" s="182" t="str">
        <f t="shared" si="24"/>
        <v xml:space="preserve"> </v>
      </c>
    </row>
    <row r="372" spans="1:9" ht="16" customHeight="1" x14ac:dyDescent="0.15">
      <c r="A372" s="62" t="str">
        <f>IFERROR(IF((A371+1&lt;='1_Setting'!$C$28),A371+1," "),"")</f>
        <v/>
      </c>
      <c r="B372" s="59"/>
      <c r="F372" s="183" t="str">
        <f t="shared" si="25"/>
        <v xml:space="preserve"> </v>
      </c>
      <c r="G372" s="179" t="str">
        <f t="shared" si="26"/>
        <v xml:space="preserve"> </v>
      </c>
      <c r="H372" s="179" t="str">
        <f>IFERROR(IF(ISNUMBER(I372),(IF(I372&lt;('1_Setting'!$D$30),((I372/('1_Setting'!$D$30))*3+1),((I372-('1_Setting'!$D$30))/(('1_Setting'!$D$29)-('1_Setting'!$D$30))*2+4)))," ")," ")</f>
        <v xml:space="preserve"> </v>
      </c>
      <c r="I372" s="182" t="str">
        <f t="shared" si="24"/>
        <v xml:space="preserve"> </v>
      </c>
    </row>
    <row r="373" spans="1:9" ht="16" customHeight="1" x14ac:dyDescent="0.15">
      <c r="A373" s="62" t="str">
        <f>IFERROR(IF((A372+1&lt;='1_Setting'!$C$28),A372+1," "),"")</f>
        <v/>
      </c>
      <c r="B373" s="59"/>
      <c r="F373" s="183" t="str">
        <f t="shared" si="25"/>
        <v xml:space="preserve"> </v>
      </c>
      <c r="G373" s="179" t="str">
        <f t="shared" si="26"/>
        <v xml:space="preserve"> </v>
      </c>
      <c r="H373" s="179" t="str">
        <f>IFERROR(IF(ISNUMBER(I373),(IF(I373&lt;('1_Setting'!$D$30),((I373/('1_Setting'!$D$30))*3+1),((I373-('1_Setting'!$D$30))/(('1_Setting'!$D$29)-('1_Setting'!$D$30))*2+4)))," ")," ")</f>
        <v xml:space="preserve"> </v>
      </c>
      <c r="I373" s="182" t="str">
        <f t="shared" si="24"/>
        <v xml:space="preserve"> </v>
      </c>
    </row>
    <row r="374" spans="1:9" ht="16" customHeight="1" x14ac:dyDescent="0.15">
      <c r="A374" s="62" t="str">
        <f>IFERROR(IF((A373+1&lt;='1_Setting'!$C$28),A373+1," "),"")</f>
        <v/>
      </c>
      <c r="B374" s="59"/>
      <c r="F374" s="183" t="str">
        <f t="shared" si="25"/>
        <v xml:space="preserve"> </v>
      </c>
      <c r="G374" s="179" t="str">
        <f t="shared" si="26"/>
        <v xml:space="preserve"> </v>
      </c>
      <c r="H374" s="179" t="str">
        <f>IFERROR(IF(ISNUMBER(I374),(IF(I374&lt;('1_Setting'!$D$30),((I374/('1_Setting'!$D$30))*3+1),((I374-('1_Setting'!$D$30))/(('1_Setting'!$D$29)-('1_Setting'!$D$30))*2+4)))," ")," ")</f>
        <v xml:space="preserve"> </v>
      </c>
      <c r="I374" s="182" t="str">
        <f t="shared" si="24"/>
        <v xml:space="preserve"> </v>
      </c>
    </row>
    <row r="375" spans="1:9" ht="16" customHeight="1" x14ac:dyDescent="0.15">
      <c r="A375" s="62" t="str">
        <f>IFERROR(IF((A374+1&lt;='1_Setting'!$C$28),A374+1," "),"")</f>
        <v/>
      </c>
      <c r="B375" s="59"/>
      <c r="F375" s="183" t="str">
        <f t="shared" si="25"/>
        <v xml:space="preserve"> </v>
      </c>
      <c r="G375" s="179" t="str">
        <f t="shared" si="26"/>
        <v xml:space="preserve"> </v>
      </c>
      <c r="H375" s="179" t="str">
        <f>IFERROR(IF(ISNUMBER(I375),(IF(I375&lt;('1_Setting'!$D$30),((I375/('1_Setting'!$D$30))*3+1),((I375-('1_Setting'!$D$30))/(('1_Setting'!$D$29)-('1_Setting'!$D$30))*2+4)))," ")," ")</f>
        <v xml:space="preserve"> </v>
      </c>
      <c r="I375" s="182" t="str">
        <f t="shared" si="24"/>
        <v xml:space="preserve"> </v>
      </c>
    </row>
    <row r="376" spans="1:9" ht="16" customHeight="1" x14ac:dyDescent="0.15">
      <c r="A376" s="62" t="str">
        <f>IFERROR(IF((A375+1&lt;='1_Setting'!$C$28),A375+1," "),"")</f>
        <v/>
      </c>
      <c r="B376" s="59"/>
      <c r="F376" s="183" t="str">
        <f t="shared" si="25"/>
        <v xml:space="preserve"> </v>
      </c>
      <c r="G376" s="179" t="str">
        <f t="shared" si="26"/>
        <v xml:space="preserve"> </v>
      </c>
      <c r="H376" s="179" t="str">
        <f>IFERROR(IF(ISNUMBER(I376),(IF(I376&lt;('1_Setting'!$D$30),((I376/('1_Setting'!$D$30))*3+1),((I376-('1_Setting'!$D$30))/(('1_Setting'!$D$29)-('1_Setting'!$D$30))*2+4)))," ")," ")</f>
        <v xml:space="preserve"> </v>
      </c>
      <c r="I376" s="182" t="str">
        <f t="shared" si="24"/>
        <v xml:space="preserve"> </v>
      </c>
    </row>
    <row r="377" spans="1:9" ht="16" customHeight="1" x14ac:dyDescent="0.15">
      <c r="A377" s="62" t="str">
        <f>IFERROR(IF((A376+1&lt;='1_Setting'!$C$28),A376+1," "),"")</f>
        <v/>
      </c>
      <c r="B377" s="59"/>
      <c r="F377" s="183" t="str">
        <f t="shared" si="25"/>
        <v xml:space="preserve"> </v>
      </c>
      <c r="G377" s="179" t="str">
        <f t="shared" si="26"/>
        <v xml:space="preserve"> </v>
      </c>
      <c r="H377" s="179" t="str">
        <f>IFERROR(IF(ISNUMBER(I377),(IF(I377&lt;('1_Setting'!$D$30),((I377/('1_Setting'!$D$30))*3+1),((I377-('1_Setting'!$D$30))/(('1_Setting'!$D$29)-('1_Setting'!$D$30))*2+4)))," ")," ")</f>
        <v xml:space="preserve"> </v>
      </c>
      <c r="I377" s="182" t="str">
        <f t="shared" si="24"/>
        <v xml:space="preserve"> </v>
      </c>
    </row>
    <row r="378" spans="1:9" ht="16" customHeight="1" x14ac:dyDescent="0.15">
      <c r="A378" s="62" t="str">
        <f>IFERROR(IF((A377+1&lt;='1_Setting'!$C$28),A377+1," "),"")</f>
        <v/>
      </c>
      <c r="B378" s="59"/>
      <c r="F378" s="183" t="str">
        <f t="shared" si="25"/>
        <v xml:space="preserve"> </v>
      </c>
      <c r="G378" s="179" t="str">
        <f t="shared" si="26"/>
        <v xml:space="preserve"> </v>
      </c>
      <c r="H378" s="179" t="str">
        <f>IFERROR(IF(ISNUMBER(I378),(IF(I378&lt;('1_Setting'!$D$30),((I378/('1_Setting'!$D$30))*3+1),((I378-('1_Setting'!$D$30))/(('1_Setting'!$D$29)-('1_Setting'!$D$30))*2+4)))," ")," ")</f>
        <v xml:space="preserve"> </v>
      </c>
      <c r="I378" s="182" t="str">
        <f t="shared" si="24"/>
        <v xml:space="preserve"> </v>
      </c>
    </row>
    <row r="379" spans="1:9" ht="16" customHeight="1" x14ac:dyDescent="0.15">
      <c r="A379" s="62" t="str">
        <f>IFERROR(IF((A378+1&lt;='1_Setting'!$C$28),A378+1," "),"")</f>
        <v/>
      </c>
      <c r="B379" s="59"/>
      <c r="F379" s="183" t="str">
        <f t="shared" si="25"/>
        <v xml:space="preserve"> </v>
      </c>
      <c r="G379" s="179" t="str">
        <f t="shared" si="26"/>
        <v xml:space="preserve"> </v>
      </c>
      <c r="H379" s="179" t="str">
        <f>IFERROR(IF(ISNUMBER(I379),(IF(I379&lt;('1_Setting'!$D$30),((I379/('1_Setting'!$D$30))*3+1),((I379-('1_Setting'!$D$30))/(('1_Setting'!$D$29)-('1_Setting'!$D$30))*2+4)))," ")," ")</f>
        <v xml:space="preserve"> </v>
      </c>
      <c r="I379" s="182" t="str">
        <f t="shared" si="24"/>
        <v xml:space="preserve"> </v>
      </c>
    </row>
    <row r="380" spans="1:9" ht="16" customHeight="1" x14ac:dyDescent="0.15">
      <c r="A380" s="62" t="str">
        <f>IFERROR(IF((A379+1&lt;='1_Setting'!$C$28),A379+1," "),"")</f>
        <v/>
      </c>
      <c r="B380" s="59"/>
      <c r="F380" s="183" t="str">
        <f t="shared" si="25"/>
        <v xml:space="preserve"> </v>
      </c>
      <c r="G380" s="179" t="str">
        <f t="shared" si="26"/>
        <v xml:space="preserve"> </v>
      </c>
      <c r="H380" s="179" t="str">
        <f>IFERROR(IF(ISNUMBER(I380),(IF(I380&lt;('1_Setting'!$D$30),((I380/('1_Setting'!$D$30))*3+1),((I380-('1_Setting'!$D$30))/(('1_Setting'!$D$29)-('1_Setting'!$D$30))*2+4)))," ")," ")</f>
        <v xml:space="preserve"> </v>
      </c>
      <c r="I380" s="182" t="str">
        <f t="shared" si="24"/>
        <v xml:space="preserve"> </v>
      </c>
    </row>
    <row r="381" spans="1:9" ht="16" customHeight="1" x14ac:dyDescent="0.15">
      <c r="A381" s="62" t="str">
        <f>IFERROR(IF((A380+1&lt;='1_Setting'!$C$28),A380+1," "),"")</f>
        <v/>
      </c>
      <c r="B381" s="59"/>
      <c r="F381" s="183" t="str">
        <f t="shared" si="25"/>
        <v xml:space="preserve"> </v>
      </c>
      <c r="G381" s="179" t="str">
        <f t="shared" si="26"/>
        <v xml:space="preserve"> </v>
      </c>
      <c r="H381" s="179" t="str">
        <f>IFERROR(IF(ISNUMBER(I381),(IF(I381&lt;('1_Setting'!$D$30),((I381/('1_Setting'!$D$30))*3+1),((I381-('1_Setting'!$D$30))/(('1_Setting'!$D$29)-('1_Setting'!$D$30))*2+4)))," ")," ")</f>
        <v xml:space="preserve"> </v>
      </c>
      <c r="I381" s="182" t="str">
        <f t="shared" si="24"/>
        <v xml:space="preserve"> </v>
      </c>
    </row>
    <row r="382" spans="1:9" ht="16" customHeight="1" x14ac:dyDescent="0.15">
      <c r="A382" s="62" t="str">
        <f>IFERROR(IF((A381+1&lt;='1_Setting'!$C$28),A381+1," "),"")</f>
        <v/>
      </c>
      <c r="B382" s="59"/>
      <c r="F382" s="183" t="str">
        <f t="shared" si="25"/>
        <v xml:space="preserve"> </v>
      </c>
      <c r="G382" s="179" t="str">
        <f t="shared" si="26"/>
        <v xml:space="preserve"> </v>
      </c>
      <c r="H382" s="179" t="str">
        <f>IFERROR(IF(ISNUMBER(I382),(IF(I382&lt;('1_Setting'!$D$30),((I382/('1_Setting'!$D$30))*3+1),((I382-('1_Setting'!$D$30))/(('1_Setting'!$D$29)-('1_Setting'!$D$30))*2+4)))," ")," ")</f>
        <v xml:space="preserve"> </v>
      </c>
      <c r="I382" s="182" t="str">
        <f t="shared" si="24"/>
        <v xml:space="preserve"> </v>
      </c>
    </row>
    <row r="383" spans="1:9" ht="16" customHeight="1" x14ac:dyDescent="0.15">
      <c r="A383" s="62" t="str">
        <f>IFERROR(IF((A382+1&lt;='1_Setting'!$C$28),A382+1," "),"")</f>
        <v/>
      </c>
      <c r="B383" s="59"/>
      <c r="F383" s="183" t="str">
        <f t="shared" si="25"/>
        <v xml:space="preserve"> </v>
      </c>
      <c r="G383" s="179" t="str">
        <f t="shared" si="26"/>
        <v xml:space="preserve"> </v>
      </c>
      <c r="H383" s="179" t="str">
        <f>IFERROR(IF(ISNUMBER(I383),(IF(I383&lt;('1_Setting'!$D$30),((I383/('1_Setting'!$D$30))*3+1),((I383-('1_Setting'!$D$30))/(('1_Setting'!$D$29)-('1_Setting'!$D$30))*2+4)))," ")," ")</f>
        <v xml:space="preserve"> </v>
      </c>
      <c r="I383" s="182" t="str">
        <f t="shared" si="24"/>
        <v xml:space="preserve"> </v>
      </c>
    </row>
    <row r="384" spans="1:9" ht="16" customHeight="1" x14ac:dyDescent="0.15">
      <c r="A384" s="62" t="str">
        <f>IFERROR(IF((A383+1&lt;='1_Setting'!$C$28),A383+1," "),"")</f>
        <v/>
      </c>
      <c r="B384" s="59"/>
      <c r="F384" s="183" t="str">
        <f t="shared" si="25"/>
        <v xml:space="preserve"> </v>
      </c>
      <c r="G384" s="179" t="str">
        <f t="shared" si="26"/>
        <v xml:space="preserve"> </v>
      </c>
      <c r="H384" s="179" t="str">
        <f>IFERROR(IF(ISNUMBER(I384),(IF(I384&lt;('1_Setting'!$D$30),((I384/('1_Setting'!$D$30))*3+1),((I384-('1_Setting'!$D$30))/(('1_Setting'!$D$29)-('1_Setting'!$D$30))*2+4)))," ")," ")</f>
        <v xml:space="preserve"> </v>
      </c>
      <c r="I384" s="182" t="str">
        <f t="shared" si="24"/>
        <v xml:space="preserve"> </v>
      </c>
    </row>
    <row r="385" spans="1:9" ht="16" customHeight="1" x14ac:dyDescent="0.15">
      <c r="A385" s="62" t="str">
        <f>IFERROR(IF((A384+1&lt;='1_Setting'!$C$28),A384+1," "),"")</f>
        <v/>
      </c>
      <c r="B385" s="59"/>
      <c r="F385" s="183" t="str">
        <f t="shared" si="25"/>
        <v xml:space="preserve"> </v>
      </c>
      <c r="G385" s="179" t="str">
        <f t="shared" si="26"/>
        <v xml:space="preserve"> </v>
      </c>
      <c r="H385" s="179" t="str">
        <f>IFERROR(IF(ISNUMBER(I385),(IF(I385&lt;('1_Setting'!$D$30),((I385/('1_Setting'!$D$30))*3+1),((I385-('1_Setting'!$D$30))/(('1_Setting'!$D$29)-('1_Setting'!$D$30))*2+4)))," ")," ")</f>
        <v xml:space="preserve"> </v>
      </c>
      <c r="I385" s="182" t="str">
        <f t="shared" si="24"/>
        <v xml:space="preserve"> </v>
      </c>
    </row>
    <row r="386" spans="1:9" ht="16" customHeight="1" x14ac:dyDescent="0.15">
      <c r="A386" s="62" t="str">
        <f>IFERROR(IF((A385+1&lt;='1_Setting'!$C$28),A385+1," "),"")</f>
        <v/>
      </c>
      <c r="B386" s="59"/>
      <c r="F386" s="183" t="str">
        <f t="shared" si="25"/>
        <v xml:space="preserve"> </v>
      </c>
      <c r="G386" s="179" t="str">
        <f t="shared" si="26"/>
        <v xml:space="preserve"> </v>
      </c>
      <c r="H386" s="179" t="str">
        <f>IFERROR(IF(ISNUMBER(I386),(IF(I386&lt;('1_Setting'!$D$30),((I386/('1_Setting'!$D$30))*3+1),((I386-('1_Setting'!$D$30))/(('1_Setting'!$D$29)-('1_Setting'!$D$30))*2+4)))," ")," ")</f>
        <v xml:space="preserve"> </v>
      </c>
      <c r="I386" s="182" t="str">
        <f t="shared" si="24"/>
        <v xml:space="preserve"> </v>
      </c>
    </row>
    <row r="387" spans="1:9" ht="16" customHeight="1" x14ac:dyDescent="0.15">
      <c r="A387" s="62" t="str">
        <f>IFERROR(IF((A386+1&lt;='1_Setting'!$C$28),A386+1," "),"")</f>
        <v/>
      </c>
      <c r="B387" s="59"/>
      <c r="F387" s="183" t="str">
        <f t="shared" si="25"/>
        <v xml:space="preserve"> </v>
      </c>
      <c r="G387" s="179" t="str">
        <f t="shared" si="26"/>
        <v xml:space="preserve"> </v>
      </c>
      <c r="H387" s="179" t="str">
        <f>IFERROR(IF(ISNUMBER(I387),(IF(I387&lt;('1_Setting'!$D$30),((I387/('1_Setting'!$D$30))*3+1),((I387-('1_Setting'!$D$30))/(('1_Setting'!$D$29)-('1_Setting'!$D$30))*2+4)))," ")," ")</f>
        <v xml:space="preserve"> </v>
      </c>
      <c r="I387" s="182" t="str">
        <f t="shared" si="24"/>
        <v xml:space="preserve"> </v>
      </c>
    </row>
    <row r="388" spans="1:9" ht="16" customHeight="1" x14ac:dyDescent="0.15">
      <c r="A388" s="62" t="str">
        <f>IFERROR(IF((A387+1&lt;='1_Setting'!$C$28),A387+1," "),"")</f>
        <v/>
      </c>
      <c r="B388" s="59"/>
      <c r="F388" s="183" t="str">
        <f t="shared" si="25"/>
        <v xml:space="preserve"> </v>
      </c>
      <c r="G388" s="179" t="str">
        <f t="shared" si="26"/>
        <v xml:space="preserve"> </v>
      </c>
      <c r="H388" s="179" t="str">
        <f>IFERROR(IF(ISNUMBER(I388),(IF(I388&lt;('1_Setting'!$D$30),((I388/('1_Setting'!$D$30))*3+1),((I388-('1_Setting'!$D$30))/(('1_Setting'!$D$29)-('1_Setting'!$D$30))*2+4)))," ")," ")</f>
        <v xml:space="preserve"> </v>
      </c>
      <c r="I388" s="182" t="str">
        <f t="shared" si="24"/>
        <v xml:space="preserve"> </v>
      </c>
    </row>
    <row r="389" spans="1:9" ht="16" customHeight="1" x14ac:dyDescent="0.15">
      <c r="A389" s="62" t="str">
        <f>IFERROR(IF((A388+1&lt;='1_Setting'!$C$28),A388+1," "),"")</f>
        <v/>
      </c>
      <c r="B389" s="59"/>
      <c r="F389" s="183" t="str">
        <f t="shared" si="25"/>
        <v xml:space="preserve"> </v>
      </c>
      <c r="G389" s="179" t="str">
        <f t="shared" si="26"/>
        <v xml:space="preserve"> </v>
      </c>
      <c r="H389" s="179" t="str">
        <f>IFERROR(IF(ISNUMBER(I389),(IF(I389&lt;('1_Setting'!$D$30),((I389/('1_Setting'!$D$30))*3+1),((I389-('1_Setting'!$D$30))/(('1_Setting'!$D$29)-('1_Setting'!$D$30))*2+4)))," ")," ")</f>
        <v xml:space="preserve"> </v>
      </c>
      <c r="I389" s="182" t="str">
        <f t="shared" si="24"/>
        <v xml:space="preserve"> </v>
      </c>
    </row>
    <row r="390" spans="1:9" ht="16" customHeight="1" x14ac:dyDescent="0.15">
      <c r="A390" s="62" t="str">
        <f>IFERROR(IF((A389+1&lt;='1_Setting'!$C$28),A389+1," "),"")</f>
        <v/>
      </c>
      <c r="B390" s="59"/>
      <c r="F390" s="183" t="str">
        <f t="shared" si="25"/>
        <v xml:space="preserve"> </v>
      </c>
      <c r="G390" s="179" t="str">
        <f t="shared" si="26"/>
        <v xml:space="preserve"> </v>
      </c>
      <c r="H390" s="179" t="str">
        <f>IFERROR(IF(ISNUMBER(I390),(IF(I390&lt;('1_Setting'!$D$30),((I390/('1_Setting'!$D$30))*3+1),((I390-('1_Setting'!$D$30))/(('1_Setting'!$D$29)-('1_Setting'!$D$30))*2+4)))," ")," ")</f>
        <v xml:space="preserve"> </v>
      </c>
      <c r="I390" s="182" t="str">
        <f t="shared" si="24"/>
        <v xml:space="preserve"> </v>
      </c>
    </row>
    <row r="391" spans="1:9" ht="16" customHeight="1" x14ac:dyDescent="0.15">
      <c r="A391" s="62" t="str">
        <f>IFERROR(IF((A390+1&lt;='1_Setting'!$C$28),A390+1," "),"")</f>
        <v/>
      </c>
      <c r="B391" s="59"/>
      <c r="F391" s="183" t="str">
        <f t="shared" si="25"/>
        <v xml:space="preserve"> </v>
      </c>
      <c r="G391" s="179" t="str">
        <f t="shared" si="26"/>
        <v xml:space="preserve"> </v>
      </c>
      <c r="H391" s="179" t="str">
        <f>IFERROR(IF(ISNUMBER(I391),(IF(I391&lt;('1_Setting'!$D$30),((I391/('1_Setting'!$D$30))*3+1),((I391-('1_Setting'!$D$30))/(('1_Setting'!$D$29)-('1_Setting'!$D$30))*2+4)))," ")," ")</f>
        <v xml:space="preserve"> </v>
      </c>
      <c r="I391" s="182" t="str">
        <f t="shared" si="24"/>
        <v xml:space="preserve"> </v>
      </c>
    </row>
    <row r="392" spans="1:9" ht="16" customHeight="1" x14ac:dyDescent="0.15">
      <c r="A392" s="62" t="str">
        <f>IFERROR(IF((A391+1&lt;='1_Setting'!$C$28),A391+1," "),"")</f>
        <v/>
      </c>
      <c r="B392" s="59"/>
      <c r="F392" s="183" t="str">
        <f t="shared" si="25"/>
        <v xml:space="preserve"> </v>
      </c>
      <c r="G392" s="179" t="str">
        <f t="shared" si="26"/>
        <v xml:space="preserve"> </v>
      </c>
      <c r="H392" s="179" t="str">
        <f>IFERROR(IF(ISNUMBER(I392),(IF(I392&lt;('1_Setting'!$D$30),((I392/('1_Setting'!$D$30))*3+1),((I392-('1_Setting'!$D$30))/(('1_Setting'!$D$29)-('1_Setting'!$D$30))*2+4)))," ")," ")</f>
        <v xml:space="preserve"> </v>
      </c>
      <c r="I392" s="182" t="str">
        <f t="shared" ref="I392:I455" si="27">IF(ISNUMBER(A392),SUM(J392:AB392)," ")</f>
        <v xml:space="preserve"> </v>
      </c>
    </row>
    <row r="393" spans="1:9" ht="16" customHeight="1" x14ac:dyDescent="0.15">
      <c r="A393" s="62" t="str">
        <f>IFERROR(IF((A392+1&lt;='1_Setting'!$C$28),A392+1," "),"")</f>
        <v/>
      </c>
      <c r="B393" s="59"/>
      <c r="F393" s="183" t="str">
        <f t="shared" ref="F393:F456" si="28">IFERROR(G393," ")</f>
        <v xml:space="preserve"> </v>
      </c>
      <c r="G393" s="179" t="str">
        <f t="shared" ref="G393:G456" si="29">IFERROR(IF(AND(H393&gt;6,ISNUMBER(H393)),6,IF(AND(H393&gt;3.5,H393&lt;4),3.5,ROUND(H393/5,1)*5))," ")</f>
        <v xml:space="preserve"> </v>
      </c>
      <c r="H393" s="179" t="str">
        <f>IFERROR(IF(ISNUMBER(I393),(IF(I393&lt;('1_Setting'!$D$30),((I393/('1_Setting'!$D$30))*3+1),((I393-('1_Setting'!$D$30))/(('1_Setting'!$D$29)-('1_Setting'!$D$30))*2+4)))," ")," ")</f>
        <v xml:space="preserve"> </v>
      </c>
      <c r="I393" s="182" t="str">
        <f t="shared" si="27"/>
        <v xml:space="preserve"> </v>
      </c>
    </row>
    <row r="394" spans="1:9" ht="16" customHeight="1" x14ac:dyDescent="0.15">
      <c r="A394" s="62" t="str">
        <f>IFERROR(IF((A393+1&lt;='1_Setting'!$C$28),A393+1," "),"")</f>
        <v/>
      </c>
      <c r="B394" s="59"/>
      <c r="F394" s="183" t="str">
        <f t="shared" si="28"/>
        <v xml:space="preserve"> </v>
      </c>
      <c r="G394" s="179" t="str">
        <f t="shared" si="29"/>
        <v xml:space="preserve"> </v>
      </c>
      <c r="H394" s="179" t="str">
        <f>IFERROR(IF(ISNUMBER(I394),(IF(I394&lt;('1_Setting'!$D$30),((I394/('1_Setting'!$D$30))*3+1),((I394-('1_Setting'!$D$30))/(('1_Setting'!$D$29)-('1_Setting'!$D$30))*2+4)))," ")," ")</f>
        <v xml:space="preserve"> </v>
      </c>
      <c r="I394" s="182" t="str">
        <f t="shared" si="27"/>
        <v xml:space="preserve"> </v>
      </c>
    </row>
    <row r="395" spans="1:9" ht="16" customHeight="1" x14ac:dyDescent="0.15">
      <c r="A395" s="62" t="str">
        <f>IFERROR(IF((A394+1&lt;='1_Setting'!$C$28),A394+1," "),"")</f>
        <v/>
      </c>
      <c r="B395" s="59"/>
      <c r="F395" s="183" t="str">
        <f t="shared" si="28"/>
        <v xml:space="preserve"> </v>
      </c>
      <c r="G395" s="179" t="str">
        <f t="shared" si="29"/>
        <v xml:space="preserve"> </v>
      </c>
      <c r="H395" s="179" t="str">
        <f>IFERROR(IF(ISNUMBER(I395),(IF(I395&lt;('1_Setting'!$D$30),((I395/('1_Setting'!$D$30))*3+1),((I395-('1_Setting'!$D$30))/(('1_Setting'!$D$29)-('1_Setting'!$D$30))*2+4)))," ")," ")</f>
        <v xml:space="preserve"> </v>
      </c>
      <c r="I395" s="182" t="str">
        <f t="shared" si="27"/>
        <v xml:space="preserve"> </v>
      </c>
    </row>
    <row r="396" spans="1:9" ht="16" customHeight="1" x14ac:dyDescent="0.15">
      <c r="A396" s="62" t="str">
        <f>IFERROR(IF((A395+1&lt;='1_Setting'!$C$28),A395+1," "),"")</f>
        <v/>
      </c>
      <c r="B396" s="59"/>
      <c r="F396" s="183" t="str">
        <f t="shared" si="28"/>
        <v xml:space="preserve"> </v>
      </c>
      <c r="G396" s="179" t="str">
        <f t="shared" si="29"/>
        <v xml:space="preserve"> </v>
      </c>
      <c r="H396" s="179" t="str">
        <f>IFERROR(IF(ISNUMBER(I396),(IF(I396&lt;('1_Setting'!$D$30),((I396/('1_Setting'!$D$30))*3+1),((I396-('1_Setting'!$D$30))/(('1_Setting'!$D$29)-('1_Setting'!$D$30))*2+4)))," ")," ")</f>
        <v xml:space="preserve"> </v>
      </c>
      <c r="I396" s="182" t="str">
        <f t="shared" si="27"/>
        <v xml:space="preserve"> </v>
      </c>
    </row>
    <row r="397" spans="1:9" ht="16" customHeight="1" x14ac:dyDescent="0.15">
      <c r="A397" s="62" t="str">
        <f>IFERROR(IF((A396+1&lt;='1_Setting'!$C$28),A396+1," "),"")</f>
        <v/>
      </c>
      <c r="B397" s="59"/>
      <c r="F397" s="183" t="str">
        <f t="shared" si="28"/>
        <v xml:space="preserve"> </v>
      </c>
      <c r="G397" s="179" t="str">
        <f t="shared" si="29"/>
        <v xml:space="preserve"> </v>
      </c>
      <c r="H397" s="179" t="str">
        <f>IFERROR(IF(ISNUMBER(I397),(IF(I397&lt;('1_Setting'!$D$30),((I397/('1_Setting'!$D$30))*3+1),((I397-('1_Setting'!$D$30))/(('1_Setting'!$D$29)-('1_Setting'!$D$30))*2+4)))," ")," ")</f>
        <v xml:space="preserve"> </v>
      </c>
      <c r="I397" s="182" t="str">
        <f t="shared" si="27"/>
        <v xml:space="preserve"> </v>
      </c>
    </row>
    <row r="398" spans="1:9" ht="16" customHeight="1" x14ac:dyDescent="0.15">
      <c r="A398" s="62" t="str">
        <f>IFERROR(IF((A397+1&lt;='1_Setting'!$C$28),A397+1," "),"")</f>
        <v/>
      </c>
      <c r="B398" s="59"/>
      <c r="F398" s="183" t="str">
        <f t="shared" si="28"/>
        <v xml:space="preserve"> </v>
      </c>
      <c r="G398" s="179" t="str">
        <f t="shared" si="29"/>
        <v xml:space="preserve"> </v>
      </c>
      <c r="H398" s="179" t="str">
        <f>IFERROR(IF(ISNUMBER(I398),(IF(I398&lt;('1_Setting'!$D$30),((I398/('1_Setting'!$D$30))*3+1),((I398-('1_Setting'!$D$30))/(('1_Setting'!$D$29)-('1_Setting'!$D$30))*2+4)))," ")," ")</f>
        <v xml:space="preserve"> </v>
      </c>
      <c r="I398" s="182" t="str">
        <f t="shared" si="27"/>
        <v xml:space="preserve"> </v>
      </c>
    </row>
    <row r="399" spans="1:9" ht="16" customHeight="1" x14ac:dyDescent="0.15">
      <c r="A399" s="62" t="str">
        <f>IFERROR(IF((A398+1&lt;='1_Setting'!$C$28),A398+1," "),"")</f>
        <v/>
      </c>
      <c r="B399" s="59"/>
      <c r="F399" s="183" t="str">
        <f t="shared" si="28"/>
        <v xml:space="preserve"> </v>
      </c>
      <c r="G399" s="179" t="str">
        <f t="shared" si="29"/>
        <v xml:space="preserve"> </v>
      </c>
      <c r="H399" s="179" t="str">
        <f>IFERROR(IF(ISNUMBER(I399),(IF(I399&lt;('1_Setting'!$D$30),((I399/('1_Setting'!$D$30))*3+1),((I399-('1_Setting'!$D$30))/(('1_Setting'!$D$29)-('1_Setting'!$D$30))*2+4)))," ")," ")</f>
        <v xml:space="preserve"> </v>
      </c>
      <c r="I399" s="182" t="str">
        <f t="shared" si="27"/>
        <v xml:space="preserve"> </v>
      </c>
    </row>
    <row r="400" spans="1:9" ht="16" customHeight="1" x14ac:dyDescent="0.15">
      <c r="A400" s="62" t="str">
        <f>IFERROR(IF((A399+1&lt;='1_Setting'!$C$28),A399+1," "),"")</f>
        <v/>
      </c>
      <c r="B400" s="59"/>
      <c r="F400" s="183" t="str">
        <f t="shared" si="28"/>
        <v xml:space="preserve"> </v>
      </c>
      <c r="G400" s="179" t="str">
        <f t="shared" si="29"/>
        <v xml:space="preserve"> </v>
      </c>
      <c r="H400" s="179" t="str">
        <f>IFERROR(IF(ISNUMBER(I400),(IF(I400&lt;('1_Setting'!$D$30),((I400/('1_Setting'!$D$30))*3+1),((I400-('1_Setting'!$D$30))/(('1_Setting'!$D$29)-('1_Setting'!$D$30))*2+4)))," ")," ")</f>
        <v xml:space="preserve"> </v>
      </c>
      <c r="I400" s="182" t="str">
        <f t="shared" si="27"/>
        <v xml:space="preserve"> </v>
      </c>
    </row>
    <row r="401" spans="1:9" ht="16" customHeight="1" x14ac:dyDescent="0.15">
      <c r="A401" s="62" t="str">
        <f>IFERROR(IF((A400+1&lt;='1_Setting'!$C$28),A400+1," "),"")</f>
        <v/>
      </c>
      <c r="B401" s="59"/>
      <c r="F401" s="183" t="str">
        <f t="shared" si="28"/>
        <v xml:space="preserve"> </v>
      </c>
      <c r="G401" s="179" t="str">
        <f t="shared" si="29"/>
        <v xml:space="preserve"> </v>
      </c>
      <c r="H401" s="179" t="str">
        <f>IFERROR(IF(ISNUMBER(I401),(IF(I401&lt;('1_Setting'!$D$30),((I401/('1_Setting'!$D$30))*3+1),((I401-('1_Setting'!$D$30))/(('1_Setting'!$D$29)-('1_Setting'!$D$30))*2+4)))," ")," ")</f>
        <v xml:space="preserve"> </v>
      </c>
      <c r="I401" s="182" t="str">
        <f t="shared" si="27"/>
        <v xml:space="preserve"> </v>
      </c>
    </row>
    <row r="402" spans="1:9" ht="16" customHeight="1" x14ac:dyDescent="0.15">
      <c r="A402" s="62" t="str">
        <f>IFERROR(IF((A401+1&lt;='1_Setting'!$C$28),A401+1," "),"")</f>
        <v/>
      </c>
      <c r="B402" s="59"/>
      <c r="F402" s="183" t="str">
        <f t="shared" si="28"/>
        <v xml:space="preserve"> </v>
      </c>
      <c r="G402" s="179" t="str">
        <f t="shared" si="29"/>
        <v xml:space="preserve"> </v>
      </c>
      <c r="H402" s="179" t="str">
        <f>IFERROR(IF(ISNUMBER(I402),(IF(I402&lt;('1_Setting'!$D$30),((I402/('1_Setting'!$D$30))*3+1),((I402-('1_Setting'!$D$30))/(('1_Setting'!$D$29)-('1_Setting'!$D$30))*2+4)))," ")," ")</f>
        <v xml:space="preserve"> </v>
      </c>
      <c r="I402" s="182" t="str">
        <f t="shared" si="27"/>
        <v xml:space="preserve"> </v>
      </c>
    </row>
    <row r="403" spans="1:9" ht="16" customHeight="1" x14ac:dyDescent="0.15">
      <c r="A403" s="62" t="str">
        <f>IFERROR(IF((A402+1&lt;='1_Setting'!$C$28),A402+1," "),"")</f>
        <v/>
      </c>
      <c r="B403" s="59"/>
      <c r="F403" s="183" t="str">
        <f t="shared" si="28"/>
        <v xml:space="preserve"> </v>
      </c>
      <c r="G403" s="179" t="str">
        <f t="shared" si="29"/>
        <v xml:space="preserve"> </v>
      </c>
      <c r="H403" s="179" t="str">
        <f>IFERROR(IF(ISNUMBER(I403),(IF(I403&lt;('1_Setting'!$D$30),((I403/('1_Setting'!$D$30))*3+1),((I403-('1_Setting'!$D$30))/(('1_Setting'!$D$29)-('1_Setting'!$D$30))*2+4)))," ")," ")</f>
        <v xml:space="preserve"> </v>
      </c>
      <c r="I403" s="182" t="str">
        <f t="shared" si="27"/>
        <v xml:space="preserve"> </v>
      </c>
    </row>
    <row r="404" spans="1:9" ht="16" customHeight="1" x14ac:dyDescent="0.15">
      <c r="A404" s="62" t="str">
        <f>IFERROR(IF((A403+1&lt;='1_Setting'!$C$28),A403+1," "),"")</f>
        <v/>
      </c>
      <c r="B404" s="59"/>
      <c r="F404" s="183" t="str">
        <f t="shared" si="28"/>
        <v xml:space="preserve"> </v>
      </c>
      <c r="G404" s="179" t="str">
        <f t="shared" si="29"/>
        <v xml:space="preserve"> </v>
      </c>
      <c r="H404" s="179" t="str">
        <f>IFERROR(IF(ISNUMBER(I404),(IF(I404&lt;('1_Setting'!$D$30),((I404/('1_Setting'!$D$30))*3+1),((I404-('1_Setting'!$D$30))/(('1_Setting'!$D$29)-('1_Setting'!$D$30))*2+4)))," ")," ")</f>
        <v xml:space="preserve"> </v>
      </c>
      <c r="I404" s="182" t="str">
        <f t="shared" si="27"/>
        <v xml:space="preserve"> </v>
      </c>
    </row>
    <row r="405" spans="1:9" ht="16" customHeight="1" x14ac:dyDescent="0.15">
      <c r="A405" s="62" t="str">
        <f>IFERROR(IF((A404+1&lt;='1_Setting'!$C$28),A404+1," "),"")</f>
        <v/>
      </c>
      <c r="B405" s="59"/>
      <c r="F405" s="183" t="str">
        <f t="shared" si="28"/>
        <v xml:space="preserve"> </v>
      </c>
      <c r="G405" s="179" t="str">
        <f t="shared" si="29"/>
        <v xml:space="preserve"> </v>
      </c>
      <c r="H405" s="179" t="str">
        <f>IFERROR(IF(ISNUMBER(I405),(IF(I405&lt;('1_Setting'!$D$30),((I405/('1_Setting'!$D$30))*3+1),((I405-('1_Setting'!$D$30))/(('1_Setting'!$D$29)-('1_Setting'!$D$30))*2+4)))," ")," ")</f>
        <v xml:space="preserve"> </v>
      </c>
      <c r="I405" s="182" t="str">
        <f t="shared" si="27"/>
        <v xml:space="preserve"> </v>
      </c>
    </row>
    <row r="406" spans="1:9" ht="16" customHeight="1" x14ac:dyDescent="0.15">
      <c r="A406" s="62" t="str">
        <f>IFERROR(IF((A405+1&lt;='1_Setting'!$C$28),A405+1," "),"")</f>
        <v/>
      </c>
      <c r="B406" s="59"/>
      <c r="F406" s="183" t="str">
        <f t="shared" si="28"/>
        <v xml:space="preserve"> </v>
      </c>
      <c r="G406" s="179" t="str">
        <f t="shared" si="29"/>
        <v xml:space="preserve"> </v>
      </c>
      <c r="H406" s="179" t="str">
        <f>IFERROR(IF(ISNUMBER(I406),(IF(I406&lt;('1_Setting'!$D$30),((I406/('1_Setting'!$D$30))*3+1),((I406-('1_Setting'!$D$30))/(('1_Setting'!$D$29)-('1_Setting'!$D$30))*2+4)))," ")," ")</f>
        <v xml:space="preserve"> </v>
      </c>
      <c r="I406" s="182" t="str">
        <f t="shared" si="27"/>
        <v xml:space="preserve"> </v>
      </c>
    </row>
    <row r="407" spans="1:9" ht="16" customHeight="1" x14ac:dyDescent="0.15">
      <c r="A407" s="62" t="str">
        <f>IFERROR(IF((A406+1&lt;='1_Setting'!$C$28),A406+1," "),"")</f>
        <v/>
      </c>
      <c r="B407" s="59"/>
      <c r="F407" s="183" t="str">
        <f t="shared" si="28"/>
        <v xml:space="preserve"> </v>
      </c>
      <c r="G407" s="179" t="str">
        <f t="shared" si="29"/>
        <v xml:space="preserve"> </v>
      </c>
      <c r="H407" s="179" t="str">
        <f>IFERROR(IF(ISNUMBER(I407),(IF(I407&lt;('1_Setting'!$D$30),((I407/('1_Setting'!$D$30))*3+1),((I407-('1_Setting'!$D$30))/(('1_Setting'!$D$29)-('1_Setting'!$D$30))*2+4)))," ")," ")</f>
        <v xml:space="preserve"> </v>
      </c>
      <c r="I407" s="182" t="str">
        <f t="shared" si="27"/>
        <v xml:space="preserve"> </v>
      </c>
    </row>
    <row r="408" spans="1:9" ht="16" customHeight="1" x14ac:dyDescent="0.15">
      <c r="A408" s="62" t="str">
        <f>IFERROR(IF((A407+1&lt;='1_Setting'!$C$28),A407+1," "),"")</f>
        <v/>
      </c>
      <c r="B408" s="59"/>
      <c r="F408" s="183" t="str">
        <f t="shared" si="28"/>
        <v xml:space="preserve"> </v>
      </c>
      <c r="G408" s="179" t="str">
        <f t="shared" si="29"/>
        <v xml:space="preserve"> </v>
      </c>
      <c r="H408" s="179" t="str">
        <f>IFERROR(IF(ISNUMBER(I408),(IF(I408&lt;('1_Setting'!$D$30),((I408/('1_Setting'!$D$30))*3+1),((I408-('1_Setting'!$D$30))/(('1_Setting'!$D$29)-('1_Setting'!$D$30))*2+4)))," ")," ")</f>
        <v xml:space="preserve"> </v>
      </c>
      <c r="I408" s="182" t="str">
        <f t="shared" si="27"/>
        <v xml:space="preserve"> </v>
      </c>
    </row>
    <row r="409" spans="1:9" ht="16" customHeight="1" x14ac:dyDescent="0.15">
      <c r="A409" s="62" t="str">
        <f>IFERROR(IF((A408+1&lt;='1_Setting'!$C$28),A408+1," "),"")</f>
        <v/>
      </c>
      <c r="B409" s="59"/>
      <c r="F409" s="183" t="str">
        <f t="shared" si="28"/>
        <v xml:space="preserve"> </v>
      </c>
      <c r="G409" s="179" t="str">
        <f t="shared" si="29"/>
        <v xml:space="preserve"> </v>
      </c>
      <c r="H409" s="179" t="str">
        <f>IFERROR(IF(ISNUMBER(I409),(IF(I409&lt;('1_Setting'!$D$30),((I409/('1_Setting'!$D$30))*3+1),((I409-('1_Setting'!$D$30))/(('1_Setting'!$D$29)-('1_Setting'!$D$30))*2+4)))," ")," ")</f>
        <v xml:space="preserve"> </v>
      </c>
      <c r="I409" s="182" t="str">
        <f t="shared" si="27"/>
        <v xml:space="preserve"> </v>
      </c>
    </row>
    <row r="410" spans="1:9" ht="16" customHeight="1" x14ac:dyDescent="0.15">
      <c r="A410" s="62" t="str">
        <f>IFERROR(IF((A409+1&lt;='1_Setting'!$C$28),A409+1," "),"")</f>
        <v/>
      </c>
      <c r="B410" s="59"/>
      <c r="F410" s="183" t="str">
        <f t="shared" si="28"/>
        <v xml:space="preserve"> </v>
      </c>
      <c r="G410" s="179" t="str">
        <f t="shared" si="29"/>
        <v xml:space="preserve"> </v>
      </c>
      <c r="H410" s="179" t="str">
        <f>IFERROR(IF(ISNUMBER(I410),(IF(I410&lt;('1_Setting'!$D$30),((I410/('1_Setting'!$D$30))*3+1),((I410-('1_Setting'!$D$30))/(('1_Setting'!$D$29)-('1_Setting'!$D$30))*2+4)))," ")," ")</f>
        <v xml:space="preserve"> </v>
      </c>
      <c r="I410" s="182" t="str">
        <f t="shared" si="27"/>
        <v xml:space="preserve"> </v>
      </c>
    </row>
    <row r="411" spans="1:9" ht="16" customHeight="1" x14ac:dyDescent="0.15">
      <c r="A411" s="62" t="str">
        <f>IFERROR(IF((A410+1&lt;='1_Setting'!$C$28),A410+1," "),"")</f>
        <v/>
      </c>
      <c r="B411" s="59"/>
      <c r="F411" s="183" t="str">
        <f t="shared" si="28"/>
        <v xml:space="preserve"> </v>
      </c>
      <c r="G411" s="179" t="str">
        <f t="shared" si="29"/>
        <v xml:space="preserve"> </v>
      </c>
      <c r="H411" s="179" t="str">
        <f>IFERROR(IF(ISNUMBER(I411),(IF(I411&lt;('1_Setting'!$D$30),((I411/('1_Setting'!$D$30))*3+1),((I411-('1_Setting'!$D$30))/(('1_Setting'!$D$29)-('1_Setting'!$D$30))*2+4)))," ")," ")</f>
        <v xml:space="preserve"> </v>
      </c>
      <c r="I411" s="182" t="str">
        <f t="shared" si="27"/>
        <v xml:space="preserve"> </v>
      </c>
    </row>
    <row r="412" spans="1:9" ht="16" customHeight="1" x14ac:dyDescent="0.15">
      <c r="A412" s="62" t="str">
        <f>IFERROR(IF((A411+1&lt;='1_Setting'!$C$28),A411+1," "),"")</f>
        <v/>
      </c>
      <c r="B412" s="59"/>
      <c r="F412" s="183" t="str">
        <f t="shared" si="28"/>
        <v xml:space="preserve"> </v>
      </c>
      <c r="G412" s="179" t="str">
        <f t="shared" si="29"/>
        <v xml:space="preserve"> </v>
      </c>
      <c r="H412" s="179" t="str">
        <f>IFERROR(IF(ISNUMBER(I412),(IF(I412&lt;('1_Setting'!$D$30),((I412/('1_Setting'!$D$30))*3+1),((I412-('1_Setting'!$D$30))/(('1_Setting'!$D$29)-('1_Setting'!$D$30))*2+4)))," ")," ")</f>
        <v xml:space="preserve"> </v>
      </c>
      <c r="I412" s="182" t="str">
        <f t="shared" si="27"/>
        <v xml:space="preserve"> </v>
      </c>
    </row>
    <row r="413" spans="1:9" ht="16" customHeight="1" x14ac:dyDescent="0.15">
      <c r="A413" s="62" t="str">
        <f>IFERROR(IF((A412+1&lt;='1_Setting'!$C$28),A412+1," "),"")</f>
        <v/>
      </c>
      <c r="B413" s="59"/>
      <c r="F413" s="183" t="str">
        <f t="shared" si="28"/>
        <v xml:space="preserve"> </v>
      </c>
      <c r="G413" s="179" t="str">
        <f t="shared" si="29"/>
        <v xml:space="preserve"> </v>
      </c>
      <c r="H413" s="179" t="str">
        <f>IFERROR(IF(ISNUMBER(I413),(IF(I413&lt;('1_Setting'!$D$30),((I413/('1_Setting'!$D$30))*3+1),((I413-('1_Setting'!$D$30))/(('1_Setting'!$D$29)-('1_Setting'!$D$30))*2+4)))," ")," ")</f>
        <v xml:space="preserve"> </v>
      </c>
      <c r="I413" s="182" t="str">
        <f t="shared" si="27"/>
        <v xml:space="preserve"> </v>
      </c>
    </row>
    <row r="414" spans="1:9" ht="16" customHeight="1" x14ac:dyDescent="0.15">
      <c r="A414" s="62" t="str">
        <f>IFERROR(IF((A413+1&lt;='1_Setting'!$C$28),A413+1," "),"")</f>
        <v/>
      </c>
      <c r="B414" s="59"/>
      <c r="F414" s="183" t="str">
        <f t="shared" si="28"/>
        <v xml:space="preserve"> </v>
      </c>
      <c r="G414" s="179" t="str">
        <f t="shared" si="29"/>
        <v xml:space="preserve"> </v>
      </c>
      <c r="H414" s="179" t="str">
        <f>IFERROR(IF(ISNUMBER(I414),(IF(I414&lt;('1_Setting'!$D$30),((I414/('1_Setting'!$D$30))*3+1),((I414-('1_Setting'!$D$30))/(('1_Setting'!$D$29)-('1_Setting'!$D$30))*2+4)))," ")," ")</f>
        <v xml:space="preserve"> </v>
      </c>
      <c r="I414" s="182" t="str">
        <f t="shared" si="27"/>
        <v xml:space="preserve"> </v>
      </c>
    </row>
    <row r="415" spans="1:9" ht="16" customHeight="1" x14ac:dyDescent="0.15">
      <c r="A415" s="62" t="str">
        <f>IFERROR(IF((A414+1&lt;='1_Setting'!$C$28),A414+1," "),"")</f>
        <v/>
      </c>
      <c r="B415" s="59"/>
      <c r="F415" s="183" t="str">
        <f t="shared" si="28"/>
        <v xml:space="preserve"> </v>
      </c>
      <c r="G415" s="179" t="str">
        <f t="shared" si="29"/>
        <v xml:space="preserve"> </v>
      </c>
      <c r="H415" s="179" t="str">
        <f>IFERROR(IF(ISNUMBER(I415),(IF(I415&lt;('1_Setting'!$D$30),((I415/('1_Setting'!$D$30))*3+1),((I415-('1_Setting'!$D$30))/(('1_Setting'!$D$29)-('1_Setting'!$D$30))*2+4)))," ")," ")</f>
        <v xml:space="preserve"> </v>
      </c>
      <c r="I415" s="182" t="str">
        <f t="shared" si="27"/>
        <v xml:space="preserve"> </v>
      </c>
    </row>
    <row r="416" spans="1:9" ht="16" customHeight="1" x14ac:dyDescent="0.15">
      <c r="A416" s="62" t="str">
        <f>IFERROR(IF((A415+1&lt;='1_Setting'!$C$28),A415+1," "),"")</f>
        <v/>
      </c>
      <c r="B416" s="59"/>
      <c r="F416" s="183" t="str">
        <f t="shared" si="28"/>
        <v xml:space="preserve"> </v>
      </c>
      <c r="G416" s="179" t="str">
        <f t="shared" si="29"/>
        <v xml:space="preserve"> </v>
      </c>
      <c r="H416" s="179" t="str">
        <f>IFERROR(IF(ISNUMBER(I416),(IF(I416&lt;('1_Setting'!$D$30),((I416/('1_Setting'!$D$30))*3+1),((I416-('1_Setting'!$D$30))/(('1_Setting'!$D$29)-('1_Setting'!$D$30))*2+4)))," ")," ")</f>
        <v xml:space="preserve"> </v>
      </c>
      <c r="I416" s="182" t="str">
        <f t="shared" si="27"/>
        <v xml:space="preserve"> </v>
      </c>
    </row>
    <row r="417" spans="1:9" ht="16" customHeight="1" x14ac:dyDescent="0.15">
      <c r="A417" s="62" t="str">
        <f>IFERROR(IF((A416+1&lt;='1_Setting'!$C$28),A416+1," "),"")</f>
        <v/>
      </c>
      <c r="B417" s="59"/>
      <c r="F417" s="183" t="str">
        <f t="shared" si="28"/>
        <v xml:space="preserve"> </v>
      </c>
      <c r="G417" s="179" t="str">
        <f t="shared" si="29"/>
        <v xml:space="preserve"> </v>
      </c>
      <c r="H417" s="179" t="str">
        <f>IFERROR(IF(ISNUMBER(I417),(IF(I417&lt;('1_Setting'!$D$30),((I417/('1_Setting'!$D$30))*3+1),((I417-('1_Setting'!$D$30))/(('1_Setting'!$D$29)-('1_Setting'!$D$30))*2+4)))," ")," ")</f>
        <v xml:space="preserve"> </v>
      </c>
      <c r="I417" s="182" t="str">
        <f t="shared" si="27"/>
        <v xml:space="preserve"> </v>
      </c>
    </row>
    <row r="418" spans="1:9" ht="16" customHeight="1" x14ac:dyDescent="0.15">
      <c r="A418" s="62" t="str">
        <f>IFERROR(IF((A417+1&lt;='1_Setting'!$C$28),A417+1," "),"")</f>
        <v/>
      </c>
      <c r="B418" s="59"/>
      <c r="F418" s="183" t="str">
        <f t="shared" si="28"/>
        <v xml:space="preserve"> </v>
      </c>
      <c r="G418" s="179" t="str">
        <f t="shared" si="29"/>
        <v xml:space="preserve"> </v>
      </c>
      <c r="H418" s="179" t="str">
        <f>IFERROR(IF(ISNUMBER(I418),(IF(I418&lt;('1_Setting'!$D$30),((I418/('1_Setting'!$D$30))*3+1),((I418-('1_Setting'!$D$30))/(('1_Setting'!$D$29)-('1_Setting'!$D$30))*2+4)))," ")," ")</f>
        <v xml:space="preserve"> </v>
      </c>
      <c r="I418" s="182" t="str">
        <f t="shared" si="27"/>
        <v xml:space="preserve"> </v>
      </c>
    </row>
    <row r="419" spans="1:9" ht="16" customHeight="1" x14ac:dyDescent="0.15">
      <c r="A419" s="62" t="str">
        <f>IFERROR(IF((A418+1&lt;='1_Setting'!$C$28),A418+1," "),"")</f>
        <v/>
      </c>
      <c r="B419" s="59"/>
      <c r="F419" s="183" t="str">
        <f t="shared" si="28"/>
        <v xml:space="preserve"> </v>
      </c>
      <c r="G419" s="179" t="str">
        <f t="shared" si="29"/>
        <v xml:space="preserve"> </v>
      </c>
      <c r="H419" s="179" t="str">
        <f>IFERROR(IF(ISNUMBER(I419),(IF(I419&lt;('1_Setting'!$D$30),((I419/('1_Setting'!$D$30))*3+1),((I419-('1_Setting'!$D$30))/(('1_Setting'!$D$29)-('1_Setting'!$D$30))*2+4)))," ")," ")</f>
        <v xml:space="preserve"> </v>
      </c>
      <c r="I419" s="182" t="str">
        <f t="shared" si="27"/>
        <v xml:space="preserve"> </v>
      </c>
    </row>
    <row r="420" spans="1:9" ht="16" customHeight="1" x14ac:dyDescent="0.15">
      <c r="A420" s="62" t="str">
        <f>IFERROR(IF((A419+1&lt;='1_Setting'!$C$28),A419+1," "),"")</f>
        <v/>
      </c>
      <c r="B420" s="59"/>
      <c r="F420" s="183" t="str">
        <f t="shared" si="28"/>
        <v xml:space="preserve"> </v>
      </c>
      <c r="G420" s="179" t="str">
        <f t="shared" si="29"/>
        <v xml:space="preserve"> </v>
      </c>
      <c r="H420" s="179" t="str">
        <f>IFERROR(IF(ISNUMBER(I420),(IF(I420&lt;('1_Setting'!$D$30),((I420/('1_Setting'!$D$30))*3+1),((I420-('1_Setting'!$D$30))/(('1_Setting'!$D$29)-('1_Setting'!$D$30))*2+4)))," ")," ")</f>
        <v xml:space="preserve"> </v>
      </c>
      <c r="I420" s="182" t="str">
        <f t="shared" si="27"/>
        <v xml:space="preserve"> </v>
      </c>
    </row>
    <row r="421" spans="1:9" ht="16" customHeight="1" x14ac:dyDescent="0.15">
      <c r="A421" s="62" t="str">
        <f>IFERROR(IF((A420+1&lt;='1_Setting'!$C$28),A420+1," "),"")</f>
        <v/>
      </c>
      <c r="B421" s="59"/>
      <c r="F421" s="183" t="str">
        <f t="shared" si="28"/>
        <v xml:space="preserve"> </v>
      </c>
      <c r="G421" s="179" t="str">
        <f t="shared" si="29"/>
        <v xml:space="preserve"> </v>
      </c>
      <c r="H421" s="179" t="str">
        <f>IFERROR(IF(ISNUMBER(I421),(IF(I421&lt;('1_Setting'!$D$30),((I421/('1_Setting'!$D$30))*3+1),((I421-('1_Setting'!$D$30))/(('1_Setting'!$D$29)-('1_Setting'!$D$30))*2+4)))," ")," ")</f>
        <v xml:space="preserve"> </v>
      </c>
      <c r="I421" s="182" t="str">
        <f t="shared" si="27"/>
        <v xml:space="preserve"> </v>
      </c>
    </row>
    <row r="422" spans="1:9" ht="16" customHeight="1" x14ac:dyDescent="0.15">
      <c r="A422" s="62" t="str">
        <f>IFERROR(IF((A421+1&lt;='1_Setting'!$C$28),A421+1," "),"")</f>
        <v/>
      </c>
      <c r="B422" s="59"/>
      <c r="F422" s="183" t="str">
        <f t="shared" si="28"/>
        <v xml:space="preserve"> </v>
      </c>
      <c r="G422" s="179" t="str">
        <f t="shared" si="29"/>
        <v xml:space="preserve"> </v>
      </c>
      <c r="H422" s="179" t="str">
        <f>IFERROR(IF(ISNUMBER(I422),(IF(I422&lt;('1_Setting'!$D$30),((I422/('1_Setting'!$D$30))*3+1),((I422-('1_Setting'!$D$30))/(('1_Setting'!$D$29)-('1_Setting'!$D$30))*2+4)))," ")," ")</f>
        <v xml:space="preserve"> </v>
      </c>
      <c r="I422" s="182" t="str">
        <f t="shared" si="27"/>
        <v xml:space="preserve"> </v>
      </c>
    </row>
    <row r="423" spans="1:9" ht="16" customHeight="1" x14ac:dyDescent="0.15">
      <c r="A423" s="62" t="str">
        <f>IFERROR(IF((A422+1&lt;='1_Setting'!$C$28),A422+1," "),"")</f>
        <v/>
      </c>
      <c r="B423" s="59"/>
      <c r="F423" s="183" t="str">
        <f t="shared" si="28"/>
        <v xml:space="preserve"> </v>
      </c>
      <c r="G423" s="179" t="str">
        <f t="shared" si="29"/>
        <v xml:space="preserve"> </v>
      </c>
      <c r="H423" s="179" t="str">
        <f>IFERROR(IF(ISNUMBER(I423),(IF(I423&lt;('1_Setting'!$D$30),((I423/('1_Setting'!$D$30))*3+1),((I423-('1_Setting'!$D$30))/(('1_Setting'!$D$29)-('1_Setting'!$D$30))*2+4)))," ")," ")</f>
        <v xml:space="preserve"> </v>
      </c>
      <c r="I423" s="182" t="str">
        <f t="shared" si="27"/>
        <v xml:space="preserve"> </v>
      </c>
    </row>
    <row r="424" spans="1:9" ht="16" customHeight="1" x14ac:dyDescent="0.15">
      <c r="A424" s="62" t="str">
        <f>IFERROR(IF((A423+1&lt;='1_Setting'!$C$28),A423+1," "),"")</f>
        <v/>
      </c>
      <c r="B424" s="59"/>
      <c r="F424" s="183" t="str">
        <f t="shared" si="28"/>
        <v xml:space="preserve"> </v>
      </c>
      <c r="G424" s="179" t="str">
        <f t="shared" si="29"/>
        <v xml:space="preserve"> </v>
      </c>
      <c r="H424" s="179" t="str">
        <f>IFERROR(IF(ISNUMBER(I424),(IF(I424&lt;('1_Setting'!$D$30),((I424/('1_Setting'!$D$30))*3+1),((I424-('1_Setting'!$D$30))/(('1_Setting'!$D$29)-('1_Setting'!$D$30))*2+4)))," ")," ")</f>
        <v xml:space="preserve"> </v>
      </c>
      <c r="I424" s="182" t="str">
        <f t="shared" si="27"/>
        <v xml:space="preserve"> </v>
      </c>
    </row>
    <row r="425" spans="1:9" ht="16" customHeight="1" x14ac:dyDescent="0.15">
      <c r="A425" s="62" t="str">
        <f>IFERROR(IF((A424+1&lt;='1_Setting'!$C$28),A424+1," "),"")</f>
        <v/>
      </c>
      <c r="B425" s="59"/>
      <c r="F425" s="183" t="str">
        <f t="shared" si="28"/>
        <v xml:space="preserve"> </v>
      </c>
      <c r="G425" s="179" t="str">
        <f t="shared" si="29"/>
        <v xml:space="preserve"> </v>
      </c>
      <c r="H425" s="179" t="str">
        <f>IFERROR(IF(ISNUMBER(I425),(IF(I425&lt;('1_Setting'!$D$30),((I425/('1_Setting'!$D$30))*3+1),((I425-('1_Setting'!$D$30))/(('1_Setting'!$D$29)-('1_Setting'!$D$30))*2+4)))," ")," ")</f>
        <v xml:space="preserve"> </v>
      </c>
      <c r="I425" s="182" t="str">
        <f t="shared" si="27"/>
        <v xml:space="preserve"> </v>
      </c>
    </row>
    <row r="426" spans="1:9" ht="16" customHeight="1" x14ac:dyDescent="0.15">
      <c r="A426" s="62" t="str">
        <f>IFERROR(IF((A425+1&lt;='1_Setting'!$C$28),A425+1," "),"")</f>
        <v/>
      </c>
      <c r="B426" s="59"/>
      <c r="F426" s="183" t="str">
        <f t="shared" si="28"/>
        <v xml:space="preserve"> </v>
      </c>
      <c r="G426" s="179" t="str">
        <f t="shared" si="29"/>
        <v xml:space="preserve"> </v>
      </c>
      <c r="H426" s="179" t="str">
        <f>IFERROR(IF(ISNUMBER(I426),(IF(I426&lt;('1_Setting'!$D$30),((I426/('1_Setting'!$D$30))*3+1),((I426-('1_Setting'!$D$30))/(('1_Setting'!$D$29)-('1_Setting'!$D$30))*2+4)))," ")," ")</f>
        <v xml:space="preserve"> </v>
      </c>
      <c r="I426" s="182" t="str">
        <f t="shared" si="27"/>
        <v xml:space="preserve"> </v>
      </c>
    </row>
    <row r="427" spans="1:9" ht="16" customHeight="1" x14ac:dyDescent="0.15">
      <c r="A427" s="62" t="str">
        <f>IFERROR(IF((A426+1&lt;='1_Setting'!$C$28),A426+1," "),"")</f>
        <v/>
      </c>
      <c r="B427" s="59"/>
      <c r="F427" s="183" t="str">
        <f t="shared" si="28"/>
        <v xml:space="preserve"> </v>
      </c>
      <c r="G427" s="179" t="str">
        <f t="shared" si="29"/>
        <v xml:space="preserve"> </v>
      </c>
      <c r="H427" s="179" t="str">
        <f>IFERROR(IF(ISNUMBER(I427),(IF(I427&lt;('1_Setting'!$D$30),((I427/('1_Setting'!$D$30))*3+1),((I427-('1_Setting'!$D$30))/(('1_Setting'!$D$29)-('1_Setting'!$D$30))*2+4)))," ")," ")</f>
        <v xml:space="preserve"> </v>
      </c>
      <c r="I427" s="182" t="str">
        <f t="shared" si="27"/>
        <v xml:space="preserve"> </v>
      </c>
    </row>
    <row r="428" spans="1:9" ht="16" customHeight="1" x14ac:dyDescent="0.15">
      <c r="A428" s="62" t="str">
        <f>IFERROR(IF((A427+1&lt;='1_Setting'!$C$28),A427+1," "),"")</f>
        <v/>
      </c>
      <c r="B428" s="59"/>
      <c r="F428" s="183" t="str">
        <f t="shared" si="28"/>
        <v xml:space="preserve"> </v>
      </c>
      <c r="G428" s="179" t="str">
        <f t="shared" si="29"/>
        <v xml:space="preserve"> </v>
      </c>
      <c r="H428" s="179" t="str">
        <f>IFERROR(IF(ISNUMBER(I428),(IF(I428&lt;('1_Setting'!$D$30),((I428/('1_Setting'!$D$30))*3+1),((I428-('1_Setting'!$D$30))/(('1_Setting'!$D$29)-('1_Setting'!$D$30))*2+4)))," ")," ")</f>
        <v xml:space="preserve"> </v>
      </c>
      <c r="I428" s="182" t="str">
        <f t="shared" si="27"/>
        <v xml:space="preserve"> </v>
      </c>
    </row>
    <row r="429" spans="1:9" ht="16" customHeight="1" x14ac:dyDescent="0.15">
      <c r="A429" s="62" t="str">
        <f>IFERROR(IF((A428+1&lt;='1_Setting'!$C$28),A428+1," "),"")</f>
        <v/>
      </c>
      <c r="B429" s="59"/>
      <c r="F429" s="183" t="str">
        <f t="shared" si="28"/>
        <v xml:space="preserve"> </v>
      </c>
      <c r="G429" s="179" t="str">
        <f t="shared" si="29"/>
        <v xml:space="preserve"> </v>
      </c>
      <c r="H429" s="179" t="str">
        <f>IFERROR(IF(ISNUMBER(I429),(IF(I429&lt;('1_Setting'!$D$30),((I429/('1_Setting'!$D$30))*3+1),((I429-('1_Setting'!$D$30))/(('1_Setting'!$D$29)-('1_Setting'!$D$30))*2+4)))," ")," ")</f>
        <v xml:space="preserve"> </v>
      </c>
      <c r="I429" s="182" t="str">
        <f t="shared" si="27"/>
        <v xml:space="preserve"> </v>
      </c>
    </row>
    <row r="430" spans="1:9" ht="16" customHeight="1" x14ac:dyDescent="0.15">
      <c r="A430" s="62" t="str">
        <f>IFERROR(IF((A429+1&lt;='1_Setting'!$C$28),A429+1," "),"")</f>
        <v/>
      </c>
      <c r="B430" s="59"/>
      <c r="F430" s="183" t="str">
        <f t="shared" si="28"/>
        <v xml:space="preserve"> </v>
      </c>
      <c r="G430" s="179" t="str">
        <f t="shared" si="29"/>
        <v xml:space="preserve"> </v>
      </c>
      <c r="H430" s="179" t="str">
        <f>IFERROR(IF(ISNUMBER(I430),(IF(I430&lt;('1_Setting'!$D$30),((I430/('1_Setting'!$D$30))*3+1),((I430-('1_Setting'!$D$30))/(('1_Setting'!$D$29)-('1_Setting'!$D$30))*2+4)))," ")," ")</f>
        <v xml:space="preserve"> </v>
      </c>
      <c r="I430" s="182" t="str">
        <f t="shared" si="27"/>
        <v xml:space="preserve"> </v>
      </c>
    </row>
    <row r="431" spans="1:9" ht="16" customHeight="1" x14ac:dyDescent="0.15">
      <c r="A431" s="62" t="str">
        <f>IFERROR(IF((A430+1&lt;='1_Setting'!$C$28),A430+1," "),"")</f>
        <v/>
      </c>
      <c r="B431" s="59"/>
      <c r="F431" s="183" t="str">
        <f t="shared" si="28"/>
        <v xml:space="preserve"> </v>
      </c>
      <c r="G431" s="179" t="str">
        <f t="shared" si="29"/>
        <v xml:space="preserve"> </v>
      </c>
      <c r="H431" s="179" t="str">
        <f>IFERROR(IF(ISNUMBER(I431),(IF(I431&lt;('1_Setting'!$D$30),((I431/('1_Setting'!$D$30))*3+1),((I431-('1_Setting'!$D$30))/(('1_Setting'!$D$29)-('1_Setting'!$D$30))*2+4)))," ")," ")</f>
        <v xml:space="preserve"> </v>
      </c>
      <c r="I431" s="182" t="str">
        <f t="shared" si="27"/>
        <v xml:space="preserve"> </v>
      </c>
    </row>
    <row r="432" spans="1:9" ht="16" customHeight="1" x14ac:dyDescent="0.15">
      <c r="A432" s="62" t="str">
        <f>IFERROR(IF((A431+1&lt;='1_Setting'!$C$28),A431+1," "),"")</f>
        <v/>
      </c>
      <c r="B432" s="59"/>
      <c r="F432" s="183" t="str">
        <f t="shared" si="28"/>
        <v xml:space="preserve"> </v>
      </c>
      <c r="G432" s="179" t="str">
        <f t="shared" si="29"/>
        <v xml:space="preserve"> </v>
      </c>
      <c r="H432" s="179" t="str">
        <f>IFERROR(IF(ISNUMBER(I432),(IF(I432&lt;('1_Setting'!$D$30),((I432/('1_Setting'!$D$30))*3+1),((I432-('1_Setting'!$D$30))/(('1_Setting'!$D$29)-('1_Setting'!$D$30))*2+4)))," ")," ")</f>
        <v xml:space="preserve"> </v>
      </c>
      <c r="I432" s="182" t="str">
        <f t="shared" si="27"/>
        <v xml:space="preserve"> </v>
      </c>
    </row>
    <row r="433" spans="1:9" ht="16" customHeight="1" x14ac:dyDescent="0.15">
      <c r="A433" s="62" t="str">
        <f>IFERROR(IF((A432+1&lt;='1_Setting'!$C$28),A432+1," "),"")</f>
        <v/>
      </c>
      <c r="B433" s="59"/>
      <c r="F433" s="183" t="str">
        <f t="shared" si="28"/>
        <v xml:space="preserve"> </v>
      </c>
      <c r="G433" s="179" t="str">
        <f t="shared" si="29"/>
        <v xml:space="preserve"> </v>
      </c>
      <c r="H433" s="179" t="str">
        <f>IFERROR(IF(ISNUMBER(I433),(IF(I433&lt;('1_Setting'!$D$30),((I433/('1_Setting'!$D$30))*3+1),((I433-('1_Setting'!$D$30))/(('1_Setting'!$D$29)-('1_Setting'!$D$30))*2+4)))," ")," ")</f>
        <v xml:space="preserve"> </v>
      </c>
      <c r="I433" s="182" t="str">
        <f t="shared" si="27"/>
        <v xml:space="preserve"> </v>
      </c>
    </row>
    <row r="434" spans="1:9" ht="16" customHeight="1" x14ac:dyDescent="0.15">
      <c r="A434" s="62" t="str">
        <f>IFERROR(IF((A433+1&lt;='1_Setting'!$C$28),A433+1," "),"")</f>
        <v/>
      </c>
      <c r="B434" s="59"/>
      <c r="F434" s="183" t="str">
        <f t="shared" si="28"/>
        <v xml:space="preserve"> </v>
      </c>
      <c r="G434" s="179" t="str">
        <f t="shared" si="29"/>
        <v xml:space="preserve"> </v>
      </c>
      <c r="H434" s="179" t="str">
        <f>IFERROR(IF(ISNUMBER(I434),(IF(I434&lt;('1_Setting'!$D$30),((I434/('1_Setting'!$D$30))*3+1),((I434-('1_Setting'!$D$30))/(('1_Setting'!$D$29)-('1_Setting'!$D$30))*2+4)))," ")," ")</f>
        <v xml:space="preserve"> </v>
      </c>
      <c r="I434" s="182" t="str">
        <f t="shared" si="27"/>
        <v xml:space="preserve"> </v>
      </c>
    </row>
    <row r="435" spans="1:9" ht="16" customHeight="1" x14ac:dyDescent="0.15">
      <c r="A435" s="62" t="str">
        <f>IFERROR(IF((A434+1&lt;='1_Setting'!$C$28),A434+1," "),"")</f>
        <v/>
      </c>
      <c r="B435" s="59"/>
      <c r="F435" s="183" t="str">
        <f t="shared" si="28"/>
        <v xml:space="preserve"> </v>
      </c>
      <c r="G435" s="179" t="str">
        <f t="shared" si="29"/>
        <v xml:space="preserve"> </v>
      </c>
      <c r="H435" s="179" t="str">
        <f>IFERROR(IF(ISNUMBER(I435),(IF(I435&lt;('1_Setting'!$D$30),((I435/('1_Setting'!$D$30))*3+1),((I435-('1_Setting'!$D$30))/(('1_Setting'!$D$29)-('1_Setting'!$D$30))*2+4)))," ")," ")</f>
        <v xml:space="preserve"> </v>
      </c>
      <c r="I435" s="182" t="str">
        <f t="shared" si="27"/>
        <v xml:space="preserve"> </v>
      </c>
    </row>
    <row r="436" spans="1:9" ht="16" customHeight="1" x14ac:dyDescent="0.15">
      <c r="A436" s="62" t="str">
        <f>IFERROR(IF((A435+1&lt;='1_Setting'!$C$28),A435+1," "),"")</f>
        <v/>
      </c>
      <c r="B436" s="59"/>
      <c r="F436" s="183" t="str">
        <f t="shared" si="28"/>
        <v xml:space="preserve"> </v>
      </c>
      <c r="G436" s="179" t="str">
        <f t="shared" si="29"/>
        <v xml:space="preserve"> </v>
      </c>
      <c r="H436" s="179" t="str">
        <f>IFERROR(IF(ISNUMBER(I436),(IF(I436&lt;('1_Setting'!$D$30),((I436/('1_Setting'!$D$30))*3+1),((I436-('1_Setting'!$D$30))/(('1_Setting'!$D$29)-('1_Setting'!$D$30))*2+4)))," ")," ")</f>
        <v xml:space="preserve"> </v>
      </c>
      <c r="I436" s="182" t="str">
        <f t="shared" si="27"/>
        <v xml:space="preserve"> </v>
      </c>
    </row>
    <row r="437" spans="1:9" ht="16" customHeight="1" x14ac:dyDescent="0.15">
      <c r="A437" s="62" t="str">
        <f>IFERROR(IF((A436+1&lt;='1_Setting'!$C$28),A436+1," "),"")</f>
        <v/>
      </c>
      <c r="B437" s="59"/>
      <c r="F437" s="183" t="str">
        <f t="shared" si="28"/>
        <v xml:space="preserve"> </v>
      </c>
      <c r="G437" s="179" t="str">
        <f t="shared" si="29"/>
        <v xml:space="preserve"> </v>
      </c>
      <c r="H437" s="179" t="str">
        <f>IFERROR(IF(ISNUMBER(I437),(IF(I437&lt;('1_Setting'!$D$30),((I437/('1_Setting'!$D$30))*3+1),((I437-('1_Setting'!$D$30))/(('1_Setting'!$D$29)-('1_Setting'!$D$30))*2+4)))," ")," ")</f>
        <v xml:space="preserve"> </v>
      </c>
      <c r="I437" s="182" t="str">
        <f t="shared" si="27"/>
        <v xml:space="preserve"> </v>
      </c>
    </row>
    <row r="438" spans="1:9" ht="16" customHeight="1" x14ac:dyDescent="0.15">
      <c r="A438" s="62" t="str">
        <f>IFERROR(IF((A437+1&lt;='1_Setting'!$C$28),A437+1," "),"")</f>
        <v/>
      </c>
      <c r="B438" s="59"/>
      <c r="F438" s="183" t="str">
        <f t="shared" si="28"/>
        <v xml:space="preserve"> </v>
      </c>
      <c r="G438" s="179" t="str">
        <f t="shared" si="29"/>
        <v xml:space="preserve"> </v>
      </c>
      <c r="H438" s="179" t="str">
        <f>IFERROR(IF(ISNUMBER(I438),(IF(I438&lt;('1_Setting'!$D$30),((I438/('1_Setting'!$D$30))*3+1),((I438-('1_Setting'!$D$30))/(('1_Setting'!$D$29)-('1_Setting'!$D$30))*2+4)))," ")," ")</f>
        <v xml:space="preserve"> </v>
      </c>
      <c r="I438" s="182" t="str">
        <f t="shared" si="27"/>
        <v xml:space="preserve"> </v>
      </c>
    </row>
    <row r="439" spans="1:9" ht="16" customHeight="1" x14ac:dyDescent="0.15">
      <c r="A439" s="62" t="str">
        <f>IFERROR(IF((A438+1&lt;='1_Setting'!$C$28),A438+1," "),"")</f>
        <v/>
      </c>
      <c r="B439" s="59"/>
      <c r="F439" s="183" t="str">
        <f t="shared" si="28"/>
        <v xml:space="preserve"> </v>
      </c>
      <c r="G439" s="179" t="str">
        <f t="shared" si="29"/>
        <v xml:space="preserve"> </v>
      </c>
      <c r="H439" s="179" t="str">
        <f>IFERROR(IF(ISNUMBER(I439),(IF(I439&lt;('1_Setting'!$D$30),((I439/('1_Setting'!$D$30))*3+1),((I439-('1_Setting'!$D$30))/(('1_Setting'!$D$29)-('1_Setting'!$D$30))*2+4)))," ")," ")</f>
        <v xml:space="preserve"> </v>
      </c>
      <c r="I439" s="182" t="str">
        <f t="shared" si="27"/>
        <v xml:space="preserve"> </v>
      </c>
    </row>
    <row r="440" spans="1:9" ht="16" customHeight="1" x14ac:dyDescent="0.15">
      <c r="A440" s="62" t="str">
        <f>IFERROR(IF((A439+1&lt;='1_Setting'!$C$28),A439+1," "),"")</f>
        <v/>
      </c>
      <c r="B440" s="59"/>
      <c r="F440" s="183" t="str">
        <f t="shared" si="28"/>
        <v xml:space="preserve"> </v>
      </c>
      <c r="G440" s="179" t="str">
        <f t="shared" si="29"/>
        <v xml:space="preserve"> </v>
      </c>
      <c r="H440" s="179" t="str">
        <f>IFERROR(IF(ISNUMBER(I440),(IF(I440&lt;('1_Setting'!$D$30),((I440/('1_Setting'!$D$30))*3+1),((I440-('1_Setting'!$D$30))/(('1_Setting'!$D$29)-('1_Setting'!$D$30))*2+4)))," ")," ")</f>
        <v xml:space="preserve"> </v>
      </c>
      <c r="I440" s="182" t="str">
        <f t="shared" si="27"/>
        <v xml:space="preserve"> </v>
      </c>
    </row>
    <row r="441" spans="1:9" ht="16" customHeight="1" x14ac:dyDescent="0.15">
      <c r="A441" s="62" t="str">
        <f>IFERROR(IF((A440+1&lt;='1_Setting'!$C$28),A440+1," "),"")</f>
        <v/>
      </c>
      <c r="B441" s="59"/>
      <c r="F441" s="183" t="str">
        <f t="shared" si="28"/>
        <v xml:space="preserve"> </v>
      </c>
      <c r="G441" s="179" t="str">
        <f t="shared" si="29"/>
        <v xml:space="preserve"> </v>
      </c>
      <c r="H441" s="179" t="str">
        <f>IFERROR(IF(ISNUMBER(I441),(IF(I441&lt;('1_Setting'!$D$30),((I441/('1_Setting'!$D$30))*3+1),((I441-('1_Setting'!$D$30))/(('1_Setting'!$D$29)-('1_Setting'!$D$30))*2+4)))," ")," ")</f>
        <v xml:space="preserve"> </v>
      </c>
      <c r="I441" s="182" t="str">
        <f t="shared" si="27"/>
        <v xml:space="preserve"> </v>
      </c>
    </row>
    <row r="442" spans="1:9" ht="16" customHeight="1" x14ac:dyDescent="0.15">
      <c r="A442" s="62" t="str">
        <f>IFERROR(IF((A441+1&lt;='1_Setting'!$C$28),A441+1," "),"")</f>
        <v/>
      </c>
      <c r="B442" s="59"/>
      <c r="F442" s="183" t="str">
        <f t="shared" si="28"/>
        <v xml:space="preserve"> </v>
      </c>
      <c r="G442" s="179" t="str">
        <f t="shared" si="29"/>
        <v xml:space="preserve"> </v>
      </c>
      <c r="H442" s="179" t="str">
        <f>IFERROR(IF(ISNUMBER(I442),(IF(I442&lt;('1_Setting'!$D$30),((I442/('1_Setting'!$D$30))*3+1),((I442-('1_Setting'!$D$30))/(('1_Setting'!$D$29)-('1_Setting'!$D$30))*2+4)))," ")," ")</f>
        <v xml:space="preserve"> </v>
      </c>
      <c r="I442" s="182" t="str">
        <f t="shared" si="27"/>
        <v xml:space="preserve"> </v>
      </c>
    </row>
    <row r="443" spans="1:9" ht="16" customHeight="1" x14ac:dyDescent="0.15">
      <c r="A443" s="62" t="str">
        <f>IFERROR(IF((A442+1&lt;='1_Setting'!$C$28),A442+1," "),"")</f>
        <v/>
      </c>
      <c r="B443" s="59"/>
      <c r="F443" s="183" t="str">
        <f t="shared" si="28"/>
        <v xml:space="preserve"> </v>
      </c>
      <c r="G443" s="179" t="str">
        <f t="shared" si="29"/>
        <v xml:space="preserve"> </v>
      </c>
      <c r="H443" s="179" t="str">
        <f>IFERROR(IF(ISNUMBER(I443),(IF(I443&lt;('1_Setting'!$D$30),((I443/('1_Setting'!$D$30))*3+1),((I443-('1_Setting'!$D$30))/(('1_Setting'!$D$29)-('1_Setting'!$D$30))*2+4)))," ")," ")</f>
        <v xml:space="preserve"> </v>
      </c>
      <c r="I443" s="182" t="str">
        <f t="shared" si="27"/>
        <v xml:space="preserve"> </v>
      </c>
    </row>
    <row r="444" spans="1:9" ht="16" customHeight="1" x14ac:dyDescent="0.15">
      <c r="A444" s="62" t="str">
        <f>IFERROR(IF((A443+1&lt;='1_Setting'!$C$28),A443+1," "),"")</f>
        <v/>
      </c>
      <c r="B444" s="59"/>
      <c r="F444" s="183" t="str">
        <f t="shared" si="28"/>
        <v xml:space="preserve"> </v>
      </c>
      <c r="G444" s="179" t="str">
        <f t="shared" si="29"/>
        <v xml:space="preserve"> </v>
      </c>
      <c r="H444" s="179" t="str">
        <f>IFERROR(IF(ISNUMBER(I444),(IF(I444&lt;('1_Setting'!$D$30),((I444/('1_Setting'!$D$30))*3+1),((I444-('1_Setting'!$D$30))/(('1_Setting'!$D$29)-('1_Setting'!$D$30))*2+4)))," ")," ")</f>
        <v xml:space="preserve"> </v>
      </c>
      <c r="I444" s="182" t="str">
        <f t="shared" si="27"/>
        <v xml:space="preserve"> </v>
      </c>
    </row>
    <row r="445" spans="1:9" ht="16" customHeight="1" x14ac:dyDescent="0.15">
      <c r="A445" s="62" t="str">
        <f>IFERROR(IF((A444+1&lt;='1_Setting'!$C$28),A444+1," "),"")</f>
        <v/>
      </c>
      <c r="B445" s="59"/>
      <c r="F445" s="183" t="str">
        <f t="shared" si="28"/>
        <v xml:space="preserve"> </v>
      </c>
      <c r="G445" s="179" t="str">
        <f t="shared" si="29"/>
        <v xml:space="preserve"> </v>
      </c>
      <c r="H445" s="179" t="str">
        <f>IFERROR(IF(ISNUMBER(I445),(IF(I445&lt;('1_Setting'!$D$30),((I445/('1_Setting'!$D$30))*3+1),((I445-('1_Setting'!$D$30))/(('1_Setting'!$D$29)-('1_Setting'!$D$30))*2+4)))," ")," ")</f>
        <v xml:space="preserve"> </v>
      </c>
      <c r="I445" s="182" t="str">
        <f t="shared" si="27"/>
        <v xml:space="preserve"> </v>
      </c>
    </row>
    <row r="446" spans="1:9" ht="16" customHeight="1" x14ac:dyDescent="0.15">
      <c r="A446" s="62" t="str">
        <f>IFERROR(IF((A445+1&lt;='1_Setting'!$C$28),A445+1," "),"")</f>
        <v/>
      </c>
      <c r="B446" s="59"/>
      <c r="F446" s="183" t="str">
        <f t="shared" si="28"/>
        <v xml:space="preserve"> </v>
      </c>
      <c r="G446" s="179" t="str">
        <f t="shared" si="29"/>
        <v xml:space="preserve"> </v>
      </c>
      <c r="H446" s="179" t="str">
        <f>IFERROR(IF(ISNUMBER(I446),(IF(I446&lt;('1_Setting'!$D$30),((I446/('1_Setting'!$D$30))*3+1),((I446-('1_Setting'!$D$30))/(('1_Setting'!$D$29)-('1_Setting'!$D$30))*2+4)))," ")," ")</f>
        <v xml:space="preserve"> </v>
      </c>
      <c r="I446" s="182" t="str">
        <f t="shared" si="27"/>
        <v xml:space="preserve"> </v>
      </c>
    </row>
    <row r="447" spans="1:9" ht="16" customHeight="1" x14ac:dyDescent="0.15">
      <c r="A447" s="62" t="str">
        <f>IFERROR(IF((A446+1&lt;='1_Setting'!$C$28),A446+1," "),"")</f>
        <v/>
      </c>
      <c r="B447" s="59"/>
      <c r="F447" s="183" t="str">
        <f t="shared" si="28"/>
        <v xml:space="preserve"> </v>
      </c>
      <c r="G447" s="179" t="str">
        <f t="shared" si="29"/>
        <v xml:space="preserve"> </v>
      </c>
      <c r="H447" s="179" t="str">
        <f>IFERROR(IF(ISNUMBER(I447),(IF(I447&lt;('1_Setting'!$D$30),((I447/('1_Setting'!$D$30))*3+1),((I447-('1_Setting'!$D$30))/(('1_Setting'!$D$29)-('1_Setting'!$D$30))*2+4)))," ")," ")</f>
        <v xml:space="preserve"> </v>
      </c>
      <c r="I447" s="182" t="str">
        <f t="shared" si="27"/>
        <v xml:space="preserve"> </v>
      </c>
    </row>
    <row r="448" spans="1:9" ht="16" customHeight="1" x14ac:dyDescent="0.15">
      <c r="A448" s="62" t="str">
        <f>IFERROR(IF((A447+1&lt;='1_Setting'!$C$28),A447+1," "),"")</f>
        <v/>
      </c>
      <c r="B448" s="59"/>
      <c r="F448" s="183" t="str">
        <f t="shared" si="28"/>
        <v xml:space="preserve"> </v>
      </c>
      <c r="G448" s="179" t="str">
        <f t="shared" si="29"/>
        <v xml:space="preserve"> </v>
      </c>
      <c r="H448" s="179" t="str">
        <f>IFERROR(IF(ISNUMBER(I448),(IF(I448&lt;('1_Setting'!$D$30),((I448/('1_Setting'!$D$30))*3+1),((I448-('1_Setting'!$D$30))/(('1_Setting'!$D$29)-('1_Setting'!$D$30))*2+4)))," ")," ")</f>
        <v xml:space="preserve"> </v>
      </c>
      <c r="I448" s="182" t="str">
        <f t="shared" si="27"/>
        <v xml:space="preserve"> </v>
      </c>
    </row>
    <row r="449" spans="1:9" ht="16" customHeight="1" x14ac:dyDescent="0.15">
      <c r="A449" s="62" t="str">
        <f>IFERROR(IF((A448+1&lt;='1_Setting'!$C$28),A448+1," "),"")</f>
        <v/>
      </c>
      <c r="B449" s="59"/>
      <c r="F449" s="183" t="str">
        <f t="shared" si="28"/>
        <v xml:space="preserve"> </v>
      </c>
      <c r="G449" s="179" t="str">
        <f t="shared" si="29"/>
        <v xml:space="preserve"> </v>
      </c>
      <c r="H449" s="179" t="str">
        <f>IFERROR(IF(ISNUMBER(I449),(IF(I449&lt;('1_Setting'!$D$30),((I449/('1_Setting'!$D$30))*3+1),((I449-('1_Setting'!$D$30))/(('1_Setting'!$D$29)-('1_Setting'!$D$30))*2+4)))," ")," ")</f>
        <v xml:space="preserve"> </v>
      </c>
      <c r="I449" s="182" t="str">
        <f t="shared" si="27"/>
        <v xml:space="preserve"> </v>
      </c>
    </row>
    <row r="450" spans="1:9" ht="16" customHeight="1" x14ac:dyDescent="0.15">
      <c r="A450" s="62" t="str">
        <f>IFERROR(IF((A449+1&lt;='1_Setting'!$C$28),A449+1," "),"")</f>
        <v/>
      </c>
      <c r="B450" s="59"/>
      <c r="F450" s="183" t="str">
        <f t="shared" si="28"/>
        <v xml:space="preserve"> </v>
      </c>
      <c r="G450" s="179" t="str">
        <f t="shared" si="29"/>
        <v xml:space="preserve"> </v>
      </c>
      <c r="H450" s="179" t="str">
        <f>IFERROR(IF(ISNUMBER(I450),(IF(I450&lt;('1_Setting'!$D$30),((I450/('1_Setting'!$D$30))*3+1),((I450-('1_Setting'!$D$30))/(('1_Setting'!$D$29)-('1_Setting'!$D$30))*2+4)))," ")," ")</f>
        <v xml:space="preserve"> </v>
      </c>
      <c r="I450" s="182" t="str">
        <f t="shared" si="27"/>
        <v xml:space="preserve"> </v>
      </c>
    </row>
    <row r="451" spans="1:9" ht="16" customHeight="1" x14ac:dyDescent="0.15">
      <c r="A451" s="62" t="str">
        <f>IFERROR(IF((A450+1&lt;='1_Setting'!$C$28),A450+1," "),"")</f>
        <v/>
      </c>
      <c r="B451" s="59"/>
      <c r="F451" s="183" t="str">
        <f t="shared" si="28"/>
        <v xml:space="preserve"> </v>
      </c>
      <c r="G451" s="179" t="str">
        <f t="shared" si="29"/>
        <v xml:space="preserve"> </v>
      </c>
      <c r="H451" s="179" t="str">
        <f>IFERROR(IF(ISNUMBER(I451),(IF(I451&lt;('1_Setting'!$D$30),((I451/('1_Setting'!$D$30))*3+1),((I451-('1_Setting'!$D$30))/(('1_Setting'!$D$29)-('1_Setting'!$D$30))*2+4)))," ")," ")</f>
        <v xml:space="preserve"> </v>
      </c>
      <c r="I451" s="182" t="str">
        <f t="shared" si="27"/>
        <v xml:space="preserve"> </v>
      </c>
    </row>
    <row r="452" spans="1:9" ht="16" customHeight="1" x14ac:dyDescent="0.15">
      <c r="A452" s="62" t="str">
        <f>IFERROR(IF((A451+1&lt;='1_Setting'!$C$28),A451+1," "),"")</f>
        <v/>
      </c>
      <c r="B452" s="59"/>
      <c r="F452" s="183" t="str">
        <f t="shared" si="28"/>
        <v xml:space="preserve"> </v>
      </c>
      <c r="G452" s="179" t="str">
        <f t="shared" si="29"/>
        <v xml:space="preserve"> </v>
      </c>
      <c r="H452" s="179" t="str">
        <f>IFERROR(IF(ISNUMBER(I452),(IF(I452&lt;('1_Setting'!$D$30),((I452/('1_Setting'!$D$30))*3+1),((I452-('1_Setting'!$D$30))/(('1_Setting'!$D$29)-('1_Setting'!$D$30))*2+4)))," ")," ")</f>
        <v xml:space="preserve"> </v>
      </c>
      <c r="I452" s="182" t="str">
        <f t="shared" si="27"/>
        <v xml:space="preserve"> </v>
      </c>
    </row>
    <row r="453" spans="1:9" ht="16" customHeight="1" x14ac:dyDescent="0.15">
      <c r="A453" s="62" t="str">
        <f>IFERROR(IF((A452+1&lt;='1_Setting'!$C$28),A452+1," "),"")</f>
        <v/>
      </c>
      <c r="B453" s="59"/>
      <c r="F453" s="183" t="str">
        <f t="shared" si="28"/>
        <v xml:space="preserve"> </v>
      </c>
      <c r="G453" s="179" t="str">
        <f t="shared" si="29"/>
        <v xml:space="preserve"> </v>
      </c>
      <c r="H453" s="179" t="str">
        <f>IFERROR(IF(ISNUMBER(I453),(IF(I453&lt;('1_Setting'!$D$30),((I453/('1_Setting'!$D$30))*3+1),((I453-('1_Setting'!$D$30))/(('1_Setting'!$D$29)-('1_Setting'!$D$30))*2+4)))," ")," ")</f>
        <v xml:space="preserve"> </v>
      </c>
      <c r="I453" s="182" t="str">
        <f t="shared" si="27"/>
        <v xml:space="preserve"> </v>
      </c>
    </row>
    <row r="454" spans="1:9" ht="16" customHeight="1" x14ac:dyDescent="0.15">
      <c r="A454" s="62" t="str">
        <f>IFERROR(IF((A453+1&lt;='1_Setting'!$C$28),A453+1," "),"")</f>
        <v/>
      </c>
      <c r="B454" s="59"/>
      <c r="F454" s="183" t="str">
        <f t="shared" si="28"/>
        <v xml:space="preserve"> </v>
      </c>
      <c r="G454" s="179" t="str">
        <f t="shared" si="29"/>
        <v xml:space="preserve"> </v>
      </c>
      <c r="H454" s="179" t="str">
        <f>IFERROR(IF(ISNUMBER(I454),(IF(I454&lt;('1_Setting'!$D$30),((I454/('1_Setting'!$D$30))*3+1),((I454-('1_Setting'!$D$30))/(('1_Setting'!$D$29)-('1_Setting'!$D$30))*2+4)))," ")," ")</f>
        <v xml:space="preserve"> </v>
      </c>
      <c r="I454" s="182" t="str">
        <f t="shared" si="27"/>
        <v xml:space="preserve"> </v>
      </c>
    </row>
    <row r="455" spans="1:9" ht="16" customHeight="1" x14ac:dyDescent="0.15">
      <c r="A455" s="62" t="str">
        <f>IFERROR(IF((A454+1&lt;='1_Setting'!$C$28),A454+1," "),"")</f>
        <v/>
      </c>
      <c r="B455" s="59"/>
      <c r="F455" s="183" t="str">
        <f t="shared" si="28"/>
        <v xml:space="preserve"> </v>
      </c>
      <c r="G455" s="179" t="str">
        <f t="shared" si="29"/>
        <v xml:space="preserve"> </v>
      </c>
      <c r="H455" s="179" t="str">
        <f>IFERROR(IF(ISNUMBER(I455),(IF(I455&lt;('1_Setting'!$D$30),((I455/('1_Setting'!$D$30))*3+1),((I455-('1_Setting'!$D$30))/(('1_Setting'!$D$29)-('1_Setting'!$D$30))*2+4)))," ")," ")</f>
        <v xml:space="preserve"> </v>
      </c>
      <c r="I455" s="182" t="str">
        <f t="shared" si="27"/>
        <v xml:space="preserve"> </v>
      </c>
    </row>
    <row r="456" spans="1:9" ht="16" customHeight="1" x14ac:dyDescent="0.15">
      <c r="A456" s="62" t="str">
        <f>IFERROR(IF((A455+1&lt;='1_Setting'!$C$28),A455+1," "),"")</f>
        <v/>
      </c>
      <c r="B456" s="59"/>
      <c r="F456" s="183" t="str">
        <f t="shared" si="28"/>
        <v xml:space="preserve"> </v>
      </c>
      <c r="G456" s="179" t="str">
        <f t="shared" si="29"/>
        <v xml:space="preserve"> </v>
      </c>
      <c r="H456" s="179" t="str">
        <f>IFERROR(IF(ISNUMBER(I456),(IF(I456&lt;('1_Setting'!$D$30),((I456/('1_Setting'!$D$30))*3+1),((I456-('1_Setting'!$D$30))/(('1_Setting'!$D$29)-('1_Setting'!$D$30))*2+4)))," ")," ")</f>
        <v xml:space="preserve"> </v>
      </c>
      <c r="I456" s="182" t="str">
        <f t="shared" ref="I456:I519" si="30">IF(ISNUMBER(A456),SUM(J456:AB456)," ")</f>
        <v xml:space="preserve"> </v>
      </c>
    </row>
    <row r="457" spans="1:9" ht="16" customHeight="1" x14ac:dyDescent="0.15">
      <c r="A457" s="62" t="str">
        <f>IFERROR(IF((A456+1&lt;='1_Setting'!$C$28),A456+1," "),"")</f>
        <v/>
      </c>
      <c r="B457" s="59"/>
      <c r="F457" s="183" t="str">
        <f t="shared" ref="F457:F520" si="31">IFERROR(G457," ")</f>
        <v xml:space="preserve"> </v>
      </c>
      <c r="G457" s="179" t="str">
        <f t="shared" ref="G457:G520" si="32">IFERROR(IF(AND(H457&gt;6,ISNUMBER(H457)),6,IF(AND(H457&gt;3.5,H457&lt;4),3.5,ROUND(H457/5,1)*5))," ")</f>
        <v xml:space="preserve"> </v>
      </c>
      <c r="H457" s="179" t="str">
        <f>IFERROR(IF(ISNUMBER(I457),(IF(I457&lt;('1_Setting'!$D$30),((I457/('1_Setting'!$D$30))*3+1),((I457-('1_Setting'!$D$30))/(('1_Setting'!$D$29)-('1_Setting'!$D$30))*2+4)))," ")," ")</f>
        <v xml:space="preserve"> </v>
      </c>
      <c r="I457" s="182" t="str">
        <f t="shared" si="30"/>
        <v xml:space="preserve"> </v>
      </c>
    </row>
    <row r="458" spans="1:9" ht="16" customHeight="1" x14ac:dyDescent="0.15">
      <c r="A458" s="62" t="str">
        <f>IFERROR(IF((A457+1&lt;='1_Setting'!$C$28),A457+1," "),"")</f>
        <v/>
      </c>
      <c r="B458" s="59"/>
      <c r="F458" s="183" t="str">
        <f t="shared" si="31"/>
        <v xml:space="preserve"> </v>
      </c>
      <c r="G458" s="179" t="str">
        <f t="shared" si="32"/>
        <v xml:space="preserve"> </v>
      </c>
      <c r="H458" s="179" t="str">
        <f>IFERROR(IF(ISNUMBER(I458),(IF(I458&lt;('1_Setting'!$D$30),((I458/('1_Setting'!$D$30))*3+1),((I458-('1_Setting'!$D$30))/(('1_Setting'!$D$29)-('1_Setting'!$D$30))*2+4)))," ")," ")</f>
        <v xml:space="preserve"> </v>
      </c>
      <c r="I458" s="182" t="str">
        <f t="shared" si="30"/>
        <v xml:space="preserve"> </v>
      </c>
    </row>
    <row r="459" spans="1:9" ht="16" customHeight="1" x14ac:dyDescent="0.15">
      <c r="A459" s="62" t="str">
        <f>IFERROR(IF((A458+1&lt;='1_Setting'!$C$28),A458+1," "),"")</f>
        <v/>
      </c>
      <c r="B459" s="59"/>
      <c r="F459" s="183" t="str">
        <f t="shared" si="31"/>
        <v xml:space="preserve"> </v>
      </c>
      <c r="G459" s="179" t="str">
        <f t="shared" si="32"/>
        <v xml:space="preserve"> </v>
      </c>
      <c r="H459" s="179" t="str">
        <f>IFERROR(IF(ISNUMBER(I459),(IF(I459&lt;('1_Setting'!$D$30),((I459/('1_Setting'!$D$30))*3+1),((I459-('1_Setting'!$D$30))/(('1_Setting'!$D$29)-('1_Setting'!$D$30))*2+4)))," ")," ")</f>
        <v xml:space="preserve"> </v>
      </c>
      <c r="I459" s="182" t="str">
        <f t="shared" si="30"/>
        <v xml:space="preserve"> </v>
      </c>
    </row>
    <row r="460" spans="1:9" ht="16" customHeight="1" x14ac:dyDescent="0.15">
      <c r="A460" s="62" t="str">
        <f>IFERROR(IF((A459+1&lt;='1_Setting'!$C$28),A459+1," "),"")</f>
        <v/>
      </c>
      <c r="B460" s="59"/>
      <c r="F460" s="183" t="str">
        <f t="shared" si="31"/>
        <v xml:space="preserve"> </v>
      </c>
      <c r="G460" s="179" t="str">
        <f t="shared" si="32"/>
        <v xml:space="preserve"> </v>
      </c>
      <c r="H460" s="179" t="str">
        <f>IFERROR(IF(ISNUMBER(I460),(IF(I460&lt;('1_Setting'!$D$30),((I460/('1_Setting'!$D$30))*3+1),((I460-('1_Setting'!$D$30))/(('1_Setting'!$D$29)-('1_Setting'!$D$30))*2+4)))," ")," ")</f>
        <v xml:space="preserve"> </v>
      </c>
      <c r="I460" s="182" t="str">
        <f t="shared" si="30"/>
        <v xml:space="preserve"> </v>
      </c>
    </row>
    <row r="461" spans="1:9" ht="16" customHeight="1" x14ac:dyDescent="0.15">
      <c r="A461" s="62" t="str">
        <f>IFERROR(IF((A460+1&lt;='1_Setting'!$C$28),A460+1," "),"")</f>
        <v/>
      </c>
      <c r="B461" s="59"/>
      <c r="F461" s="183" t="str">
        <f t="shared" si="31"/>
        <v xml:space="preserve"> </v>
      </c>
      <c r="G461" s="179" t="str">
        <f t="shared" si="32"/>
        <v xml:space="preserve"> </v>
      </c>
      <c r="H461" s="179" t="str">
        <f>IFERROR(IF(ISNUMBER(I461),(IF(I461&lt;('1_Setting'!$D$30),((I461/('1_Setting'!$D$30))*3+1),((I461-('1_Setting'!$D$30))/(('1_Setting'!$D$29)-('1_Setting'!$D$30))*2+4)))," ")," ")</f>
        <v xml:space="preserve"> </v>
      </c>
      <c r="I461" s="182" t="str">
        <f t="shared" si="30"/>
        <v xml:space="preserve"> </v>
      </c>
    </row>
    <row r="462" spans="1:9" ht="16" customHeight="1" x14ac:dyDescent="0.15">
      <c r="A462" s="62" t="str">
        <f>IFERROR(IF((A461+1&lt;='1_Setting'!$C$28),A461+1," "),"")</f>
        <v/>
      </c>
      <c r="B462" s="59"/>
      <c r="F462" s="183" t="str">
        <f t="shared" si="31"/>
        <v xml:space="preserve"> </v>
      </c>
      <c r="G462" s="179" t="str">
        <f t="shared" si="32"/>
        <v xml:space="preserve"> </v>
      </c>
      <c r="H462" s="179" t="str">
        <f>IFERROR(IF(ISNUMBER(I462),(IF(I462&lt;('1_Setting'!$D$30),((I462/('1_Setting'!$D$30))*3+1),((I462-('1_Setting'!$D$30))/(('1_Setting'!$D$29)-('1_Setting'!$D$30))*2+4)))," ")," ")</f>
        <v xml:space="preserve"> </v>
      </c>
      <c r="I462" s="182" t="str">
        <f t="shared" si="30"/>
        <v xml:space="preserve"> </v>
      </c>
    </row>
    <row r="463" spans="1:9" ht="16" customHeight="1" x14ac:dyDescent="0.15">
      <c r="A463" s="62" t="str">
        <f>IFERROR(IF((A462+1&lt;='1_Setting'!$C$28),A462+1," "),"")</f>
        <v/>
      </c>
      <c r="B463" s="59"/>
      <c r="F463" s="183" t="str">
        <f t="shared" si="31"/>
        <v xml:space="preserve"> </v>
      </c>
      <c r="G463" s="179" t="str">
        <f t="shared" si="32"/>
        <v xml:space="preserve"> </v>
      </c>
      <c r="H463" s="179" t="str">
        <f>IFERROR(IF(ISNUMBER(I463),(IF(I463&lt;('1_Setting'!$D$30),((I463/('1_Setting'!$D$30))*3+1),((I463-('1_Setting'!$D$30))/(('1_Setting'!$D$29)-('1_Setting'!$D$30))*2+4)))," ")," ")</f>
        <v xml:space="preserve"> </v>
      </c>
      <c r="I463" s="182" t="str">
        <f t="shared" si="30"/>
        <v xml:space="preserve"> </v>
      </c>
    </row>
    <row r="464" spans="1:9" ht="16" customHeight="1" x14ac:dyDescent="0.15">
      <c r="A464" s="62" t="str">
        <f>IFERROR(IF((A463+1&lt;='1_Setting'!$C$28),A463+1," "),"")</f>
        <v/>
      </c>
      <c r="B464" s="59"/>
      <c r="F464" s="183" t="str">
        <f t="shared" si="31"/>
        <v xml:space="preserve"> </v>
      </c>
      <c r="G464" s="179" t="str">
        <f t="shared" si="32"/>
        <v xml:space="preserve"> </v>
      </c>
      <c r="H464" s="179" t="str">
        <f>IFERROR(IF(ISNUMBER(I464),(IF(I464&lt;('1_Setting'!$D$30),((I464/('1_Setting'!$D$30))*3+1),((I464-('1_Setting'!$D$30))/(('1_Setting'!$D$29)-('1_Setting'!$D$30))*2+4)))," ")," ")</f>
        <v xml:space="preserve"> </v>
      </c>
      <c r="I464" s="182" t="str">
        <f t="shared" si="30"/>
        <v xml:space="preserve"> </v>
      </c>
    </row>
    <row r="465" spans="1:9" ht="16" customHeight="1" x14ac:dyDescent="0.15">
      <c r="A465" s="62" t="str">
        <f>IFERROR(IF((A464+1&lt;='1_Setting'!$C$28),A464+1," "),"")</f>
        <v/>
      </c>
      <c r="B465" s="59"/>
      <c r="F465" s="183" t="str">
        <f t="shared" si="31"/>
        <v xml:space="preserve"> </v>
      </c>
      <c r="G465" s="179" t="str">
        <f t="shared" si="32"/>
        <v xml:space="preserve"> </v>
      </c>
      <c r="H465" s="179" t="str">
        <f>IFERROR(IF(ISNUMBER(I465),(IF(I465&lt;('1_Setting'!$D$30),((I465/('1_Setting'!$D$30))*3+1),((I465-('1_Setting'!$D$30))/(('1_Setting'!$D$29)-('1_Setting'!$D$30))*2+4)))," ")," ")</f>
        <v xml:space="preserve"> </v>
      </c>
      <c r="I465" s="182" t="str">
        <f t="shared" si="30"/>
        <v xml:space="preserve"> </v>
      </c>
    </row>
    <row r="466" spans="1:9" ht="16" customHeight="1" x14ac:dyDescent="0.15">
      <c r="A466" s="62" t="str">
        <f>IFERROR(IF((A465+1&lt;='1_Setting'!$C$28),A465+1," "),"")</f>
        <v/>
      </c>
      <c r="B466" s="59"/>
      <c r="F466" s="183" t="str">
        <f t="shared" si="31"/>
        <v xml:space="preserve"> </v>
      </c>
      <c r="G466" s="179" t="str">
        <f t="shared" si="32"/>
        <v xml:space="preserve"> </v>
      </c>
      <c r="H466" s="179" t="str">
        <f>IFERROR(IF(ISNUMBER(I466),(IF(I466&lt;('1_Setting'!$D$30),((I466/('1_Setting'!$D$30))*3+1),((I466-('1_Setting'!$D$30))/(('1_Setting'!$D$29)-('1_Setting'!$D$30))*2+4)))," ")," ")</f>
        <v xml:space="preserve"> </v>
      </c>
      <c r="I466" s="182" t="str">
        <f t="shared" si="30"/>
        <v xml:space="preserve"> </v>
      </c>
    </row>
    <row r="467" spans="1:9" ht="16" customHeight="1" x14ac:dyDescent="0.15">
      <c r="A467" s="62" t="str">
        <f>IFERROR(IF((A466+1&lt;='1_Setting'!$C$28),A466+1," "),"")</f>
        <v/>
      </c>
      <c r="B467" s="59"/>
      <c r="F467" s="183" t="str">
        <f t="shared" si="31"/>
        <v xml:space="preserve"> </v>
      </c>
      <c r="G467" s="179" t="str">
        <f t="shared" si="32"/>
        <v xml:space="preserve"> </v>
      </c>
      <c r="H467" s="179" t="str">
        <f>IFERROR(IF(ISNUMBER(I467),(IF(I467&lt;('1_Setting'!$D$30),((I467/('1_Setting'!$D$30))*3+1),((I467-('1_Setting'!$D$30))/(('1_Setting'!$D$29)-('1_Setting'!$D$30))*2+4)))," ")," ")</f>
        <v xml:space="preserve"> </v>
      </c>
      <c r="I467" s="182" t="str">
        <f t="shared" si="30"/>
        <v xml:space="preserve"> </v>
      </c>
    </row>
    <row r="468" spans="1:9" ht="16" customHeight="1" x14ac:dyDescent="0.15">
      <c r="A468" s="62" t="str">
        <f>IFERROR(IF((A467+1&lt;='1_Setting'!$C$28),A467+1," "),"")</f>
        <v/>
      </c>
      <c r="B468" s="59"/>
      <c r="F468" s="183" t="str">
        <f t="shared" si="31"/>
        <v xml:space="preserve"> </v>
      </c>
      <c r="G468" s="179" t="str">
        <f t="shared" si="32"/>
        <v xml:space="preserve"> </v>
      </c>
      <c r="H468" s="179" t="str">
        <f>IFERROR(IF(ISNUMBER(I468),(IF(I468&lt;('1_Setting'!$D$30),((I468/('1_Setting'!$D$30))*3+1),((I468-('1_Setting'!$D$30))/(('1_Setting'!$D$29)-('1_Setting'!$D$30))*2+4)))," ")," ")</f>
        <v xml:space="preserve"> </v>
      </c>
      <c r="I468" s="182" t="str">
        <f t="shared" si="30"/>
        <v xml:space="preserve"> </v>
      </c>
    </row>
    <row r="469" spans="1:9" ht="16" customHeight="1" x14ac:dyDescent="0.15">
      <c r="A469" s="62" t="str">
        <f>IFERROR(IF((A468+1&lt;='1_Setting'!$C$28),A468+1," "),"")</f>
        <v/>
      </c>
      <c r="B469" s="59"/>
      <c r="F469" s="183" t="str">
        <f t="shared" si="31"/>
        <v xml:space="preserve"> </v>
      </c>
      <c r="G469" s="179" t="str">
        <f t="shared" si="32"/>
        <v xml:space="preserve"> </v>
      </c>
      <c r="H469" s="179" t="str">
        <f>IFERROR(IF(ISNUMBER(I469),(IF(I469&lt;('1_Setting'!$D$30),((I469/('1_Setting'!$D$30))*3+1),((I469-('1_Setting'!$D$30))/(('1_Setting'!$D$29)-('1_Setting'!$D$30))*2+4)))," ")," ")</f>
        <v xml:space="preserve"> </v>
      </c>
      <c r="I469" s="182" t="str">
        <f t="shared" si="30"/>
        <v xml:space="preserve"> </v>
      </c>
    </row>
    <row r="470" spans="1:9" ht="16" customHeight="1" x14ac:dyDescent="0.15">
      <c r="A470" s="62" t="str">
        <f>IFERROR(IF((A469+1&lt;='1_Setting'!$C$28),A469+1," "),"")</f>
        <v/>
      </c>
      <c r="B470" s="59"/>
      <c r="F470" s="183" t="str">
        <f t="shared" si="31"/>
        <v xml:space="preserve"> </v>
      </c>
      <c r="G470" s="179" t="str">
        <f t="shared" si="32"/>
        <v xml:space="preserve"> </v>
      </c>
      <c r="H470" s="179" t="str">
        <f>IFERROR(IF(ISNUMBER(I470),(IF(I470&lt;('1_Setting'!$D$30),((I470/('1_Setting'!$D$30))*3+1),((I470-('1_Setting'!$D$30))/(('1_Setting'!$D$29)-('1_Setting'!$D$30))*2+4)))," ")," ")</f>
        <v xml:space="preserve"> </v>
      </c>
      <c r="I470" s="182" t="str">
        <f t="shared" si="30"/>
        <v xml:space="preserve"> </v>
      </c>
    </row>
    <row r="471" spans="1:9" ht="16" customHeight="1" x14ac:dyDescent="0.15">
      <c r="A471" s="62" t="str">
        <f>IFERROR(IF((A470+1&lt;='1_Setting'!$C$28),A470+1," "),"")</f>
        <v/>
      </c>
      <c r="B471" s="59"/>
      <c r="F471" s="183" t="str">
        <f t="shared" si="31"/>
        <v xml:space="preserve"> </v>
      </c>
      <c r="G471" s="179" t="str">
        <f t="shared" si="32"/>
        <v xml:space="preserve"> </v>
      </c>
      <c r="H471" s="179" t="str">
        <f>IFERROR(IF(ISNUMBER(I471),(IF(I471&lt;('1_Setting'!$D$30),((I471/('1_Setting'!$D$30))*3+1),((I471-('1_Setting'!$D$30))/(('1_Setting'!$D$29)-('1_Setting'!$D$30))*2+4)))," ")," ")</f>
        <v xml:space="preserve"> </v>
      </c>
      <c r="I471" s="182" t="str">
        <f t="shared" si="30"/>
        <v xml:space="preserve"> </v>
      </c>
    </row>
    <row r="472" spans="1:9" ht="16" customHeight="1" x14ac:dyDescent="0.15">
      <c r="A472" s="62" t="str">
        <f>IFERROR(IF((A471+1&lt;='1_Setting'!$C$28),A471+1," "),"")</f>
        <v/>
      </c>
      <c r="B472" s="59"/>
      <c r="F472" s="183" t="str">
        <f t="shared" si="31"/>
        <v xml:space="preserve"> </v>
      </c>
      <c r="G472" s="179" t="str">
        <f t="shared" si="32"/>
        <v xml:space="preserve"> </v>
      </c>
      <c r="H472" s="179" t="str">
        <f>IFERROR(IF(ISNUMBER(I472),(IF(I472&lt;('1_Setting'!$D$30),((I472/('1_Setting'!$D$30))*3+1),((I472-('1_Setting'!$D$30))/(('1_Setting'!$D$29)-('1_Setting'!$D$30))*2+4)))," ")," ")</f>
        <v xml:space="preserve"> </v>
      </c>
      <c r="I472" s="182" t="str">
        <f t="shared" si="30"/>
        <v xml:space="preserve"> </v>
      </c>
    </row>
    <row r="473" spans="1:9" ht="16" customHeight="1" x14ac:dyDescent="0.15">
      <c r="A473" s="62" t="str">
        <f>IFERROR(IF((A472+1&lt;='1_Setting'!$C$28),A472+1," "),"")</f>
        <v/>
      </c>
      <c r="B473" s="59"/>
      <c r="F473" s="183" t="str">
        <f t="shared" si="31"/>
        <v xml:space="preserve"> </v>
      </c>
      <c r="G473" s="179" t="str">
        <f t="shared" si="32"/>
        <v xml:space="preserve"> </v>
      </c>
      <c r="H473" s="179" t="str">
        <f>IFERROR(IF(ISNUMBER(I473),(IF(I473&lt;('1_Setting'!$D$30),((I473/('1_Setting'!$D$30))*3+1),((I473-('1_Setting'!$D$30))/(('1_Setting'!$D$29)-('1_Setting'!$D$30))*2+4)))," ")," ")</f>
        <v xml:space="preserve"> </v>
      </c>
      <c r="I473" s="182" t="str">
        <f t="shared" si="30"/>
        <v xml:space="preserve"> </v>
      </c>
    </row>
    <row r="474" spans="1:9" ht="16" customHeight="1" x14ac:dyDescent="0.15">
      <c r="A474" s="62" t="str">
        <f>IFERROR(IF((A473+1&lt;='1_Setting'!$C$28),A473+1," "),"")</f>
        <v/>
      </c>
      <c r="B474" s="59"/>
      <c r="F474" s="183" t="str">
        <f t="shared" si="31"/>
        <v xml:space="preserve"> </v>
      </c>
      <c r="G474" s="179" t="str">
        <f t="shared" si="32"/>
        <v xml:space="preserve"> </v>
      </c>
      <c r="H474" s="179" t="str">
        <f>IFERROR(IF(ISNUMBER(I474),(IF(I474&lt;('1_Setting'!$D$30),((I474/('1_Setting'!$D$30))*3+1),((I474-('1_Setting'!$D$30))/(('1_Setting'!$D$29)-('1_Setting'!$D$30))*2+4)))," ")," ")</f>
        <v xml:space="preserve"> </v>
      </c>
      <c r="I474" s="182" t="str">
        <f t="shared" si="30"/>
        <v xml:space="preserve"> </v>
      </c>
    </row>
    <row r="475" spans="1:9" ht="16" customHeight="1" x14ac:dyDescent="0.15">
      <c r="A475" s="62" t="str">
        <f>IFERROR(IF((A474+1&lt;='1_Setting'!$C$28),A474+1," "),"")</f>
        <v/>
      </c>
      <c r="B475" s="59"/>
      <c r="F475" s="183" t="str">
        <f t="shared" si="31"/>
        <v xml:space="preserve"> </v>
      </c>
      <c r="G475" s="179" t="str">
        <f t="shared" si="32"/>
        <v xml:space="preserve"> </v>
      </c>
      <c r="H475" s="179" t="str">
        <f>IFERROR(IF(ISNUMBER(I475),(IF(I475&lt;('1_Setting'!$D$30),((I475/('1_Setting'!$D$30))*3+1),((I475-('1_Setting'!$D$30))/(('1_Setting'!$D$29)-('1_Setting'!$D$30))*2+4)))," ")," ")</f>
        <v xml:space="preserve"> </v>
      </c>
      <c r="I475" s="182" t="str">
        <f t="shared" si="30"/>
        <v xml:space="preserve"> </v>
      </c>
    </row>
    <row r="476" spans="1:9" ht="16" customHeight="1" x14ac:dyDescent="0.15">
      <c r="A476" s="62" t="str">
        <f>IFERROR(IF((A475+1&lt;='1_Setting'!$C$28),A475+1," "),"")</f>
        <v/>
      </c>
      <c r="B476" s="59"/>
      <c r="F476" s="183" t="str">
        <f t="shared" si="31"/>
        <v xml:space="preserve"> </v>
      </c>
      <c r="G476" s="179" t="str">
        <f t="shared" si="32"/>
        <v xml:space="preserve"> </v>
      </c>
      <c r="H476" s="179" t="str">
        <f>IFERROR(IF(ISNUMBER(I476),(IF(I476&lt;('1_Setting'!$D$30),((I476/('1_Setting'!$D$30))*3+1),((I476-('1_Setting'!$D$30))/(('1_Setting'!$D$29)-('1_Setting'!$D$30))*2+4)))," ")," ")</f>
        <v xml:space="preserve"> </v>
      </c>
      <c r="I476" s="182" t="str">
        <f t="shared" si="30"/>
        <v xml:space="preserve"> </v>
      </c>
    </row>
    <row r="477" spans="1:9" ht="16" customHeight="1" x14ac:dyDescent="0.15">
      <c r="A477" s="62" t="str">
        <f>IFERROR(IF((A476+1&lt;='1_Setting'!$C$28),A476+1," "),"")</f>
        <v/>
      </c>
      <c r="B477" s="59"/>
      <c r="F477" s="183" t="str">
        <f t="shared" si="31"/>
        <v xml:space="preserve"> </v>
      </c>
      <c r="G477" s="179" t="str">
        <f t="shared" si="32"/>
        <v xml:space="preserve"> </v>
      </c>
      <c r="H477" s="179" t="str">
        <f>IFERROR(IF(ISNUMBER(I477),(IF(I477&lt;('1_Setting'!$D$30),((I477/('1_Setting'!$D$30))*3+1),((I477-('1_Setting'!$D$30))/(('1_Setting'!$D$29)-('1_Setting'!$D$30))*2+4)))," ")," ")</f>
        <v xml:space="preserve"> </v>
      </c>
      <c r="I477" s="182" t="str">
        <f t="shared" si="30"/>
        <v xml:space="preserve"> </v>
      </c>
    </row>
    <row r="478" spans="1:9" ht="16" customHeight="1" x14ac:dyDescent="0.15">
      <c r="A478" s="62" t="str">
        <f>IFERROR(IF((A477+1&lt;='1_Setting'!$C$28),A477+1," "),"")</f>
        <v/>
      </c>
      <c r="B478" s="59"/>
      <c r="F478" s="183" t="str">
        <f t="shared" si="31"/>
        <v xml:space="preserve"> </v>
      </c>
      <c r="G478" s="179" t="str">
        <f t="shared" si="32"/>
        <v xml:space="preserve"> </v>
      </c>
      <c r="H478" s="179" t="str">
        <f>IFERROR(IF(ISNUMBER(I478),(IF(I478&lt;('1_Setting'!$D$30),((I478/('1_Setting'!$D$30))*3+1),((I478-('1_Setting'!$D$30))/(('1_Setting'!$D$29)-('1_Setting'!$D$30))*2+4)))," ")," ")</f>
        <v xml:space="preserve"> </v>
      </c>
      <c r="I478" s="182" t="str">
        <f t="shared" si="30"/>
        <v xml:space="preserve"> </v>
      </c>
    </row>
    <row r="479" spans="1:9" ht="16" customHeight="1" x14ac:dyDescent="0.15">
      <c r="A479" s="62" t="str">
        <f>IFERROR(IF((A478+1&lt;='1_Setting'!$C$28),A478+1," "),"")</f>
        <v/>
      </c>
      <c r="B479" s="59"/>
      <c r="F479" s="183" t="str">
        <f t="shared" si="31"/>
        <v xml:space="preserve"> </v>
      </c>
      <c r="G479" s="179" t="str">
        <f t="shared" si="32"/>
        <v xml:space="preserve"> </v>
      </c>
      <c r="H479" s="179" t="str">
        <f>IFERROR(IF(ISNUMBER(I479),(IF(I479&lt;('1_Setting'!$D$30),((I479/('1_Setting'!$D$30))*3+1),((I479-('1_Setting'!$D$30))/(('1_Setting'!$D$29)-('1_Setting'!$D$30))*2+4)))," ")," ")</f>
        <v xml:space="preserve"> </v>
      </c>
      <c r="I479" s="182" t="str">
        <f t="shared" si="30"/>
        <v xml:space="preserve"> </v>
      </c>
    </row>
    <row r="480" spans="1:9" ht="16" customHeight="1" x14ac:dyDescent="0.15">
      <c r="A480" s="62" t="str">
        <f>IFERROR(IF((A479+1&lt;='1_Setting'!$C$28),A479+1," "),"")</f>
        <v/>
      </c>
      <c r="B480" s="59"/>
      <c r="F480" s="183" t="str">
        <f t="shared" si="31"/>
        <v xml:space="preserve"> </v>
      </c>
      <c r="G480" s="179" t="str">
        <f t="shared" si="32"/>
        <v xml:space="preserve"> </v>
      </c>
      <c r="H480" s="179" t="str">
        <f>IFERROR(IF(ISNUMBER(I480),(IF(I480&lt;('1_Setting'!$D$30),((I480/('1_Setting'!$D$30))*3+1),((I480-('1_Setting'!$D$30))/(('1_Setting'!$D$29)-('1_Setting'!$D$30))*2+4)))," ")," ")</f>
        <v xml:space="preserve"> </v>
      </c>
      <c r="I480" s="182" t="str">
        <f t="shared" si="30"/>
        <v xml:space="preserve"> </v>
      </c>
    </row>
    <row r="481" spans="1:9" ht="16" customHeight="1" x14ac:dyDescent="0.15">
      <c r="A481" s="62" t="str">
        <f>IFERROR(IF((A480+1&lt;='1_Setting'!$C$28),A480+1," "),"")</f>
        <v/>
      </c>
      <c r="B481" s="59"/>
      <c r="F481" s="183" t="str">
        <f t="shared" si="31"/>
        <v xml:space="preserve"> </v>
      </c>
      <c r="G481" s="179" t="str">
        <f t="shared" si="32"/>
        <v xml:space="preserve"> </v>
      </c>
      <c r="H481" s="179" t="str">
        <f>IFERROR(IF(ISNUMBER(I481),(IF(I481&lt;('1_Setting'!$D$30),((I481/('1_Setting'!$D$30))*3+1),((I481-('1_Setting'!$D$30))/(('1_Setting'!$D$29)-('1_Setting'!$D$30))*2+4)))," ")," ")</f>
        <v xml:space="preserve"> </v>
      </c>
      <c r="I481" s="182" t="str">
        <f t="shared" si="30"/>
        <v xml:space="preserve"> </v>
      </c>
    </row>
    <row r="482" spans="1:9" ht="16" customHeight="1" x14ac:dyDescent="0.15">
      <c r="A482" s="62" t="str">
        <f>IFERROR(IF((A481+1&lt;='1_Setting'!$C$28),A481+1," "),"")</f>
        <v/>
      </c>
      <c r="B482" s="59"/>
      <c r="F482" s="183" t="str">
        <f t="shared" si="31"/>
        <v xml:space="preserve"> </v>
      </c>
      <c r="G482" s="179" t="str">
        <f t="shared" si="32"/>
        <v xml:space="preserve"> </v>
      </c>
      <c r="H482" s="179" t="str">
        <f>IFERROR(IF(ISNUMBER(I482),(IF(I482&lt;('1_Setting'!$D$30),((I482/('1_Setting'!$D$30))*3+1),((I482-('1_Setting'!$D$30))/(('1_Setting'!$D$29)-('1_Setting'!$D$30))*2+4)))," ")," ")</f>
        <v xml:space="preserve"> </v>
      </c>
      <c r="I482" s="182" t="str">
        <f t="shared" si="30"/>
        <v xml:space="preserve"> </v>
      </c>
    </row>
    <row r="483" spans="1:9" ht="16" customHeight="1" x14ac:dyDescent="0.15">
      <c r="A483" s="62" t="str">
        <f>IFERROR(IF((A482+1&lt;='1_Setting'!$C$28),A482+1," "),"")</f>
        <v/>
      </c>
      <c r="B483" s="59"/>
      <c r="F483" s="183" t="str">
        <f t="shared" si="31"/>
        <v xml:space="preserve"> </v>
      </c>
      <c r="G483" s="179" t="str">
        <f t="shared" si="32"/>
        <v xml:space="preserve"> </v>
      </c>
      <c r="H483" s="179" t="str">
        <f>IFERROR(IF(ISNUMBER(I483),(IF(I483&lt;('1_Setting'!$D$30),((I483/('1_Setting'!$D$30))*3+1),((I483-('1_Setting'!$D$30))/(('1_Setting'!$D$29)-('1_Setting'!$D$30))*2+4)))," ")," ")</f>
        <v xml:space="preserve"> </v>
      </c>
      <c r="I483" s="182" t="str">
        <f t="shared" si="30"/>
        <v xml:space="preserve"> </v>
      </c>
    </row>
    <row r="484" spans="1:9" ht="16" customHeight="1" x14ac:dyDescent="0.15">
      <c r="A484" s="62" t="str">
        <f>IFERROR(IF((A483+1&lt;='1_Setting'!$C$28),A483+1," "),"")</f>
        <v/>
      </c>
      <c r="B484" s="59"/>
      <c r="F484" s="183" t="str">
        <f t="shared" si="31"/>
        <v xml:space="preserve"> </v>
      </c>
      <c r="G484" s="179" t="str">
        <f t="shared" si="32"/>
        <v xml:space="preserve"> </v>
      </c>
      <c r="H484" s="179" t="str">
        <f>IFERROR(IF(ISNUMBER(I484),(IF(I484&lt;('1_Setting'!$D$30),((I484/('1_Setting'!$D$30))*3+1),((I484-('1_Setting'!$D$30))/(('1_Setting'!$D$29)-('1_Setting'!$D$30))*2+4)))," ")," ")</f>
        <v xml:space="preserve"> </v>
      </c>
      <c r="I484" s="182" t="str">
        <f t="shared" si="30"/>
        <v xml:space="preserve"> </v>
      </c>
    </row>
    <row r="485" spans="1:9" ht="16" customHeight="1" x14ac:dyDescent="0.15">
      <c r="A485" s="62" t="str">
        <f>IFERROR(IF((A484+1&lt;='1_Setting'!$C$28),A484+1," "),"")</f>
        <v/>
      </c>
      <c r="B485" s="59"/>
      <c r="F485" s="183" t="str">
        <f t="shared" si="31"/>
        <v xml:space="preserve"> </v>
      </c>
      <c r="G485" s="179" t="str">
        <f t="shared" si="32"/>
        <v xml:space="preserve"> </v>
      </c>
      <c r="H485" s="179" t="str">
        <f>IFERROR(IF(ISNUMBER(I485),(IF(I485&lt;('1_Setting'!$D$30),((I485/('1_Setting'!$D$30))*3+1),((I485-('1_Setting'!$D$30))/(('1_Setting'!$D$29)-('1_Setting'!$D$30))*2+4)))," ")," ")</f>
        <v xml:space="preserve"> </v>
      </c>
      <c r="I485" s="182" t="str">
        <f t="shared" si="30"/>
        <v xml:space="preserve"> </v>
      </c>
    </row>
    <row r="486" spans="1:9" ht="16" customHeight="1" x14ac:dyDescent="0.15">
      <c r="A486" s="62" t="str">
        <f>IFERROR(IF((A485+1&lt;='1_Setting'!$C$28),A485+1," "),"")</f>
        <v/>
      </c>
      <c r="B486" s="59"/>
      <c r="F486" s="183" t="str">
        <f t="shared" si="31"/>
        <v xml:space="preserve"> </v>
      </c>
      <c r="G486" s="179" t="str">
        <f t="shared" si="32"/>
        <v xml:space="preserve"> </v>
      </c>
      <c r="H486" s="179" t="str">
        <f>IFERROR(IF(ISNUMBER(I486),(IF(I486&lt;('1_Setting'!$D$30),((I486/('1_Setting'!$D$30))*3+1),((I486-('1_Setting'!$D$30))/(('1_Setting'!$D$29)-('1_Setting'!$D$30))*2+4)))," ")," ")</f>
        <v xml:space="preserve"> </v>
      </c>
      <c r="I486" s="182" t="str">
        <f t="shared" si="30"/>
        <v xml:space="preserve"> </v>
      </c>
    </row>
    <row r="487" spans="1:9" ht="16" customHeight="1" x14ac:dyDescent="0.15">
      <c r="A487" s="62" t="str">
        <f>IFERROR(IF((A486+1&lt;='1_Setting'!$C$28),A486+1," "),"")</f>
        <v/>
      </c>
      <c r="B487" s="59"/>
      <c r="F487" s="183" t="str">
        <f t="shared" si="31"/>
        <v xml:space="preserve"> </v>
      </c>
      <c r="G487" s="179" t="str">
        <f t="shared" si="32"/>
        <v xml:space="preserve"> </v>
      </c>
      <c r="H487" s="179" t="str">
        <f>IFERROR(IF(ISNUMBER(I487),(IF(I487&lt;('1_Setting'!$D$30),((I487/('1_Setting'!$D$30))*3+1),((I487-('1_Setting'!$D$30))/(('1_Setting'!$D$29)-('1_Setting'!$D$30))*2+4)))," ")," ")</f>
        <v xml:space="preserve"> </v>
      </c>
      <c r="I487" s="182" t="str">
        <f t="shared" si="30"/>
        <v xml:space="preserve"> </v>
      </c>
    </row>
    <row r="488" spans="1:9" ht="16" customHeight="1" x14ac:dyDescent="0.15">
      <c r="A488" s="62" t="str">
        <f>IFERROR(IF((A487+1&lt;='1_Setting'!$C$28),A487+1," "),"")</f>
        <v/>
      </c>
      <c r="B488" s="59"/>
      <c r="F488" s="183" t="str">
        <f t="shared" si="31"/>
        <v xml:space="preserve"> </v>
      </c>
      <c r="G488" s="179" t="str">
        <f t="shared" si="32"/>
        <v xml:space="preserve"> </v>
      </c>
      <c r="H488" s="179" t="str">
        <f>IFERROR(IF(ISNUMBER(I488),(IF(I488&lt;('1_Setting'!$D$30),((I488/('1_Setting'!$D$30))*3+1),((I488-('1_Setting'!$D$30))/(('1_Setting'!$D$29)-('1_Setting'!$D$30))*2+4)))," ")," ")</f>
        <v xml:space="preserve"> </v>
      </c>
      <c r="I488" s="182" t="str">
        <f t="shared" si="30"/>
        <v xml:space="preserve"> </v>
      </c>
    </row>
    <row r="489" spans="1:9" ht="16" customHeight="1" x14ac:dyDescent="0.15">
      <c r="A489" s="62" t="str">
        <f>IFERROR(IF((A488+1&lt;='1_Setting'!$C$28),A488+1," "),"")</f>
        <v/>
      </c>
      <c r="B489" s="59"/>
      <c r="F489" s="183" t="str">
        <f t="shared" si="31"/>
        <v xml:space="preserve"> </v>
      </c>
      <c r="G489" s="179" t="str">
        <f t="shared" si="32"/>
        <v xml:space="preserve"> </v>
      </c>
      <c r="H489" s="179" t="str">
        <f>IFERROR(IF(ISNUMBER(I489),(IF(I489&lt;('1_Setting'!$D$30),((I489/('1_Setting'!$D$30))*3+1),((I489-('1_Setting'!$D$30))/(('1_Setting'!$D$29)-('1_Setting'!$D$30))*2+4)))," ")," ")</f>
        <v xml:space="preserve"> </v>
      </c>
      <c r="I489" s="182" t="str">
        <f t="shared" si="30"/>
        <v xml:space="preserve"> </v>
      </c>
    </row>
    <row r="490" spans="1:9" ht="16" customHeight="1" x14ac:dyDescent="0.15">
      <c r="A490" s="62" t="str">
        <f>IFERROR(IF((A489+1&lt;='1_Setting'!$C$28),A489+1," "),"")</f>
        <v/>
      </c>
      <c r="B490" s="59"/>
      <c r="F490" s="183" t="str">
        <f t="shared" si="31"/>
        <v xml:space="preserve"> </v>
      </c>
      <c r="G490" s="179" t="str">
        <f t="shared" si="32"/>
        <v xml:space="preserve"> </v>
      </c>
      <c r="H490" s="179" t="str">
        <f>IFERROR(IF(ISNUMBER(I490),(IF(I490&lt;('1_Setting'!$D$30),((I490/('1_Setting'!$D$30))*3+1),((I490-('1_Setting'!$D$30))/(('1_Setting'!$D$29)-('1_Setting'!$D$30))*2+4)))," ")," ")</f>
        <v xml:space="preserve"> </v>
      </c>
      <c r="I490" s="182" t="str">
        <f t="shared" si="30"/>
        <v xml:space="preserve"> </v>
      </c>
    </row>
    <row r="491" spans="1:9" ht="16" customHeight="1" x14ac:dyDescent="0.15">
      <c r="A491" s="62" t="str">
        <f>IFERROR(IF((A490+1&lt;='1_Setting'!$C$28),A490+1," "),"")</f>
        <v/>
      </c>
      <c r="B491" s="59"/>
      <c r="F491" s="183" t="str">
        <f t="shared" si="31"/>
        <v xml:space="preserve"> </v>
      </c>
      <c r="G491" s="179" t="str">
        <f t="shared" si="32"/>
        <v xml:space="preserve"> </v>
      </c>
      <c r="H491" s="179" t="str">
        <f>IFERROR(IF(ISNUMBER(I491),(IF(I491&lt;('1_Setting'!$D$30),((I491/('1_Setting'!$D$30))*3+1),((I491-('1_Setting'!$D$30))/(('1_Setting'!$D$29)-('1_Setting'!$D$30))*2+4)))," ")," ")</f>
        <v xml:space="preserve"> </v>
      </c>
      <c r="I491" s="182" t="str">
        <f t="shared" si="30"/>
        <v xml:space="preserve"> </v>
      </c>
    </row>
    <row r="492" spans="1:9" ht="16" customHeight="1" x14ac:dyDescent="0.15">
      <c r="A492" s="62" t="str">
        <f>IFERROR(IF((A491+1&lt;='1_Setting'!$C$28),A491+1," "),"")</f>
        <v/>
      </c>
      <c r="B492" s="59"/>
      <c r="F492" s="183" t="str">
        <f t="shared" si="31"/>
        <v xml:space="preserve"> </v>
      </c>
      <c r="G492" s="179" t="str">
        <f t="shared" si="32"/>
        <v xml:space="preserve"> </v>
      </c>
      <c r="H492" s="179" t="str">
        <f>IFERROR(IF(ISNUMBER(I492),(IF(I492&lt;('1_Setting'!$D$30),((I492/('1_Setting'!$D$30))*3+1),((I492-('1_Setting'!$D$30))/(('1_Setting'!$D$29)-('1_Setting'!$D$30))*2+4)))," ")," ")</f>
        <v xml:space="preserve"> </v>
      </c>
      <c r="I492" s="182" t="str">
        <f t="shared" si="30"/>
        <v xml:space="preserve"> </v>
      </c>
    </row>
    <row r="493" spans="1:9" ht="16" customHeight="1" x14ac:dyDescent="0.15">
      <c r="A493" s="62" t="str">
        <f>IFERROR(IF((A492+1&lt;='1_Setting'!$C$28),A492+1," "),"")</f>
        <v/>
      </c>
      <c r="B493" s="59"/>
      <c r="F493" s="183" t="str">
        <f t="shared" si="31"/>
        <v xml:space="preserve"> </v>
      </c>
      <c r="G493" s="179" t="str">
        <f t="shared" si="32"/>
        <v xml:space="preserve"> </v>
      </c>
      <c r="H493" s="179" t="str">
        <f>IFERROR(IF(ISNUMBER(I493),(IF(I493&lt;('1_Setting'!$D$30),((I493/('1_Setting'!$D$30))*3+1),((I493-('1_Setting'!$D$30))/(('1_Setting'!$D$29)-('1_Setting'!$D$30))*2+4)))," ")," ")</f>
        <v xml:space="preserve"> </v>
      </c>
      <c r="I493" s="182" t="str">
        <f t="shared" si="30"/>
        <v xml:space="preserve"> </v>
      </c>
    </row>
    <row r="494" spans="1:9" ht="16" customHeight="1" x14ac:dyDescent="0.15">
      <c r="A494" s="62" t="str">
        <f>IFERROR(IF((A493+1&lt;='1_Setting'!$C$28),A493+1," "),"")</f>
        <v/>
      </c>
      <c r="B494" s="59"/>
      <c r="F494" s="183" t="str">
        <f t="shared" si="31"/>
        <v xml:space="preserve"> </v>
      </c>
      <c r="G494" s="179" t="str">
        <f t="shared" si="32"/>
        <v xml:space="preserve"> </v>
      </c>
      <c r="H494" s="179" t="str">
        <f>IFERROR(IF(ISNUMBER(I494),(IF(I494&lt;('1_Setting'!$D$30),((I494/('1_Setting'!$D$30))*3+1),((I494-('1_Setting'!$D$30))/(('1_Setting'!$D$29)-('1_Setting'!$D$30))*2+4)))," ")," ")</f>
        <v xml:space="preserve"> </v>
      </c>
      <c r="I494" s="182" t="str">
        <f t="shared" si="30"/>
        <v xml:space="preserve"> </v>
      </c>
    </row>
    <row r="495" spans="1:9" ht="16" customHeight="1" x14ac:dyDescent="0.15">
      <c r="A495" s="62" t="str">
        <f>IFERROR(IF((A494+1&lt;='1_Setting'!$C$28),A494+1," "),"")</f>
        <v/>
      </c>
      <c r="B495" s="59"/>
      <c r="F495" s="183" t="str">
        <f t="shared" si="31"/>
        <v xml:space="preserve"> </v>
      </c>
      <c r="G495" s="179" t="str">
        <f t="shared" si="32"/>
        <v xml:space="preserve"> </v>
      </c>
      <c r="H495" s="179" t="str">
        <f>IFERROR(IF(ISNUMBER(I495),(IF(I495&lt;('1_Setting'!$D$30),((I495/('1_Setting'!$D$30))*3+1),((I495-('1_Setting'!$D$30))/(('1_Setting'!$D$29)-('1_Setting'!$D$30))*2+4)))," ")," ")</f>
        <v xml:space="preserve"> </v>
      </c>
      <c r="I495" s="182" t="str">
        <f t="shared" si="30"/>
        <v xml:space="preserve"> </v>
      </c>
    </row>
    <row r="496" spans="1:9" ht="16" customHeight="1" x14ac:dyDescent="0.15">
      <c r="A496" s="62" t="str">
        <f>IFERROR(IF((A495+1&lt;='1_Setting'!$C$28),A495+1," "),"")</f>
        <v/>
      </c>
      <c r="B496" s="59"/>
      <c r="F496" s="183" t="str">
        <f t="shared" si="31"/>
        <v xml:space="preserve"> </v>
      </c>
      <c r="G496" s="179" t="str">
        <f t="shared" si="32"/>
        <v xml:space="preserve"> </v>
      </c>
      <c r="H496" s="179" t="str">
        <f>IFERROR(IF(ISNUMBER(I496),(IF(I496&lt;('1_Setting'!$D$30),((I496/('1_Setting'!$D$30))*3+1),((I496-('1_Setting'!$D$30))/(('1_Setting'!$D$29)-('1_Setting'!$D$30))*2+4)))," ")," ")</f>
        <v xml:space="preserve"> </v>
      </c>
      <c r="I496" s="182" t="str">
        <f t="shared" si="30"/>
        <v xml:space="preserve"> </v>
      </c>
    </row>
    <row r="497" spans="1:9" ht="16" customHeight="1" x14ac:dyDescent="0.15">
      <c r="A497" s="62" t="str">
        <f>IFERROR(IF((A496+1&lt;='1_Setting'!$C$28),A496+1," "),"")</f>
        <v/>
      </c>
      <c r="B497" s="59"/>
      <c r="F497" s="183" t="str">
        <f t="shared" si="31"/>
        <v xml:space="preserve"> </v>
      </c>
      <c r="G497" s="179" t="str">
        <f t="shared" si="32"/>
        <v xml:space="preserve"> </v>
      </c>
      <c r="H497" s="179" t="str">
        <f>IFERROR(IF(ISNUMBER(I497),(IF(I497&lt;('1_Setting'!$D$30),((I497/('1_Setting'!$D$30))*3+1),((I497-('1_Setting'!$D$30))/(('1_Setting'!$D$29)-('1_Setting'!$D$30))*2+4)))," ")," ")</f>
        <v xml:space="preserve"> </v>
      </c>
      <c r="I497" s="182" t="str">
        <f t="shared" si="30"/>
        <v xml:space="preserve"> </v>
      </c>
    </row>
    <row r="498" spans="1:9" ht="16" customHeight="1" x14ac:dyDescent="0.15">
      <c r="A498" s="62" t="str">
        <f>IFERROR(IF((A497+1&lt;='1_Setting'!$C$28),A497+1," "),"")</f>
        <v/>
      </c>
      <c r="B498" s="59"/>
      <c r="F498" s="183" t="str">
        <f t="shared" si="31"/>
        <v xml:space="preserve"> </v>
      </c>
      <c r="G498" s="179" t="str">
        <f t="shared" si="32"/>
        <v xml:space="preserve"> </v>
      </c>
      <c r="H498" s="179" t="str">
        <f>IFERROR(IF(ISNUMBER(I498),(IF(I498&lt;('1_Setting'!$D$30),((I498/('1_Setting'!$D$30))*3+1),((I498-('1_Setting'!$D$30))/(('1_Setting'!$D$29)-('1_Setting'!$D$30))*2+4)))," ")," ")</f>
        <v xml:space="preserve"> </v>
      </c>
      <c r="I498" s="182" t="str">
        <f t="shared" si="30"/>
        <v xml:space="preserve"> </v>
      </c>
    </row>
    <row r="499" spans="1:9" ht="16" customHeight="1" x14ac:dyDescent="0.15">
      <c r="A499" s="62" t="str">
        <f>IFERROR(IF((A498+1&lt;='1_Setting'!$C$28),A498+1," "),"")</f>
        <v/>
      </c>
      <c r="B499" s="59"/>
      <c r="F499" s="183" t="str">
        <f t="shared" si="31"/>
        <v xml:space="preserve"> </v>
      </c>
      <c r="G499" s="179" t="str">
        <f t="shared" si="32"/>
        <v xml:space="preserve"> </v>
      </c>
      <c r="H499" s="179" t="str">
        <f>IFERROR(IF(ISNUMBER(I499),(IF(I499&lt;('1_Setting'!$D$30),((I499/('1_Setting'!$D$30))*3+1),((I499-('1_Setting'!$D$30))/(('1_Setting'!$D$29)-('1_Setting'!$D$30))*2+4)))," ")," ")</f>
        <v xml:space="preserve"> </v>
      </c>
      <c r="I499" s="182" t="str">
        <f t="shared" si="30"/>
        <v xml:space="preserve"> </v>
      </c>
    </row>
    <row r="500" spans="1:9" ht="16" customHeight="1" x14ac:dyDescent="0.15">
      <c r="A500" s="62" t="str">
        <f>IFERROR(IF((A499+1&lt;='1_Setting'!$C$28),A499+1," "),"")</f>
        <v/>
      </c>
      <c r="B500" s="59"/>
      <c r="F500" s="183" t="str">
        <f t="shared" si="31"/>
        <v xml:space="preserve"> </v>
      </c>
      <c r="G500" s="179" t="str">
        <f t="shared" si="32"/>
        <v xml:space="preserve"> </v>
      </c>
      <c r="H500" s="179" t="str">
        <f>IFERROR(IF(ISNUMBER(I500),(IF(I500&lt;('1_Setting'!$D$30),((I500/('1_Setting'!$D$30))*3+1),((I500-('1_Setting'!$D$30))/(('1_Setting'!$D$29)-('1_Setting'!$D$30))*2+4)))," ")," ")</f>
        <v xml:space="preserve"> </v>
      </c>
      <c r="I500" s="182" t="str">
        <f t="shared" si="30"/>
        <v xml:space="preserve"> </v>
      </c>
    </row>
    <row r="501" spans="1:9" ht="16" customHeight="1" x14ac:dyDescent="0.15">
      <c r="A501" s="62" t="str">
        <f>IFERROR(IF((A500+1&lt;='1_Setting'!$C$28),A500+1," "),"")</f>
        <v/>
      </c>
      <c r="B501" s="59"/>
      <c r="F501" s="183" t="str">
        <f t="shared" si="31"/>
        <v xml:space="preserve"> </v>
      </c>
      <c r="G501" s="179" t="str">
        <f t="shared" si="32"/>
        <v xml:space="preserve"> </v>
      </c>
      <c r="H501" s="179" t="str">
        <f>IFERROR(IF(ISNUMBER(I501),(IF(I501&lt;('1_Setting'!$D$30),((I501/('1_Setting'!$D$30))*3+1),((I501-('1_Setting'!$D$30))/(('1_Setting'!$D$29)-('1_Setting'!$D$30))*2+4)))," ")," ")</f>
        <v xml:space="preserve"> </v>
      </c>
      <c r="I501" s="182" t="str">
        <f t="shared" si="30"/>
        <v xml:space="preserve"> </v>
      </c>
    </row>
    <row r="502" spans="1:9" ht="16" customHeight="1" x14ac:dyDescent="0.15">
      <c r="A502" s="62" t="str">
        <f>IFERROR(IF((A501+1&lt;='1_Setting'!$C$28),A501+1," "),"")</f>
        <v/>
      </c>
      <c r="B502" s="59"/>
      <c r="F502" s="183" t="str">
        <f t="shared" si="31"/>
        <v xml:space="preserve"> </v>
      </c>
      <c r="G502" s="179" t="str">
        <f t="shared" si="32"/>
        <v xml:space="preserve"> </v>
      </c>
      <c r="H502" s="179" t="str">
        <f>IFERROR(IF(ISNUMBER(I502),(IF(I502&lt;('1_Setting'!$D$30),((I502/('1_Setting'!$D$30))*3+1),((I502-('1_Setting'!$D$30))/(('1_Setting'!$D$29)-('1_Setting'!$D$30))*2+4)))," ")," ")</f>
        <v xml:space="preserve"> </v>
      </c>
      <c r="I502" s="182" t="str">
        <f t="shared" si="30"/>
        <v xml:space="preserve"> </v>
      </c>
    </row>
    <row r="503" spans="1:9" ht="16" customHeight="1" x14ac:dyDescent="0.15">
      <c r="A503" s="62" t="str">
        <f>IFERROR(IF((A502+1&lt;='1_Setting'!$C$28),A502+1," "),"")</f>
        <v/>
      </c>
      <c r="B503" s="59"/>
      <c r="F503" s="183" t="str">
        <f t="shared" si="31"/>
        <v xml:space="preserve"> </v>
      </c>
      <c r="G503" s="179" t="str">
        <f t="shared" si="32"/>
        <v xml:space="preserve"> </v>
      </c>
      <c r="H503" s="179" t="str">
        <f>IFERROR(IF(ISNUMBER(I503),(IF(I503&lt;('1_Setting'!$D$30),((I503/('1_Setting'!$D$30))*3+1),((I503-('1_Setting'!$D$30))/(('1_Setting'!$D$29)-('1_Setting'!$D$30))*2+4)))," ")," ")</f>
        <v xml:space="preserve"> </v>
      </c>
      <c r="I503" s="182" t="str">
        <f t="shared" si="30"/>
        <v xml:space="preserve"> </v>
      </c>
    </row>
    <row r="504" spans="1:9" ht="16" customHeight="1" x14ac:dyDescent="0.15">
      <c r="A504" s="62" t="str">
        <f>IFERROR(IF((A503+1&lt;='1_Setting'!$C$28),A503+1," "),"")</f>
        <v/>
      </c>
      <c r="B504" s="59"/>
      <c r="F504" s="183" t="str">
        <f t="shared" si="31"/>
        <v xml:space="preserve"> </v>
      </c>
      <c r="G504" s="179" t="str">
        <f t="shared" si="32"/>
        <v xml:space="preserve"> </v>
      </c>
      <c r="H504" s="179" t="str">
        <f>IFERROR(IF(ISNUMBER(I504),(IF(I504&lt;('1_Setting'!$D$30),((I504/('1_Setting'!$D$30))*3+1),((I504-('1_Setting'!$D$30))/(('1_Setting'!$D$29)-('1_Setting'!$D$30))*2+4)))," ")," ")</f>
        <v xml:space="preserve"> </v>
      </c>
      <c r="I504" s="182" t="str">
        <f t="shared" si="30"/>
        <v xml:space="preserve"> </v>
      </c>
    </row>
    <row r="505" spans="1:9" ht="16" customHeight="1" x14ac:dyDescent="0.15">
      <c r="A505" s="62" t="str">
        <f>IFERROR(IF((A504+1&lt;='1_Setting'!$C$28),A504+1," "),"")</f>
        <v/>
      </c>
      <c r="B505" s="59"/>
      <c r="F505" s="183" t="str">
        <f t="shared" si="31"/>
        <v xml:space="preserve"> </v>
      </c>
      <c r="G505" s="179" t="str">
        <f t="shared" si="32"/>
        <v xml:space="preserve"> </v>
      </c>
      <c r="H505" s="179" t="str">
        <f>IFERROR(IF(ISNUMBER(I505),(IF(I505&lt;('1_Setting'!$D$30),((I505/('1_Setting'!$D$30))*3+1),((I505-('1_Setting'!$D$30))/(('1_Setting'!$D$29)-('1_Setting'!$D$30))*2+4)))," ")," ")</f>
        <v xml:space="preserve"> </v>
      </c>
      <c r="I505" s="182" t="str">
        <f t="shared" si="30"/>
        <v xml:space="preserve"> </v>
      </c>
    </row>
    <row r="506" spans="1:9" ht="16" customHeight="1" x14ac:dyDescent="0.15">
      <c r="A506" s="62" t="str">
        <f>IFERROR(IF((A505+1&lt;='1_Setting'!$C$28),A505+1," "),"")</f>
        <v/>
      </c>
      <c r="B506" s="59"/>
      <c r="F506" s="183" t="str">
        <f t="shared" si="31"/>
        <v xml:space="preserve"> </v>
      </c>
      <c r="G506" s="179" t="str">
        <f t="shared" si="32"/>
        <v xml:space="preserve"> </v>
      </c>
      <c r="H506" s="179" t="str">
        <f>IFERROR(IF(ISNUMBER(I506),(IF(I506&lt;('1_Setting'!$D$30),((I506/('1_Setting'!$D$30))*3+1),((I506-('1_Setting'!$D$30))/(('1_Setting'!$D$29)-('1_Setting'!$D$30))*2+4)))," ")," ")</f>
        <v xml:space="preserve"> </v>
      </c>
      <c r="I506" s="182" t="str">
        <f t="shared" si="30"/>
        <v xml:space="preserve"> </v>
      </c>
    </row>
    <row r="507" spans="1:9" ht="16" customHeight="1" x14ac:dyDescent="0.15">
      <c r="A507" s="62" t="str">
        <f>IFERROR(IF((A506+1&lt;='1_Setting'!$C$28),A506+1," "),"")</f>
        <v/>
      </c>
      <c r="B507" s="59"/>
      <c r="F507" s="183" t="str">
        <f t="shared" si="31"/>
        <v xml:space="preserve"> </v>
      </c>
      <c r="G507" s="179" t="str">
        <f t="shared" si="32"/>
        <v xml:space="preserve"> </v>
      </c>
      <c r="H507" s="179" t="str">
        <f>IFERROR(IF(ISNUMBER(I507),(IF(I507&lt;('1_Setting'!$D$30),((I507/('1_Setting'!$D$30))*3+1),((I507-('1_Setting'!$D$30))/(('1_Setting'!$D$29)-('1_Setting'!$D$30))*2+4)))," ")," ")</f>
        <v xml:space="preserve"> </v>
      </c>
      <c r="I507" s="182" t="str">
        <f t="shared" si="30"/>
        <v xml:space="preserve"> </v>
      </c>
    </row>
    <row r="508" spans="1:9" ht="16" customHeight="1" x14ac:dyDescent="0.15">
      <c r="A508" s="62" t="str">
        <f>IFERROR(IF((A507+1&lt;='1_Setting'!$C$28),A507+1," "),"")</f>
        <v/>
      </c>
      <c r="B508" s="59"/>
      <c r="F508" s="183" t="str">
        <f t="shared" si="31"/>
        <v xml:space="preserve"> </v>
      </c>
      <c r="G508" s="179" t="str">
        <f t="shared" si="32"/>
        <v xml:space="preserve"> </v>
      </c>
      <c r="H508" s="179" t="str">
        <f>IFERROR(IF(ISNUMBER(I508),(IF(I508&lt;('1_Setting'!$D$30),((I508/('1_Setting'!$D$30))*3+1),((I508-('1_Setting'!$D$30))/(('1_Setting'!$D$29)-('1_Setting'!$D$30))*2+4)))," ")," ")</f>
        <v xml:space="preserve"> </v>
      </c>
      <c r="I508" s="182" t="str">
        <f t="shared" si="30"/>
        <v xml:space="preserve"> </v>
      </c>
    </row>
    <row r="509" spans="1:9" ht="16" customHeight="1" x14ac:dyDescent="0.15">
      <c r="A509" s="62" t="str">
        <f>IFERROR(IF((A508+1&lt;='1_Setting'!$C$28),A508+1," "),"")</f>
        <v/>
      </c>
      <c r="B509" s="59"/>
      <c r="F509" s="183" t="str">
        <f t="shared" si="31"/>
        <v xml:space="preserve"> </v>
      </c>
      <c r="G509" s="179" t="str">
        <f t="shared" si="32"/>
        <v xml:space="preserve"> </v>
      </c>
      <c r="H509" s="179" t="str">
        <f>IFERROR(IF(ISNUMBER(I509),(IF(I509&lt;('1_Setting'!$D$30),((I509/('1_Setting'!$D$30))*3+1),((I509-('1_Setting'!$D$30))/(('1_Setting'!$D$29)-('1_Setting'!$D$30))*2+4)))," ")," ")</f>
        <v xml:space="preserve"> </v>
      </c>
      <c r="I509" s="182" t="str">
        <f t="shared" si="30"/>
        <v xml:space="preserve"> </v>
      </c>
    </row>
    <row r="510" spans="1:9" ht="16" customHeight="1" x14ac:dyDescent="0.15">
      <c r="A510" s="62" t="str">
        <f>IFERROR(IF((A509+1&lt;='1_Setting'!$C$28),A509+1," "),"")</f>
        <v/>
      </c>
      <c r="B510" s="59"/>
      <c r="F510" s="183" t="str">
        <f t="shared" si="31"/>
        <v xml:space="preserve"> </v>
      </c>
      <c r="G510" s="179" t="str">
        <f t="shared" si="32"/>
        <v xml:space="preserve"> </v>
      </c>
      <c r="H510" s="179" t="str">
        <f>IFERROR(IF(ISNUMBER(I510),(IF(I510&lt;('1_Setting'!$D$30),((I510/('1_Setting'!$D$30))*3+1),((I510-('1_Setting'!$D$30))/(('1_Setting'!$D$29)-('1_Setting'!$D$30))*2+4)))," ")," ")</f>
        <v xml:space="preserve"> </v>
      </c>
      <c r="I510" s="182" t="str">
        <f t="shared" si="30"/>
        <v xml:space="preserve"> </v>
      </c>
    </row>
    <row r="511" spans="1:9" ht="16" customHeight="1" x14ac:dyDescent="0.15">
      <c r="A511" s="62" t="str">
        <f>IFERROR(IF((A510+1&lt;='1_Setting'!$C$28),A510+1," "),"")</f>
        <v/>
      </c>
      <c r="B511" s="59"/>
      <c r="F511" s="183" t="str">
        <f t="shared" si="31"/>
        <v xml:space="preserve"> </v>
      </c>
      <c r="G511" s="179" t="str">
        <f t="shared" si="32"/>
        <v xml:space="preserve"> </v>
      </c>
      <c r="H511" s="179" t="str">
        <f>IFERROR(IF(ISNUMBER(I511),(IF(I511&lt;('1_Setting'!$D$30),((I511/('1_Setting'!$D$30))*3+1),((I511-('1_Setting'!$D$30))/(('1_Setting'!$D$29)-('1_Setting'!$D$30))*2+4)))," ")," ")</f>
        <v xml:space="preserve"> </v>
      </c>
      <c r="I511" s="182" t="str">
        <f t="shared" si="30"/>
        <v xml:space="preserve"> </v>
      </c>
    </row>
    <row r="512" spans="1:9" ht="16" customHeight="1" x14ac:dyDescent="0.15">
      <c r="A512" s="62" t="str">
        <f>IFERROR(IF((A511+1&lt;='1_Setting'!$C$28),A511+1," "),"")</f>
        <v/>
      </c>
      <c r="B512" s="59"/>
      <c r="F512" s="183" t="str">
        <f t="shared" si="31"/>
        <v xml:space="preserve"> </v>
      </c>
      <c r="G512" s="179" t="str">
        <f t="shared" si="32"/>
        <v xml:space="preserve"> </v>
      </c>
      <c r="H512" s="179" t="str">
        <f>IFERROR(IF(ISNUMBER(I512),(IF(I512&lt;('1_Setting'!$D$30),((I512/('1_Setting'!$D$30))*3+1),((I512-('1_Setting'!$D$30))/(('1_Setting'!$D$29)-('1_Setting'!$D$30))*2+4)))," ")," ")</f>
        <v xml:space="preserve"> </v>
      </c>
      <c r="I512" s="182" t="str">
        <f t="shared" si="30"/>
        <v xml:space="preserve"> </v>
      </c>
    </row>
    <row r="513" spans="1:9" ht="16" customHeight="1" x14ac:dyDescent="0.15">
      <c r="A513" s="62" t="str">
        <f>IFERROR(IF((A512+1&lt;='1_Setting'!$C$28),A512+1," "),"")</f>
        <v/>
      </c>
      <c r="B513" s="59"/>
      <c r="F513" s="183" t="str">
        <f t="shared" si="31"/>
        <v xml:space="preserve"> </v>
      </c>
      <c r="G513" s="179" t="str">
        <f t="shared" si="32"/>
        <v xml:space="preserve"> </v>
      </c>
      <c r="H513" s="179" t="str">
        <f>IFERROR(IF(ISNUMBER(I513),(IF(I513&lt;('1_Setting'!$D$30),((I513/('1_Setting'!$D$30))*3+1),((I513-('1_Setting'!$D$30))/(('1_Setting'!$D$29)-('1_Setting'!$D$30))*2+4)))," ")," ")</f>
        <v xml:space="preserve"> </v>
      </c>
      <c r="I513" s="182" t="str">
        <f t="shared" si="30"/>
        <v xml:space="preserve"> </v>
      </c>
    </row>
    <row r="514" spans="1:9" ht="16" customHeight="1" x14ac:dyDescent="0.15">
      <c r="A514" s="62" t="str">
        <f>IFERROR(IF((A513+1&lt;='1_Setting'!$C$28),A513+1," "),"")</f>
        <v/>
      </c>
      <c r="B514" s="59"/>
      <c r="F514" s="183" t="str">
        <f t="shared" si="31"/>
        <v xml:space="preserve"> </v>
      </c>
      <c r="G514" s="179" t="str">
        <f t="shared" si="32"/>
        <v xml:space="preserve"> </v>
      </c>
      <c r="H514" s="179" t="str">
        <f>IFERROR(IF(ISNUMBER(I514),(IF(I514&lt;('1_Setting'!$D$30),((I514/('1_Setting'!$D$30))*3+1),((I514-('1_Setting'!$D$30))/(('1_Setting'!$D$29)-('1_Setting'!$D$30))*2+4)))," ")," ")</f>
        <v xml:space="preserve"> </v>
      </c>
      <c r="I514" s="182" t="str">
        <f t="shared" si="30"/>
        <v xml:space="preserve"> </v>
      </c>
    </row>
    <row r="515" spans="1:9" ht="16" customHeight="1" x14ac:dyDescent="0.15">
      <c r="A515" s="62" t="str">
        <f>IFERROR(IF((A514+1&lt;='1_Setting'!$C$28),A514+1," "),"")</f>
        <v/>
      </c>
      <c r="B515" s="59"/>
      <c r="F515" s="183" t="str">
        <f t="shared" si="31"/>
        <v xml:space="preserve"> </v>
      </c>
      <c r="G515" s="179" t="str">
        <f t="shared" si="32"/>
        <v xml:space="preserve"> </v>
      </c>
      <c r="H515" s="179" t="str">
        <f>IFERROR(IF(ISNUMBER(I515),(IF(I515&lt;('1_Setting'!$D$30),((I515/('1_Setting'!$D$30))*3+1),((I515-('1_Setting'!$D$30))/(('1_Setting'!$D$29)-('1_Setting'!$D$30))*2+4)))," ")," ")</f>
        <v xml:space="preserve"> </v>
      </c>
      <c r="I515" s="182" t="str">
        <f t="shared" si="30"/>
        <v xml:space="preserve"> </v>
      </c>
    </row>
    <row r="516" spans="1:9" ht="16" customHeight="1" x14ac:dyDescent="0.15">
      <c r="A516" s="62" t="str">
        <f>IFERROR(IF((A515+1&lt;='1_Setting'!$C$28),A515+1," "),"")</f>
        <v/>
      </c>
      <c r="B516" s="59"/>
      <c r="F516" s="183" t="str">
        <f t="shared" si="31"/>
        <v xml:space="preserve"> </v>
      </c>
      <c r="G516" s="179" t="str">
        <f t="shared" si="32"/>
        <v xml:space="preserve"> </v>
      </c>
      <c r="H516" s="179" t="str">
        <f>IFERROR(IF(ISNUMBER(I516),(IF(I516&lt;('1_Setting'!$D$30),((I516/('1_Setting'!$D$30))*3+1),((I516-('1_Setting'!$D$30))/(('1_Setting'!$D$29)-('1_Setting'!$D$30))*2+4)))," ")," ")</f>
        <v xml:space="preserve"> </v>
      </c>
      <c r="I516" s="182" t="str">
        <f t="shared" si="30"/>
        <v xml:space="preserve"> </v>
      </c>
    </row>
    <row r="517" spans="1:9" ht="16" customHeight="1" x14ac:dyDescent="0.15">
      <c r="A517" s="62" t="str">
        <f>IFERROR(IF((A516+1&lt;='1_Setting'!$C$28),A516+1," "),"")</f>
        <v/>
      </c>
      <c r="B517" s="59"/>
      <c r="F517" s="183" t="str">
        <f t="shared" si="31"/>
        <v xml:space="preserve"> </v>
      </c>
      <c r="G517" s="179" t="str">
        <f t="shared" si="32"/>
        <v xml:space="preserve"> </v>
      </c>
      <c r="H517" s="179" t="str">
        <f>IFERROR(IF(ISNUMBER(I517),(IF(I517&lt;('1_Setting'!$D$30),((I517/('1_Setting'!$D$30))*3+1),((I517-('1_Setting'!$D$30))/(('1_Setting'!$D$29)-('1_Setting'!$D$30))*2+4)))," ")," ")</f>
        <v xml:space="preserve"> </v>
      </c>
      <c r="I517" s="182" t="str">
        <f t="shared" si="30"/>
        <v xml:space="preserve"> </v>
      </c>
    </row>
    <row r="518" spans="1:9" ht="16" customHeight="1" x14ac:dyDescent="0.15">
      <c r="A518" s="62" t="str">
        <f>IFERROR(IF((A517+1&lt;='1_Setting'!$C$28),A517+1," "),"")</f>
        <v/>
      </c>
      <c r="B518" s="59"/>
      <c r="F518" s="183" t="str">
        <f t="shared" si="31"/>
        <v xml:space="preserve"> </v>
      </c>
      <c r="G518" s="179" t="str">
        <f t="shared" si="32"/>
        <v xml:space="preserve"> </v>
      </c>
      <c r="H518" s="179" t="str">
        <f>IFERROR(IF(ISNUMBER(I518),(IF(I518&lt;('1_Setting'!$D$30),((I518/('1_Setting'!$D$30))*3+1),((I518-('1_Setting'!$D$30))/(('1_Setting'!$D$29)-('1_Setting'!$D$30))*2+4)))," ")," ")</f>
        <v xml:space="preserve"> </v>
      </c>
      <c r="I518" s="182" t="str">
        <f t="shared" si="30"/>
        <v xml:space="preserve"> </v>
      </c>
    </row>
    <row r="519" spans="1:9" ht="16" customHeight="1" x14ac:dyDescent="0.15">
      <c r="A519" s="62" t="str">
        <f>IFERROR(IF((A518+1&lt;='1_Setting'!$C$28),A518+1," "),"")</f>
        <v/>
      </c>
      <c r="B519" s="59"/>
      <c r="F519" s="183" t="str">
        <f t="shared" si="31"/>
        <v xml:space="preserve"> </v>
      </c>
      <c r="G519" s="179" t="str">
        <f t="shared" si="32"/>
        <v xml:space="preserve"> </v>
      </c>
      <c r="H519" s="179" t="str">
        <f>IFERROR(IF(ISNUMBER(I519),(IF(I519&lt;('1_Setting'!$D$30),((I519/('1_Setting'!$D$30))*3+1),((I519-('1_Setting'!$D$30))/(('1_Setting'!$D$29)-('1_Setting'!$D$30))*2+4)))," ")," ")</f>
        <v xml:space="preserve"> </v>
      </c>
      <c r="I519" s="182" t="str">
        <f t="shared" si="30"/>
        <v xml:space="preserve"> </v>
      </c>
    </row>
    <row r="520" spans="1:9" ht="16" customHeight="1" x14ac:dyDescent="0.15">
      <c r="A520" s="62" t="str">
        <f>IFERROR(IF((A519+1&lt;='1_Setting'!$C$28),A519+1," "),"")</f>
        <v/>
      </c>
      <c r="B520" s="59"/>
      <c r="F520" s="183" t="str">
        <f t="shared" si="31"/>
        <v xml:space="preserve"> </v>
      </c>
      <c r="G520" s="179" t="str">
        <f t="shared" si="32"/>
        <v xml:space="preserve"> </v>
      </c>
      <c r="H520" s="179" t="str">
        <f>IFERROR(IF(ISNUMBER(I520),(IF(I520&lt;('1_Setting'!$D$30),((I520/('1_Setting'!$D$30))*3+1),((I520-('1_Setting'!$D$30))/(('1_Setting'!$D$29)-('1_Setting'!$D$30))*2+4)))," ")," ")</f>
        <v xml:space="preserve"> </v>
      </c>
      <c r="I520" s="182" t="str">
        <f t="shared" ref="I520:I583" si="33">IF(ISNUMBER(A520),SUM(J520:AB520)," ")</f>
        <v xml:space="preserve"> </v>
      </c>
    </row>
    <row r="521" spans="1:9" ht="16" customHeight="1" x14ac:dyDescent="0.15">
      <c r="A521" s="62" t="str">
        <f>IFERROR(IF((A520+1&lt;='1_Setting'!$C$28),A520+1," "),"")</f>
        <v/>
      </c>
      <c r="B521" s="59"/>
      <c r="F521" s="183" t="str">
        <f t="shared" ref="F521:F584" si="34">IFERROR(G521," ")</f>
        <v xml:space="preserve"> </v>
      </c>
      <c r="G521" s="179" t="str">
        <f t="shared" ref="G521:G584" si="35">IFERROR(IF(AND(H521&gt;6,ISNUMBER(H521)),6,IF(AND(H521&gt;3.5,H521&lt;4),3.5,ROUND(H521/5,1)*5))," ")</f>
        <v xml:space="preserve"> </v>
      </c>
      <c r="H521" s="179" t="str">
        <f>IFERROR(IF(ISNUMBER(I521),(IF(I521&lt;('1_Setting'!$D$30),((I521/('1_Setting'!$D$30))*3+1),((I521-('1_Setting'!$D$30))/(('1_Setting'!$D$29)-('1_Setting'!$D$30))*2+4)))," ")," ")</f>
        <v xml:space="preserve"> </v>
      </c>
      <c r="I521" s="182" t="str">
        <f t="shared" si="33"/>
        <v xml:space="preserve"> </v>
      </c>
    </row>
    <row r="522" spans="1:9" ht="16" customHeight="1" x14ac:dyDescent="0.15">
      <c r="A522" s="62" t="str">
        <f>IFERROR(IF((A521+1&lt;='1_Setting'!$C$28),A521+1," "),"")</f>
        <v/>
      </c>
      <c r="B522" s="59"/>
      <c r="F522" s="183" t="str">
        <f t="shared" si="34"/>
        <v xml:space="preserve"> </v>
      </c>
      <c r="G522" s="179" t="str">
        <f t="shared" si="35"/>
        <v xml:space="preserve"> </v>
      </c>
      <c r="H522" s="179" t="str">
        <f>IFERROR(IF(ISNUMBER(I522),(IF(I522&lt;('1_Setting'!$D$30),((I522/('1_Setting'!$D$30))*3+1),((I522-('1_Setting'!$D$30))/(('1_Setting'!$D$29)-('1_Setting'!$D$30))*2+4)))," ")," ")</f>
        <v xml:space="preserve"> </v>
      </c>
      <c r="I522" s="182" t="str">
        <f t="shared" si="33"/>
        <v xml:space="preserve"> </v>
      </c>
    </row>
    <row r="523" spans="1:9" ht="16" customHeight="1" x14ac:dyDescent="0.15">
      <c r="A523" s="62" t="str">
        <f>IFERROR(IF((A522+1&lt;='1_Setting'!$C$28),A522+1," "),"")</f>
        <v/>
      </c>
      <c r="B523" s="59"/>
      <c r="F523" s="183" t="str">
        <f t="shared" si="34"/>
        <v xml:space="preserve"> </v>
      </c>
      <c r="G523" s="179" t="str">
        <f t="shared" si="35"/>
        <v xml:space="preserve"> </v>
      </c>
      <c r="H523" s="179" t="str">
        <f>IFERROR(IF(ISNUMBER(I523),(IF(I523&lt;('1_Setting'!$D$30),((I523/('1_Setting'!$D$30))*3+1),((I523-('1_Setting'!$D$30))/(('1_Setting'!$D$29)-('1_Setting'!$D$30))*2+4)))," ")," ")</f>
        <v xml:space="preserve"> </v>
      </c>
      <c r="I523" s="182" t="str">
        <f t="shared" si="33"/>
        <v xml:space="preserve"> </v>
      </c>
    </row>
    <row r="524" spans="1:9" ht="16" customHeight="1" x14ac:dyDescent="0.15">
      <c r="A524" s="62" t="str">
        <f>IFERROR(IF((A523+1&lt;='1_Setting'!$C$28),A523+1," "),"")</f>
        <v/>
      </c>
      <c r="B524" s="59"/>
      <c r="F524" s="183" t="str">
        <f t="shared" si="34"/>
        <v xml:space="preserve"> </v>
      </c>
      <c r="G524" s="179" t="str">
        <f t="shared" si="35"/>
        <v xml:space="preserve"> </v>
      </c>
      <c r="H524" s="179" t="str">
        <f>IFERROR(IF(ISNUMBER(I524),(IF(I524&lt;('1_Setting'!$D$30),((I524/('1_Setting'!$D$30))*3+1),((I524-('1_Setting'!$D$30))/(('1_Setting'!$D$29)-('1_Setting'!$D$30))*2+4)))," ")," ")</f>
        <v xml:space="preserve"> </v>
      </c>
      <c r="I524" s="182" t="str">
        <f t="shared" si="33"/>
        <v xml:space="preserve"> </v>
      </c>
    </row>
    <row r="525" spans="1:9" ht="16" customHeight="1" x14ac:dyDescent="0.15">
      <c r="A525" s="62" t="str">
        <f>IFERROR(IF((A524+1&lt;='1_Setting'!$C$28),A524+1," "),"")</f>
        <v/>
      </c>
      <c r="B525" s="59"/>
      <c r="F525" s="183" t="str">
        <f t="shared" si="34"/>
        <v xml:space="preserve"> </v>
      </c>
      <c r="G525" s="179" t="str">
        <f t="shared" si="35"/>
        <v xml:space="preserve"> </v>
      </c>
      <c r="H525" s="179" t="str">
        <f>IFERROR(IF(ISNUMBER(I525),(IF(I525&lt;('1_Setting'!$D$30),((I525/('1_Setting'!$D$30))*3+1),((I525-('1_Setting'!$D$30))/(('1_Setting'!$D$29)-('1_Setting'!$D$30))*2+4)))," ")," ")</f>
        <v xml:space="preserve"> </v>
      </c>
      <c r="I525" s="182" t="str">
        <f t="shared" si="33"/>
        <v xml:space="preserve"> </v>
      </c>
    </row>
    <row r="526" spans="1:9" ht="16" customHeight="1" x14ac:dyDescent="0.15">
      <c r="A526" s="62" t="str">
        <f>IFERROR(IF((A525+1&lt;='1_Setting'!$C$28),A525+1," "),"")</f>
        <v/>
      </c>
      <c r="B526" s="59"/>
      <c r="F526" s="183" t="str">
        <f t="shared" si="34"/>
        <v xml:space="preserve"> </v>
      </c>
      <c r="G526" s="179" t="str">
        <f t="shared" si="35"/>
        <v xml:space="preserve"> </v>
      </c>
      <c r="H526" s="179" t="str">
        <f>IFERROR(IF(ISNUMBER(I526),(IF(I526&lt;('1_Setting'!$D$30),((I526/('1_Setting'!$D$30))*3+1),((I526-('1_Setting'!$D$30))/(('1_Setting'!$D$29)-('1_Setting'!$D$30))*2+4)))," ")," ")</f>
        <v xml:space="preserve"> </v>
      </c>
      <c r="I526" s="182" t="str">
        <f t="shared" si="33"/>
        <v xml:space="preserve"> </v>
      </c>
    </row>
    <row r="527" spans="1:9" ht="16" customHeight="1" x14ac:dyDescent="0.15">
      <c r="A527" s="62" t="str">
        <f>IFERROR(IF((A526+1&lt;='1_Setting'!$C$28),A526+1," "),"")</f>
        <v/>
      </c>
      <c r="B527" s="59"/>
      <c r="F527" s="183" t="str">
        <f t="shared" si="34"/>
        <v xml:space="preserve"> </v>
      </c>
      <c r="G527" s="179" t="str">
        <f t="shared" si="35"/>
        <v xml:space="preserve"> </v>
      </c>
      <c r="H527" s="179" t="str">
        <f>IFERROR(IF(ISNUMBER(I527),(IF(I527&lt;('1_Setting'!$D$30),((I527/('1_Setting'!$D$30))*3+1),((I527-('1_Setting'!$D$30))/(('1_Setting'!$D$29)-('1_Setting'!$D$30))*2+4)))," ")," ")</f>
        <v xml:space="preserve"> </v>
      </c>
      <c r="I527" s="182" t="str">
        <f t="shared" si="33"/>
        <v xml:space="preserve"> </v>
      </c>
    </row>
    <row r="528" spans="1:9" ht="16" customHeight="1" x14ac:dyDescent="0.15">
      <c r="A528" s="62" t="str">
        <f>IFERROR(IF((A527+1&lt;='1_Setting'!$C$28),A527+1," "),"")</f>
        <v/>
      </c>
      <c r="B528" s="59"/>
      <c r="F528" s="183" t="str">
        <f t="shared" si="34"/>
        <v xml:space="preserve"> </v>
      </c>
      <c r="G528" s="179" t="str">
        <f t="shared" si="35"/>
        <v xml:space="preserve"> </v>
      </c>
      <c r="H528" s="179" t="str">
        <f>IFERROR(IF(ISNUMBER(I528),(IF(I528&lt;('1_Setting'!$D$30),((I528/('1_Setting'!$D$30))*3+1),((I528-('1_Setting'!$D$30))/(('1_Setting'!$D$29)-('1_Setting'!$D$30))*2+4)))," ")," ")</f>
        <v xml:space="preserve"> </v>
      </c>
      <c r="I528" s="182" t="str">
        <f t="shared" si="33"/>
        <v xml:space="preserve"> </v>
      </c>
    </row>
    <row r="529" spans="1:9" ht="16" customHeight="1" x14ac:dyDescent="0.15">
      <c r="A529" s="62" t="str">
        <f>IFERROR(IF((A528+1&lt;='1_Setting'!$C$28),A528+1," "),"")</f>
        <v/>
      </c>
      <c r="B529" s="59"/>
      <c r="F529" s="183" t="str">
        <f t="shared" si="34"/>
        <v xml:space="preserve"> </v>
      </c>
      <c r="G529" s="179" t="str">
        <f t="shared" si="35"/>
        <v xml:space="preserve"> </v>
      </c>
      <c r="H529" s="179" t="str">
        <f>IFERROR(IF(ISNUMBER(I529),(IF(I529&lt;('1_Setting'!$D$30),((I529/('1_Setting'!$D$30))*3+1),((I529-('1_Setting'!$D$30))/(('1_Setting'!$D$29)-('1_Setting'!$D$30))*2+4)))," ")," ")</f>
        <v xml:space="preserve"> </v>
      </c>
      <c r="I529" s="182" t="str">
        <f t="shared" si="33"/>
        <v xml:space="preserve"> </v>
      </c>
    </row>
    <row r="530" spans="1:9" ht="16" customHeight="1" x14ac:dyDescent="0.15">
      <c r="A530" s="62" t="str">
        <f>IFERROR(IF((A529+1&lt;='1_Setting'!$C$28),A529+1," "),"")</f>
        <v/>
      </c>
      <c r="B530" s="59"/>
      <c r="F530" s="183" t="str">
        <f t="shared" si="34"/>
        <v xml:space="preserve"> </v>
      </c>
      <c r="G530" s="179" t="str">
        <f t="shared" si="35"/>
        <v xml:space="preserve"> </v>
      </c>
      <c r="H530" s="179" t="str">
        <f>IFERROR(IF(ISNUMBER(I530),(IF(I530&lt;('1_Setting'!$D$30),((I530/('1_Setting'!$D$30))*3+1),((I530-('1_Setting'!$D$30))/(('1_Setting'!$D$29)-('1_Setting'!$D$30))*2+4)))," ")," ")</f>
        <v xml:space="preserve"> </v>
      </c>
      <c r="I530" s="182" t="str">
        <f t="shared" si="33"/>
        <v xml:space="preserve"> </v>
      </c>
    </row>
    <row r="531" spans="1:9" ht="16" customHeight="1" x14ac:dyDescent="0.15">
      <c r="A531" s="62" t="str">
        <f>IFERROR(IF((A530+1&lt;='1_Setting'!$C$28),A530+1," "),"")</f>
        <v/>
      </c>
      <c r="B531" s="59"/>
      <c r="F531" s="183" t="str">
        <f t="shared" si="34"/>
        <v xml:space="preserve"> </v>
      </c>
      <c r="G531" s="179" t="str">
        <f t="shared" si="35"/>
        <v xml:space="preserve"> </v>
      </c>
      <c r="H531" s="179" t="str">
        <f>IFERROR(IF(ISNUMBER(I531),(IF(I531&lt;('1_Setting'!$D$30),((I531/('1_Setting'!$D$30))*3+1),((I531-('1_Setting'!$D$30))/(('1_Setting'!$D$29)-('1_Setting'!$D$30))*2+4)))," ")," ")</f>
        <v xml:space="preserve"> </v>
      </c>
      <c r="I531" s="182" t="str">
        <f t="shared" si="33"/>
        <v xml:space="preserve"> </v>
      </c>
    </row>
    <row r="532" spans="1:9" ht="16" customHeight="1" x14ac:dyDescent="0.15">
      <c r="A532" s="62" t="str">
        <f>IFERROR(IF((A531+1&lt;='1_Setting'!$C$28),A531+1," "),"")</f>
        <v/>
      </c>
      <c r="B532" s="59"/>
      <c r="F532" s="183" t="str">
        <f t="shared" si="34"/>
        <v xml:space="preserve"> </v>
      </c>
      <c r="G532" s="179" t="str">
        <f t="shared" si="35"/>
        <v xml:space="preserve"> </v>
      </c>
      <c r="H532" s="179" t="str">
        <f>IFERROR(IF(ISNUMBER(I532),(IF(I532&lt;('1_Setting'!$D$30),((I532/('1_Setting'!$D$30))*3+1),((I532-('1_Setting'!$D$30))/(('1_Setting'!$D$29)-('1_Setting'!$D$30))*2+4)))," ")," ")</f>
        <v xml:space="preserve"> </v>
      </c>
      <c r="I532" s="182" t="str">
        <f t="shared" si="33"/>
        <v xml:space="preserve"> </v>
      </c>
    </row>
    <row r="533" spans="1:9" ht="16" customHeight="1" x14ac:dyDescent="0.15">
      <c r="A533" s="62" t="str">
        <f>IFERROR(IF((A532+1&lt;='1_Setting'!$C$28),A532+1," "),"")</f>
        <v/>
      </c>
      <c r="B533" s="59"/>
      <c r="F533" s="183" t="str">
        <f t="shared" si="34"/>
        <v xml:space="preserve"> </v>
      </c>
      <c r="G533" s="179" t="str">
        <f t="shared" si="35"/>
        <v xml:space="preserve"> </v>
      </c>
      <c r="H533" s="179" t="str">
        <f>IFERROR(IF(ISNUMBER(I533),(IF(I533&lt;('1_Setting'!$D$30),((I533/('1_Setting'!$D$30))*3+1),((I533-('1_Setting'!$D$30))/(('1_Setting'!$D$29)-('1_Setting'!$D$30))*2+4)))," ")," ")</f>
        <v xml:space="preserve"> </v>
      </c>
      <c r="I533" s="182" t="str">
        <f t="shared" si="33"/>
        <v xml:space="preserve"> </v>
      </c>
    </row>
    <row r="534" spans="1:9" ht="16" customHeight="1" x14ac:dyDescent="0.15">
      <c r="A534" s="62" t="str">
        <f>IFERROR(IF((A533+1&lt;='1_Setting'!$C$28),A533+1," "),"")</f>
        <v/>
      </c>
      <c r="B534" s="59"/>
      <c r="F534" s="183" t="str">
        <f t="shared" si="34"/>
        <v xml:space="preserve"> </v>
      </c>
      <c r="G534" s="179" t="str">
        <f t="shared" si="35"/>
        <v xml:space="preserve"> </v>
      </c>
      <c r="H534" s="179" t="str">
        <f>IFERROR(IF(ISNUMBER(I534),(IF(I534&lt;('1_Setting'!$D$30),((I534/('1_Setting'!$D$30))*3+1),((I534-('1_Setting'!$D$30))/(('1_Setting'!$D$29)-('1_Setting'!$D$30))*2+4)))," ")," ")</f>
        <v xml:space="preserve"> </v>
      </c>
      <c r="I534" s="182" t="str">
        <f t="shared" si="33"/>
        <v xml:space="preserve"> </v>
      </c>
    </row>
    <row r="535" spans="1:9" ht="16" customHeight="1" x14ac:dyDescent="0.15">
      <c r="A535" s="62" t="str">
        <f>IFERROR(IF((A534+1&lt;='1_Setting'!$C$28),A534+1," "),"")</f>
        <v/>
      </c>
      <c r="B535" s="59"/>
      <c r="F535" s="183" t="str">
        <f t="shared" si="34"/>
        <v xml:space="preserve"> </v>
      </c>
      <c r="G535" s="179" t="str">
        <f t="shared" si="35"/>
        <v xml:space="preserve"> </v>
      </c>
      <c r="H535" s="179" t="str">
        <f>IFERROR(IF(ISNUMBER(I535),(IF(I535&lt;('1_Setting'!$D$30),((I535/('1_Setting'!$D$30))*3+1),((I535-('1_Setting'!$D$30))/(('1_Setting'!$D$29)-('1_Setting'!$D$30))*2+4)))," ")," ")</f>
        <v xml:space="preserve"> </v>
      </c>
      <c r="I535" s="182" t="str">
        <f t="shared" si="33"/>
        <v xml:space="preserve"> </v>
      </c>
    </row>
    <row r="536" spans="1:9" ht="16" customHeight="1" x14ac:dyDescent="0.15">
      <c r="A536" s="62" t="str">
        <f>IFERROR(IF((A535+1&lt;='1_Setting'!$C$28),A535+1," "),"")</f>
        <v/>
      </c>
      <c r="B536" s="59"/>
      <c r="F536" s="183" t="str">
        <f t="shared" si="34"/>
        <v xml:space="preserve"> </v>
      </c>
      <c r="G536" s="179" t="str">
        <f t="shared" si="35"/>
        <v xml:space="preserve"> </v>
      </c>
      <c r="H536" s="179" t="str">
        <f>IFERROR(IF(ISNUMBER(I536),(IF(I536&lt;('1_Setting'!$D$30),((I536/('1_Setting'!$D$30))*3+1),((I536-('1_Setting'!$D$30))/(('1_Setting'!$D$29)-('1_Setting'!$D$30))*2+4)))," ")," ")</f>
        <v xml:space="preserve"> </v>
      </c>
      <c r="I536" s="182" t="str">
        <f t="shared" si="33"/>
        <v xml:space="preserve"> </v>
      </c>
    </row>
    <row r="537" spans="1:9" ht="16" customHeight="1" x14ac:dyDescent="0.15">
      <c r="A537" s="62" t="str">
        <f>IFERROR(IF((A536+1&lt;='1_Setting'!$C$28),A536+1," "),"")</f>
        <v/>
      </c>
      <c r="B537" s="59"/>
      <c r="F537" s="183" t="str">
        <f t="shared" si="34"/>
        <v xml:space="preserve"> </v>
      </c>
      <c r="G537" s="179" t="str">
        <f t="shared" si="35"/>
        <v xml:space="preserve"> </v>
      </c>
      <c r="H537" s="179" t="str">
        <f>IFERROR(IF(ISNUMBER(I537),(IF(I537&lt;('1_Setting'!$D$30),((I537/('1_Setting'!$D$30))*3+1),((I537-('1_Setting'!$D$30))/(('1_Setting'!$D$29)-('1_Setting'!$D$30))*2+4)))," ")," ")</f>
        <v xml:space="preserve"> </v>
      </c>
      <c r="I537" s="182" t="str">
        <f t="shared" si="33"/>
        <v xml:space="preserve"> </v>
      </c>
    </row>
    <row r="538" spans="1:9" ht="16" customHeight="1" x14ac:dyDescent="0.15">
      <c r="A538" s="62" t="str">
        <f>IFERROR(IF((A537+1&lt;='1_Setting'!$C$28),A537+1," "),"")</f>
        <v/>
      </c>
      <c r="B538" s="59"/>
      <c r="F538" s="183" t="str">
        <f t="shared" si="34"/>
        <v xml:space="preserve"> </v>
      </c>
      <c r="G538" s="179" t="str">
        <f t="shared" si="35"/>
        <v xml:space="preserve"> </v>
      </c>
      <c r="H538" s="179" t="str">
        <f>IFERROR(IF(ISNUMBER(I538),(IF(I538&lt;('1_Setting'!$D$30),((I538/('1_Setting'!$D$30))*3+1),((I538-('1_Setting'!$D$30))/(('1_Setting'!$D$29)-('1_Setting'!$D$30))*2+4)))," ")," ")</f>
        <v xml:space="preserve"> </v>
      </c>
      <c r="I538" s="182" t="str">
        <f t="shared" si="33"/>
        <v xml:space="preserve"> </v>
      </c>
    </row>
    <row r="539" spans="1:9" ht="16" customHeight="1" x14ac:dyDescent="0.15">
      <c r="A539" s="62" t="str">
        <f>IFERROR(IF((A538+1&lt;='1_Setting'!$C$28),A538+1," "),"")</f>
        <v/>
      </c>
      <c r="B539" s="59"/>
      <c r="F539" s="183" t="str">
        <f t="shared" si="34"/>
        <v xml:space="preserve"> </v>
      </c>
      <c r="G539" s="179" t="str">
        <f t="shared" si="35"/>
        <v xml:space="preserve"> </v>
      </c>
      <c r="H539" s="179" t="str">
        <f>IFERROR(IF(ISNUMBER(I539),(IF(I539&lt;('1_Setting'!$D$30),((I539/('1_Setting'!$D$30))*3+1),((I539-('1_Setting'!$D$30))/(('1_Setting'!$D$29)-('1_Setting'!$D$30))*2+4)))," ")," ")</f>
        <v xml:space="preserve"> </v>
      </c>
      <c r="I539" s="182" t="str">
        <f t="shared" si="33"/>
        <v xml:space="preserve"> </v>
      </c>
    </row>
    <row r="540" spans="1:9" ht="16" customHeight="1" x14ac:dyDescent="0.15">
      <c r="A540" s="62" t="str">
        <f>IFERROR(IF((A539+1&lt;='1_Setting'!$C$28),A539+1," "),"")</f>
        <v/>
      </c>
      <c r="B540" s="59"/>
      <c r="F540" s="183" t="str">
        <f t="shared" si="34"/>
        <v xml:space="preserve"> </v>
      </c>
      <c r="G540" s="179" t="str">
        <f t="shared" si="35"/>
        <v xml:space="preserve"> </v>
      </c>
      <c r="H540" s="179" t="str">
        <f>IFERROR(IF(ISNUMBER(I540),(IF(I540&lt;('1_Setting'!$D$30),((I540/('1_Setting'!$D$30))*3+1),((I540-('1_Setting'!$D$30))/(('1_Setting'!$D$29)-('1_Setting'!$D$30))*2+4)))," ")," ")</f>
        <v xml:space="preserve"> </v>
      </c>
      <c r="I540" s="182" t="str">
        <f t="shared" si="33"/>
        <v xml:space="preserve"> </v>
      </c>
    </row>
    <row r="541" spans="1:9" ht="16" customHeight="1" x14ac:dyDescent="0.15">
      <c r="A541" s="62" t="str">
        <f>IFERROR(IF((A540+1&lt;='1_Setting'!$C$28),A540+1," "),"")</f>
        <v/>
      </c>
      <c r="B541" s="59"/>
      <c r="F541" s="183" t="str">
        <f t="shared" si="34"/>
        <v xml:space="preserve"> </v>
      </c>
      <c r="G541" s="179" t="str">
        <f t="shared" si="35"/>
        <v xml:space="preserve"> </v>
      </c>
      <c r="H541" s="179" t="str">
        <f>IFERROR(IF(ISNUMBER(I541),(IF(I541&lt;('1_Setting'!$D$30),((I541/('1_Setting'!$D$30))*3+1),((I541-('1_Setting'!$D$30))/(('1_Setting'!$D$29)-('1_Setting'!$D$30))*2+4)))," ")," ")</f>
        <v xml:space="preserve"> </v>
      </c>
      <c r="I541" s="182" t="str">
        <f t="shared" si="33"/>
        <v xml:space="preserve"> </v>
      </c>
    </row>
    <row r="542" spans="1:9" ht="16" customHeight="1" x14ac:dyDescent="0.15">
      <c r="A542" s="62" t="str">
        <f>IFERROR(IF((A541+1&lt;='1_Setting'!$C$28),A541+1," "),"")</f>
        <v/>
      </c>
      <c r="B542" s="59"/>
      <c r="F542" s="183" t="str">
        <f t="shared" si="34"/>
        <v xml:space="preserve"> </v>
      </c>
      <c r="G542" s="179" t="str">
        <f t="shared" si="35"/>
        <v xml:space="preserve"> </v>
      </c>
      <c r="H542" s="179" t="str">
        <f>IFERROR(IF(ISNUMBER(I542),(IF(I542&lt;('1_Setting'!$D$30),((I542/('1_Setting'!$D$30))*3+1),((I542-('1_Setting'!$D$30))/(('1_Setting'!$D$29)-('1_Setting'!$D$30))*2+4)))," ")," ")</f>
        <v xml:space="preserve"> </v>
      </c>
      <c r="I542" s="182" t="str">
        <f t="shared" si="33"/>
        <v xml:space="preserve"> </v>
      </c>
    </row>
    <row r="543" spans="1:9" ht="16" customHeight="1" x14ac:dyDescent="0.15">
      <c r="A543" s="62" t="str">
        <f>IFERROR(IF((A542+1&lt;='1_Setting'!$C$28),A542+1," "),"")</f>
        <v/>
      </c>
      <c r="B543" s="59"/>
      <c r="F543" s="183" t="str">
        <f t="shared" si="34"/>
        <v xml:space="preserve"> </v>
      </c>
      <c r="G543" s="179" t="str">
        <f t="shared" si="35"/>
        <v xml:space="preserve"> </v>
      </c>
      <c r="H543" s="179" t="str">
        <f>IFERROR(IF(ISNUMBER(I543),(IF(I543&lt;('1_Setting'!$D$30),((I543/('1_Setting'!$D$30))*3+1),((I543-('1_Setting'!$D$30))/(('1_Setting'!$D$29)-('1_Setting'!$D$30))*2+4)))," ")," ")</f>
        <v xml:space="preserve"> </v>
      </c>
      <c r="I543" s="182" t="str">
        <f t="shared" si="33"/>
        <v xml:space="preserve"> </v>
      </c>
    </row>
    <row r="544" spans="1:9" ht="16" customHeight="1" x14ac:dyDescent="0.15">
      <c r="A544" s="62" t="str">
        <f>IFERROR(IF((A543+1&lt;='1_Setting'!$C$28),A543+1," "),"")</f>
        <v/>
      </c>
      <c r="B544" s="59"/>
      <c r="F544" s="183" t="str">
        <f t="shared" si="34"/>
        <v xml:space="preserve"> </v>
      </c>
      <c r="G544" s="179" t="str">
        <f t="shared" si="35"/>
        <v xml:space="preserve"> </v>
      </c>
      <c r="H544" s="179" t="str">
        <f>IFERROR(IF(ISNUMBER(I544),(IF(I544&lt;('1_Setting'!$D$30),((I544/('1_Setting'!$D$30))*3+1),((I544-('1_Setting'!$D$30))/(('1_Setting'!$D$29)-('1_Setting'!$D$30))*2+4)))," ")," ")</f>
        <v xml:space="preserve"> </v>
      </c>
      <c r="I544" s="182" t="str">
        <f t="shared" si="33"/>
        <v xml:space="preserve"> </v>
      </c>
    </row>
    <row r="545" spans="1:9" ht="16" customHeight="1" x14ac:dyDescent="0.15">
      <c r="A545" s="62" t="str">
        <f>IFERROR(IF((A544+1&lt;='1_Setting'!$C$28),A544+1," "),"")</f>
        <v/>
      </c>
      <c r="B545" s="59"/>
      <c r="F545" s="183" t="str">
        <f t="shared" si="34"/>
        <v xml:space="preserve"> </v>
      </c>
      <c r="G545" s="179" t="str">
        <f t="shared" si="35"/>
        <v xml:space="preserve"> </v>
      </c>
      <c r="H545" s="179" t="str">
        <f>IFERROR(IF(ISNUMBER(I545),(IF(I545&lt;('1_Setting'!$D$30),((I545/('1_Setting'!$D$30))*3+1),((I545-('1_Setting'!$D$30))/(('1_Setting'!$D$29)-('1_Setting'!$D$30))*2+4)))," ")," ")</f>
        <v xml:space="preserve"> </v>
      </c>
      <c r="I545" s="182" t="str">
        <f t="shared" si="33"/>
        <v xml:space="preserve"> </v>
      </c>
    </row>
    <row r="546" spans="1:9" ht="16" customHeight="1" x14ac:dyDescent="0.15">
      <c r="A546" s="62" t="str">
        <f>IFERROR(IF((A545+1&lt;='1_Setting'!$C$28),A545+1," "),"")</f>
        <v/>
      </c>
      <c r="B546" s="59"/>
      <c r="F546" s="183" t="str">
        <f t="shared" si="34"/>
        <v xml:space="preserve"> </v>
      </c>
      <c r="G546" s="179" t="str">
        <f t="shared" si="35"/>
        <v xml:space="preserve"> </v>
      </c>
      <c r="H546" s="179" t="str">
        <f>IFERROR(IF(ISNUMBER(I546),(IF(I546&lt;('1_Setting'!$D$30),((I546/('1_Setting'!$D$30))*3+1),((I546-('1_Setting'!$D$30))/(('1_Setting'!$D$29)-('1_Setting'!$D$30))*2+4)))," ")," ")</f>
        <v xml:space="preserve"> </v>
      </c>
      <c r="I546" s="182" t="str">
        <f t="shared" si="33"/>
        <v xml:space="preserve"> </v>
      </c>
    </row>
    <row r="547" spans="1:9" ht="16" customHeight="1" x14ac:dyDescent="0.15">
      <c r="A547" s="62" t="str">
        <f>IFERROR(IF((A546+1&lt;='1_Setting'!$C$28),A546+1," "),"")</f>
        <v/>
      </c>
      <c r="B547" s="59"/>
      <c r="F547" s="183" t="str">
        <f t="shared" si="34"/>
        <v xml:space="preserve"> </v>
      </c>
      <c r="G547" s="179" t="str">
        <f t="shared" si="35"/>
        <v xml:space="preserve"> </v>
      </c>
      <c r="H547" s="179" t="str">
        <f>IFERROR(IF(ISNUMBER(I547),(IF(I547&lt;('1_Setting'!$D$30),((I547/('1_Setting'!$D$30))*3+1),((I547-('1_Setting'!$D$30))/(('1_Setting'!$D$29)-('1_Setting'!$D$30))*2+4)))," ")," ")</f>
        <v xml:space="preserve"> </v>
      </c>
      <c r="I547" s="182" t="str">
        <f t="shared" si="33"/>
        <v xml:space="preserve"> </v>
      </c>
    </row>
    <row r="548" spans="1:9" ht="16" customHeight="1" x14ac:dyDescent="0.15">
      <c r="A548" s="62" t="str">
        <f>IFERROR(IF((A547+1&lt;='1_Setting'!$C$28),A547+1," "),"")</f>
        <v/>
      </c>
      <c r="B548" s="59"/>
      <c r="F548" s="183" t="str">
        <f t="shared" si="34"/>
        <v xml:space="preserve"> </v>
      </c>
      <c r="G548" s="179" t="str">
        <f t="shared" si="35"/>
        <v xml:space="preserve"> </v>
      </c>
      <c r="H548" s="179" t="str">
        <f>IFERROR(IF(ISNUMBER(I548),(IF(I548&lt;('1_Setting'!$D$30),((I548/('1_Setting'!$D$30))*3+1),((I548-('1_Setting'!$D$30))/(('1_Setting'!$D$29)-('1_Setting'!$D$30))*2+4)))," ")," ")</f>
        <v xml:space="preserve"> </v>
      </c>
      <c r="I548" s="182" t="str">
        <f t="shared" si="33"/>
        <v xml:space="preserve"> </v>
      </c>
    </row>
    <row r="549" spans="1:9" ht="16" customHeight="1" x14ac:dyDescent="0.15">
      <c r="A549" s="62" t="str">
        <f>IFERROR(IF((A548+1&lt;='1_Setting'!$C$28),A548+1," "),"")</f>
        <v/>
      </c>
      <c r="B549" s="59"/>
      <c r="F549" s="183" t="str">
        <f t="shared" si="34"/>
        <v xml:space="preserve"> </v>
      </c>
      <c r="G549" s="179" t="str">
        <f t="shared" si="35"/>
        <v xml:space="preserve"> </v>
      </c>
      <c r="H549" s="179" t="str">
        <f>IFERROR(IF(ISNUMBER(I549),(IF(I549&lt;('1_Setting'!$D$30),((I549/('1_Setting'!$D$30))*3+1),((I549-('1_Setting'!$D$30))/(('1_Setting'!$D$29)-('1_Setting'!$D$30))*2+4)))," ")," ")</f>
        <v xml:space="preserve"> </v>
      </c>
      <c r="I549" s="182" t="str">
        <f t="shared" si="33"/>
        <v xml:space="preserve"> </v>
      </c>
    </row>
    <row r="550" spans="1:9" ht="16" customHeight="1" x14ac:dyDescent="0.15">
      <c r="A550" s="62" t="str">
        <f>IFERROR(IF((A549+1&lt;='1_Setting'!$C$28),A549+1," "),"")</f>
        <v/>
      </c>
      <c r="B550" s="59"/>
      <c r="F550" s="183" t="str">
        <f t="shared" si="34"/>
        <v xml:space="preserve"> </v>
      </c>
      <c r="G550" s="179" t="str">
        <f t="shared" si="35"/>
        <v xml:space="preserve"> </v>
      </c>
      <c r="H550" s="179" t="str">
        <f>IFERROR(IF(ISNUMBER(I550),(IF(I550&lt;('1_Setting'!$D$30),((I550/('1_Setting'!$D$30))*3+1),((I550-('1_Setting'!$D$30))/(('1_Setting'!$D$29)-('1_Setting'!$D$30))*2+4)))," ")," ")</f>
        <v xml:space="preserve"> </v>
      </c>
      <c r="I550" s="182" t="str">
        <f t="shared" si="33"/>
        <v xml:space="preserve"> </v>
      </c>
    </row>
    <row r="551" spans="1:9" ht="16" customHeight="1" x14ac:dyDescent="0.15">
      <c r="A551" s="62" t="str">
        <f>IFERROR(IF((A550+1&lt;='1_Setting'!$C$28),A550+1," "),"")</f>
        <v/>
      </c>
      <c r="B551" s="59"/>
      <c r="F551" s="183" t="str">
        <f t="shared" si="34"/>
        <v xml:space="preserve"> </v>
      </c>
      <c r="G551" s="179" t="str">
        <f t="shared" si="35"/>
        <v xml:space="preserve"> </v>
      </c>
      <c r="H551" s="179" t="str">
        <f>IFERROR(IF(ISNUMBER(I551),(IF(I551&lt;('1_Setting'!$D$30),((I551/('1_Setting'!$D$30))*3+1),((I551-('1_Setting'!$D$30))/(('1_Setting'!$D$29)-('1_Setting'!$D$30))*2+4)))," ")," ")</f>
        <v xml:space="preserve"> </v>
      </c>
      <c r="I551" s="182" t="str">
        <f t="shared" si="33"/>
        <v xml:space="preserve"> </v>
      </c>
    </row>
    <row r="552" spans="1:9" ht="16" customHeight="1" x14ac:dyDescent="0.15">
      <c r="A552" s="62" t="str">
        <f>IFERROR(IF((A551+1&lt;='1_Setting'!$C$28),A551+1," "),"")</f>
        <v/>
      </c>
      <c r="B552" s="59"/>
      <c r="F552" s="183" t="str">
        <f t="shared" si="34"/>
        <v xml:space="preserve"> </v>
      </c>
      <c r="G552" s="179" t="str">
        <f t="shared" si="35"/>
        <v xml:space="preserve"> </v>
      </c>
      <c r="H552" s="179" t="str">
        <f>IFERROR(IF(ISNUMBER(I552),(IF(I552&lt;('1_Setting'!$D$30),((I552/('1_Setting'!$D$30))*3+1),((I552-('1_Setting'!$D$30))/(('1_Setting'!$D$29)-('1_Setting'!$D$30))*2+4)))," ")," ")</f>
        <v xml:space="preserve"> </v>
      </c>
      <c r="I552" s="182" t="str">
        <f t="shared" si="33"/>
        <v xml:space="preserve"> </v>
      </c>
    </row>
    <row r="553" spans="1:9" ht="16" customHeight="1" x14ac:dyDescent="0.15">
      <c r="A553" s="62" t="str">
        <f>IFERROR(IF((A552+1&lt;='1_Setting'!$C$28),A552+1," "),"")</f>
        <v/>
      </c>
      <c r="B553" s="59"/>
      <c r="F553" s="183" t="str">
        <f t="shared" si="34"/>
        <v xml:space="preserve"> </v>
      </c>
      <c r="G553" s="179" t="str">
        <f t="shared" si="35"/>
        <v xml:space="preserve"> </v>
      </c>
      <c r="H553" s="179" t="str">
        <f>IFERROR(IF(ISNUMBER(I553),(IF(I553&lt;('1_Setting'!$D$30),((I553/('1_Setting'!$D$30))*3+1),((I553-('1_Setting'!$D$30))/(('1_Setting'!$D$29)-('1_Setting'!$D$30))*2+4)))," ")," ")</f>
        <v xml:space="preserve"> </v>
      </c>
      <c r="I553" s="182" t="str">
        <f t="shared" si="33"/>
        <v xml:space="preserve"> </v>
      </c>
    </row>
    <row r="554" spans="1:9" ht="16" customHeight="1" x14ac:dyDescent="0.15">
      <c r="A554" s="62" t="str">
        <f>IFERROR(IF((A553+1&lt;='1_Setting'!$C$28),A553+1," "),"")</f>
        <v/>
      </c>
      <c r="B554" s="59"/>
      <c r="F554" s="183" t="str">
        <f t="shared" si="34"/>
        <v xml:space="preserve"> </v>
      </c>
      <c r="G554" s="179" t="str">
        <f t="shared" si="35"/>
        <v xml:space="preserve"> </v>
      </c>
      <c r="H554" s="179" t="str">
        <f>IFERROR(IF(ISNUMBER(I554),(IF(I554&lt;('1_Setting'!$D$30),((I554/('1_Setting'!$D$30))*3+1),((I554-('1_Setting'!$D$30))/(('1_Setting'!$D$29)-('1_Setting'!$D$30))*2+4)))," ")," ")</f>
        <v xml:space="preserve"> </v>
      </c>
      <c r="I554" s="182" t="str">
        <f t="shared" si="33"/>
        <v xml:space="preserve"> </v>
      </c>
    </row>
    <row r="555" spans="1:9" ht="16" customHeight="1" x14ac:dyDescent="0.15">
      <c r="A555" s="62" t="str">
        <f>IFERROR(IF((A554+1&lt;='1_Setting'!$C$28),A554+1," "),"")</f>
        <v/>
      </c>
      <c r="B555" s="59"/>
      <c r="F555" s="183" t="str">
        <f t="shared" si="34"/>
        <v xml:space="preserve"> </v>
      </c>
      <c r="G555" s="179" t="str">
        <f t="shared" si="35"/>
        <v xml:space="preserve"> </v>
      </c>
      <c r="H555" s="179" t="str">
        <f>IFERROR(IF(ISNUMBER(I555),(IF(I555&lt;('1_Setting'!$D$30),((I555/('1_Setting'!$D$30))*3+1),((I555-('1_Setting'!$D$30))/(('1_Setting'!$D$29)-('1_Setting'!$D$30))*2+4)))," ")," ")</f>
        <v xml:space="preserve"> </v>
      </c>
      <c r="I555" s="182" t="str">
        <f t="shared" si="33"/>
        <v xml:space="preserve"> </v>
      </c>
    </row>
    <row r="556" spans="1:9" ht="16" customHeight="1" x14ac:dyDescent="0.15">
      <c r="A556" s="62" t="str">
        <f>IFERROR(IF((A555+1&lt;='1_Setting'!$C$28),A555+1," "),"")</f>
        <v/>
      </c>
      <c r="B556" s="59"/>
      <c r="F556" s="183" t="str">
        <f t="shared" si="34"/>
        <v xml:space="preserve"> </v>
      </c>
      <c r="G556" s="179" t="str">
        <f t="shared" si="35"/>
        <v xml:space="preserve"> </v>
      </c>
      <c r="H556" s="179" t="str">
        <f>IFERROR(IF(ISNUMBER(I556),(IF(I556&lt;('1_Setting'!$D$30),((I556/('1_Setting'!$D$30))*3+1),((I556-('1_Setting'!$D$30))/(('1_Setting'!$D$29)-('1_Setting'!$D$30))*2+4)))," ")," ")</f>
        <v xml:space="preserve"> </v>
      </c>
      <c r="I556" s="182" t="str">
        <f t="shared" si="33"/>
        <v xml:space="preserve"> </v>
      </c>
    </row>
    <row r="557" spans="1:9" ht="16" customHeight="1" x14ac:dyDescent="0.15">
      <c r="A557" s="62" t="str">
        <f>IFERROR(IF((A556+1&lt;='1_Setting'!$C$28),A556+1," "),"")</f>
        <v/>
      </c>
      <c r="B557" s="59"/>
      <c r="F557" s="183" t="str">
        <f t="shared" si="34"/>
        <v xml:space="preserve"> </v>
      </c>
      <c r="G557" s="179" t="str">
        <f t="shared" si="35"/>
        <v xml:space="preserve"> </v>
      </c>
      <c r="H557" s="179" t="str">
        <f>IFERROR(IF(ISNUMBER(I557),(IF(I557&lt;('1_Setting'!$D$30),((I557/('1_Setting'!$D$30))*3+1),((I557-('1_Setting'!$D$30))/(('1_Setting'!$D$29)-('1_Setting'!$D$30))*2+4)))," ")," ")</f>
        <v xml:space="preserve"> </v>
      </c>
      <c r="I557" s="182" t="str">
        <f t="shared" si="33"/>
        <v xml:space="preserve"> </v>
      </c>
    </row>
    <row r="558" spans="1:9" ht="16" customHeight="1" x14ac:dyDescent="0.15">
      <c r="A558" s="62" t="str">
        <f>IFERROR(IF((A557+1&lt;='1_Setting'!$C$28),A557+1," "),"")</f>
        <v/>
      </c>
      <c r="B558" s="59"/>
      <c r="F558" s="183" t="str">
        <f t="shared" si="34"/>
        <v xml:space="preserve"> </v>
      </c>
      <c r="G558" s="179" t="str">
        <f t="shared" si="35"/>
        <v xml:space="preserve"> </v>
      </c>
      <c r="H558" s="179" t="str">
        <f>IFERROR(IF(ISNUMBER(I558),(IF(I558&lt;('1_Setting'!$D$30),((I558/('1_Setting'!$D$30))*3+1),((I558-('1_Setting'!$D$30))/(('1_Setting'!$D$29)-('1_Setting'!$D$30))*2+4)))," ")," ")</f>
        <v xml:space="preserve"> </v>
      </c>
      <c r="I558" s="182" t="str">
        <f t="shared" si="33"/>
        <v xml:space="preserve"> </v>
      </c>
    </row>
    <row r="559" spans="1:9" ht="16" customHeight="1" x14ac:dyDescent="0.15">
      <c r="A559" s="62" t="str">
        <f>IFERROR(IF((A558+1&lt;='1_Setting'!$C$28),A558+1," "),"")</f>
        <v/>
      </c>
      <c r="B559" s="59"/>
      <c r="F559" s="183" t="str">
        <f t="shared" si="34"/>
        <v xml:space="preserve"> </v>
      </c>
      <c r="G559" s="179" t="str">
        <f t="shared" si="35"/>
        <v xml:space="preserve"> </v>
      </c>
      <c r="H559" s="179" t="str">
        <f>IFERROR(IF(ISNUMBER(I559),(IF(I559&lt;('1_Setting'!$D$30),((I559/('1_Setting'!$D$30))*3+1),((I559-('1_Setting'!$D$30))/(('1_Setting'!$D$29)-('1_Setting'!$D$30))*2+4)))," ")," ")</f>
        <v xml:space="preserve"> </v>
      </c>
      <c r="I559" s="182" t="str">
        <f t="shared" si="33"/>
        <v xml:space="preserve"> </v>
      </c>
    </row>
    <row r="560" spans="1:9" ht="16" customHeight="1" x14ac:dyDescent="0.15">
      <c r="A560" s="62" t="str">
        <f>IFERROR(IF((A559+1&lt;='1_Setting'!$C$28),A559+1," "),"")</f>
        <v/>
      </c>
      <c r="B560" s="59"/>
      <c r="F560" s="183" t="str">
        <f t="shared" si="34"/>
        <v xml:space="preserve"> </v>
      </c>
      <c r="G560" s="179" t="str">
        <f t="shared" si="35"/>
        <v xml:space="preserve"> </v>
      </c>
      <c r="H560" s="179" t="str">
        <f>IFERROR(IF(ISNUMBER(I560),(IF(I560&lt;('1_Setting'!$D$30),((I560/('1_Setting'!$D$30))*3+1),((I560-('1_Setting'!$D$30))/(('1_Setting'!$D$29)-('1_Setting'!$D$30))*2+4)))," ")," ")</f>
        <v xml:space="preserve"> </v>
      </c>
      <c r="I560" s="182" t="str">
        <f t="shared" si="33"/>
        <v xml:space="preserve"> </v>
      </c>
    </row>
    <row r="561" spans="1:9" ht="16" customHeight="1" x14ac:dyDescent="0.15">
      <c r="A561" s="62" t="str">
        <f>IFERROR(IF((A560+1&lt;='1_Setting'!$C$28),A560+1," "),"")</f>
        <v/>
      </c>
      <c r="B561" s="59"/>
      <c r="F561" s="183" t="str">
        <f t="shared" si="34"/>
        <v xml:space="preserve"> </v>
      </c>
      <c r="G561" s="179" t="str">
        <f t="shared" si="35"/>
        <v xml:space="preserve"> </v>
      </c>
      <c r="H561" s="179" t="str">
        <f>IFERROR(IF(ISNUMBER(I561),(IF(I561&lt;('1_Setting'!$D$30),((I561/('1_Setting'!$D$30))*3+1),((I561-('1_Setting'!$D$30))/(('1_Setting'!$D$29)-('1_Setting'!$D$30))*2+4)))," ")," ")</f>
        <v xml:space="preserve"> </v>
      </c>
      <c r="I561" s="182" t="str">
        <f t="shared" si="33"/>
        <v xml:space="preserve"> </v>
      </c>
    </row>
    <row r="562" spans="1:9" ht="16" customHeight="1" x14ac:dyDescent="0.15">
      <c r="A562" s="62" t="str">
        <f>IFERROR(IF((A561+1&lt;='1_Setting'!$C$28),A561+1," "),"")</f>
        <v/>
      </c>
      <c r="B562" s="59"/>
      <c r="F562" s="183" t="str">
        <f t="shared" si="34"/>
        <v xml:space="preserve"> </v>
      </c>
      <c r="G562" s="179" t="str">
        <f t="shared" si="35"/>
        <v xml:space="preserve"> </v>
      </c>
      <c r="H562" s="179" t="str">
        <f>IFERROR(IF(ISNUMBER(I562),(IF(I562&lt;('1_Setting'!$D$30),((I562/('1_Setting'!$D$30))*3+1),((I562-('1_Setting'!$D$30))/(('1_Setting'!$D$29)-('1_Setting'!$D$30))*2+4)))," ")," ")</f>
        <v xml:space="preserve"> </v>
      </c>
      <c r="I562" s="182" t="str">
        <f t="shared" si="33"/>
        <v xml:space="preserve"> </v>
      </c>
    </row>
    <row r="563" spans="1:9" ht="16" customHeight="1" x14ac:dyDescent="0.15">
      <c r="A563" s="62" t="str">
        <f>IFERROR(IF((A562+1&lt;='1_Setting'!$C$28),A562+1," "),"")</f>
        <v/>
      </c>
      <c r="B563" s="59"/>
      <c r="F563" s="183" t="str">
        <f t="shared" si="34"/>
        <v xml:space="preserve"> </v>
      </c>
      <c r="G563" s="179" t="str">
        <f t="shared" si="35"/>
        <v xml:space="preserve"> </v>
      </c>
      <c r="H563" s="179" t="str">
        <f>IFERROR(IF(ISNUMBER(I563),(IF(I563&lt;('1_Setting'!$D$30),((I563/('1_Setting'!$D$30))*3+1),((I563-('1_Setting'!$D$30))/(('1_Setting'!$D$29)-('1_Setting'!$D$30))*2+4)))," ")," ")</f>
        <v xml:space="preserve"> </v>
      </c>
      <c r="I563" s="182" t="str">
        <f t="shared" si="33"/>
        <v xml:space="preserve"> </v>
      </c>
    </row>
    <row r="564" spans="1:9" ht="16" customHeight="1" x14ac:dyDescent="0.15">
      <c r="A564" s="62" t="str">
        <f>IFERROR(IF((A563+1&lt;='1_Setting'!$C$28),A563+1," "),"")</f>
        <v/>
      </c>
      <c r="B564" s="59"/>
      <c r="F564" s="183" t="str">
        <f t="shared" si="34"/>
        <v xml:space="preserve"> </v>
      </c>
      <c r="G564" s="179" t="str">
        <f t="shared" si="35"/>
        <v xml:space="preserve"> </v>
      </c>
      <c r="H564" s="179" t="str">
        <f>IFERROR(IF(ISNUMBER(I564),(IF(I564&lt;('1_Setting'!$D$30),((I564/('1_Setting'!$D$30))*3+1),((I564-('1_Setting'!$D$30))/(('1_Setting'!$D$29)-('1_Setting'!$D$30))*2+4)))," ")," ")</f>
        <v xml:space="preserve"> </v>
      </c>
      <c r="I564" s="182" t="str">
        <f t="shared" si="33"/>
        <v xml:space="preserve"> </v>
      </c>
    </row>
    <row r="565" spans="1:9" ht="16" customHeight="1" x14ac:dyDescent="0.15">
      <c r="A565" s="62" t="str">
        <f>IFERROR(IF((A564+1&lt;='1_Setting'!$C$28),A564+1," "),"")</f>
        <v/>
      </c>
      <c r="B565" s="59"/>
      <c r="F565" s="183" t="str">
        <f t="shared" si="34"/>
        <v xml:space="preserve"> </v>
      </c>
      <c r="G565" s="179" t="str">
        <f t="shared" si="35"/>
        <v xml:space="preserve"> </v>
      </c>
      <c r="H565" s="179" t="str">
        <f>IFERROR(IF(ISNUMBER(I565),(IF(I565&lt;('1_Setting'!$D$30),((I565/('1_Setting'!$D$30))*3+1),((I565-('1_Setting'!$D$30))/(('1_Setting'!$D$29)-('1_Setting'!$D$30))*2+4)))," ")," ")</f>
        <v xml:space="preserve"> </v>
      </c>
      <c r="I565" s="182" t="str">
        <f t="shared" si="33"/>
        <v xml:space="preserve"> </v>
      </c>
    </row>
    <row r="566" spans="1:9" ht="16" customHeight="1" x14ac:dyDescent="0.15">
      <c r="A566" s="62" t="str">
        <f>IFERROR(IF((A565+1&lt;='1_Setting'!$C$28),A565+1," "),"")</f>
        <v/>
      </c>
      <c r="B566" s="59"/>
      <c r="F566" s="183" t="str">
        <f t="shared" si="34"/>
        <v xml:space="preserve"> </v>
      </c>
      <c r="G566" s="179" t="str">
        <f t="shared" si="35"/>
        <v xml:space="preserve"> </v>
      </c>
      <c r="H566" s="179" t="str">
        <f>IFERROR(IF(ISNUMBER(I566),(IF(I566&lt;('1_Setting'!$D$30),((I566/('1_Setting'!$D$30))*3+1),((I566-('1_Setting'!$D$30))/(('1_Setting'!$D$29)-('1_Setting'!$D$30))*2+4)))," ")," ")</f>
        <v xml:space="preserve"> </v>
      </c>
      <c r="I566" s="182" t="str">
        <f t="shared" si="33"/>
        <v xml:space="preserve"> </v>
      </c>
    </row>
    <row r="567" spans="1:9" ht="16" customHeight="1" x14ac:dyDescent="0.15">
      <c r="A567" s="62" t="str">
        <f>IFERROR(IF((A566+1&lt;='1_Setting'!$C$28),A566+1," "),"")</f>
        <v/>
      </c>
      <c r="B567" s="59"/>
      <c r="F567" s="183" t="str">
        <f t="shared" si="34"/>
        <v xml:space="preserve"> </v>
      </c>
      <c r="G567" s="179" t="str">
        <f t="shared" si="35"/>
        <v xml:space="preserve"> </v>
      </c>
      <c r="H567" s="179" t="str">
        <f>IFERROR(IF(ISNUMBER(I567),(IF(I567&lt;('1_Setting'!$D$30),((I567/('1_Setting'!$D$30))*3+1),((I567-('1_Setting'!$D$30))/(('1_Setting'!$D$29)-('1_Setting'!$D$30))*2+4)))," ")," ")</f>
        <v xml:space="preserve"> </v>
      </c>
      <c r="I567" s="182" t="str">
        <f t="shared" si="33"/>
        <v xml:space="preserve"> </v>
      </c>
    </row>
    <row r="568" spans="1:9" ht="16" customHeight="1" x14ac:dyDescent="0.15">
      <c r="A568" s="62" t="str">
        <f>IFERROR(IF((A567+1&lt;='1_Setting'!$C$28),A567+1," "),"")</f>
        <v/>
      </c>
      <c r="B568" s="59"/>
      <c r="F568" s="183" t="str">
        <f t="shared" si="34"/>
        <v xml:space="preserve"> </v>
      </c>
      <c r="G568" s="179" t="str">
        <f t="shared" si="35"/>
        <v xml:space="preserve"> </v>
      </c>
      <c r="H568" s="179" t="str">
        <f>IFERROR(IF(ISNUMBER(I568),(IF(I568&lt;('1_Setting'!$D$30),((I568/('1_Setting'!$D$30))*3+1),((I568-('1_Setting'!$D$30))/(('1_Setting'!$D$29)-('1_Setting'!$D$30))*2+4)))," ")," ")</f>
        <v xml:space="preserve"> </v>
      </c>
      <c r="I568" s="182" t="str">
        <f t="shared" si="33"/>
        <v xml:space="preserve"> </v>
      </c>
    </row>
    <row r="569" spans="1:9" ht="16" customHeight="1" x14ac:dyDescent="0.15">
      <c r="A569" s="62" t="str">
        <f>IFERROR(IF((A568+1&lt;='1_Setting'!$C$28),A568+1," "),"")</f>
        <v/>
      </c>
      <c r="B569" s="59"/>
      <c r="F569" s="183" t="str">
        <f t="shared" si="34"/>
        <v xml:space="preserve"> </v>
      </c>
      <c r="G569" s="179" t="str">
        <f t="shared" si="35"/>
        <v xml:space="preserve"> </v>
      </c>
      <c r="H569" s="179" t="str">
        <f>IFERROR(IF(ISNUMBER(I569),(IF(I569&lt;('1_Setting'!$D$30),((I569/('1_Setting'!$D$30))*3+1),((I569-('1_Setting'!$D$30))/(('1_Setting'!$D$29)-('1_Setting'!$D$30))*2+4)))," ")," ")</f>
        <v xml:space="preserve"> </v>
      </c>
      <c r="I569" s="182" t="str">
        <f t="shared" si="33"/>
        <v xml:space="preserve"> </v>
      </c>
    </row>
    <row r="570" spans="1:9" ht="16" customHeight="1" x14ac:dyDescent="0.15">
      <c r="A570" s="62" t="str">
        <f>IFERROR(IF((A569+1&lt;='1_Setting'!$C$28),A569+1," "),"")</f>
        <v/>
      </c>
      <c r="B570" s="59"/>
      <c r="F570" s="183" t="str">
        <f t="shared" si="34"/>
        <v xml:space="preserve"> </v>
      </c>
      <c r="G570" s="179" t="str">
        <f t="shared" si="35"/>
        <v xml:space="preserve"> </v>
      </c>
      <c r="H570" s="179" t="str">
        <f>IFERROR(IF(ISNUMBER(I570),(IF(I570&lt;('1_Setting'!$D$30),((I570/('1_Setting'!$D$30))*3+1),((I570-('1_Setting'!$D$30))/(('1_Setting'!$D$29)-('1_Setting'!$D$30))*2+4)))," ")," ")</f>
        <v xml:space="preserve"> </v>
      </c>
      <c r="I570" s="182" t="str">
        <f t="shared" si="33"/>
        <v xml:space="preserve"> </v>
      </c>
    </row>
    <row r="571" spans="1:9" ht="16" customHeight="1" x14ac:dyDescent="0.15">
      <c r="A571" s="62" t="str">
        <f>IFERROR(IF((A570+1&lt;='1_Setting'!$C$28),A570+1," "),"")</f>
        <v/>
      </c>
      <c r="B571" s="59"/>
      <c r="F571" s="183" t="str">
        <f t="shared" si="34"/>
        <v xml:space="preserve"> </v>
      </c>
      <c r="G571" s="179" t="str">
        <f t="shared" si="35"/>
        <v xml:space="preserve"> </v>
      </c>
      <c r="H571" s="179" t="str">
        <f>IFERROR(IF(ISNUMBER(I571),(IF(I571&lt;('1_Setting'!$D$30),((I571/('1_Setting'!$D$30))*3+1),((I571-('1_Setting'!$D$30))/(('1_Setting'!$D$29)-('1_Setting'!$D$30))*2+4)))," ")," ")</f>
        <v xml:space="preserve"> </v>
      </c>
      <c r="I571" s="182" t="str">
        <f t="shared" si="33"/>
        <v xml:space="preserve"> </v>
      </c>
    </row>
    <row r="572" spans="1:9" ht="16" customHeight="1" x14ac:dyDescent="0.15">
      <c r="A572" s="62" t="str">
        <f>IFERROR(IF((A571+1&lt;='1_Setting'!$C$28),A571+1," "),"")</f>
        <v/>
      </c>
      <c r="B572" s="59"/>
      <c r="F572" s="183" t="str">
        <f t="shared" si="34"/>
        <v xml:space="preserve"> </v>
      </c>
      <c r="G572" s="179" t="str">
        <f t="shared" si="35"/>
        <v xml:space="preserve"> </v>
      </c>
      <c r="H572" s="179" t="str">
        <f>IFERROR(IF(ISNUMBER(I572),(IF(I572&lt;('1_Setting'!$D$30),((I572/('1_Setting'!$D$30))*3+1),((I572-('1_Setting'!$D$30))/(('1_Setting'!$D$29)-('1_Setting'!$D$30))*2+4)))," ")," ")</f>
        <v xml:space="preserve"> </v>
      </c>
      <c r="I572" s="182" t="str">
        <f t="shared" si="33"/>
        <v xml:space="preserve"> </v>
      </c>
    </row>
    <row r="573" spans="1:9" ht="16" customHeight="1" x14ac:dyDescent="0.15">
      <c r="A573" s="62" t="str">
        <f>IFERROR(IF((A572+1&lt;='1_Setting'!$C$28),A572+1," "),"")</f>
        <v/>
      </c>
      <c r="B573" s="59"/>
      <c r="F573" s="183" t="str">
        <f t="shared" si="34"/>
        <v xml:space="preserve"> </v>
      </c>
      <c r="G573" s="179" t="str">
        <f t="shared" si="35"/>
        <v xml:space="preserve"> </v>
      </c>
      <c r="H573" s="179" t="str">
        <f>IFERROR(IF(ISNUMBER(I573),(IF(I573&lt;('1_Setting'!$D$30),((I573/('1_Setting'!$D$30))*3+1),((I573-('1_Setting'!$D$30))/(('1_Setting'!$D$29)-('1_Setting'!$D$30))*2+4)))," ")," ")</f>
        <v xml:space="preserve"> </v>
      </c>
      <c r="I573" s="182" t="str">
        <f t="shared" si="33"/>
        <v xml:space="preserve"> </v>
      </c>
    </row>
    <row r="574" spans="1:9" ht="16" customHeight="1" x14ac:dyDescent="0.15">
      <c r="A574" s="62" t="str">
        <f>IFERROR(IF((A573+1&lt;='1_Setting'!$C$28),A573+1," "),"")</f>
        <v/>
      </c>
      <c r="B574" s="59"/>
      <c r="F574" s="183" t="str">
        <f t="shared" si="34"/>
        <v xml:space="preserve"> </v>
      </c>
      <c r="G574" s="179" t="str">
        <f t="shared" si="35"/>
        <v xml:space="preserve"> </v>
      </c>
      <c r="H574" s="179" t="str">
        <f>IFERROR(IF(ISNUMBER(I574),(IF(I574&lt;('1_Setting'!$D$30),((I574/('1_Setting'!$D$30))*3+1),((I574-('1_Setting'!$D$30))/(('1_Setting'!$D$29)-('1_Setting'!$D$30))*2+4)))," ")," ")</f>
        <v xml:space="preserve"> </v>
      </c>
      <c r="I574" s="182" t="str">
        <f t="shared" si="33"/>
        <v xml:space="preserve"> </v>
      </c>
    </row>
    <row r="575" spans="1:9" ht="16" customHeight="1" x14ac:dyDescent="0.15">
      <c r="A575" s="62" t="str">
        <f>IFERROR(IF((A574+1&lt;='1_Setting'!$C$28),A574+1," "),"")</f>
        <v/>
      </c>
      <c r="B575" s="59"/>
      <c r="F575" s="183" t="str">
        <f t="shared" si="34"/>
        <v xml:space="preserve"> </v>
      </c>
      <c r="G575" s="179" t="str">
        <f t="shared" si="35"/>
        <v xml:space="preserve"> </v>
      </c>
      <c r="H575" s="179" t="str">
        <f>IFERROR(IF(ISNUMBER(I575),(IF(I575&lt;('1_Setting'!$D$30),((I575/('1_Setting'!$D$30))*3+1),((I575-('1_Setting'!$D$30))/(('1_Setting'!$D$29)-('1_Setting'!$D$30))*2+4)))," ")," ")</f>
        <v xml:space="preserve"> </v>
      </c>
      <c r="I575" s="182" t="str">
        <f t="shared" si="33"/>
        <v xml:space="preserve"> </v>
      </c>
    </row>
    <row r="576" spans="1:9" ht="16" customHeight="1" x14ac:dyDescent="0.15">
      <c r="A576" s="62" t="str">
        <f>IFERROR(IF((A575+1&lt;='1_Setting'!$C$28),A575+1," "),"")</f>
        <v/>
      </c>
      <c r="B576" s="59"/>
      <c r="F576" s="183" t="str">
        <f t="shared" si="34"/>
        <v xml:space="preserve"> </v>
      </c>
      <c r="G576" s="179" t="str">
        <f t="shared" si="35"/>
        <v xml:space="preserve"> </v>
      </c>
      <c r="H576" s="179" t="str">
        <f>IFERROR(IF(ISNUMBER(I576),(IF(I576&lt;('1_Setting'!$D$30),((I576/('1_Setting'!$D$30))*3+1),((I576-('1_Setting'!$D$30))/(('1_Setting'!$D$29)-('1_Setting'!$D$30))*2+4)))," ")," ")</f>
        <v xml:space="preserve"> </v>
      </c>
      <c r="I576" s="182" t="str">
        <f t="shared" si="33"/>
        <v xml:space="preserve"> </v>
      </c>
    </row>
    <row r="577" spans="1:9" ht="16" customHeight="1" x14ac:dyDescent="0.15">
      <c r="A577" s="62" t="str">
        <f>IFERROR(IF((A576+1&lt;='1_Setting'!$C$28),A576+1," "),"")</f>
        <v/>
      </c>
      <c r="B577" s="59"/>
      <c r="F577" s="183" t="str">
        <f t="shared" si="34"/>
        <v xml:space="preserve"> </v>
      </c>
      <c r="G577" s="179" t="str">
        <f t="shared" si="35"/>
        <v xml:space="preserve"> </v>
      </c>
      <c r="H577" s="179" t="str">
        <f>IFERROR(IF(ISNUMBER(I577),(IF(I577&lt;('1_Setting'!$D$30),((I577/('1_Setting'!$D$30))*3+1),((I577-('1_Setting'!$D$30))/(('1_Setting'!$D$29)-('1_Setting'!$D$30))*2+4)))," ")," ")</f>
        <v xml:space="preserve"> </v>
      </c>
      <c r="I577" s="182" t="str">
        <f t="shared" si="33"/>
        <v xml:space="preserve"> </v>
      </c>
    </row>
    <row r="578" spans="1:9" ht="16" customHeight="1" x14ac:dyDescent="0.15">
      <c r="A578" s="62" t="str">
        <f>IFERROR(IF((A577+1&lt;='1_Setting'!$C$28),A577+1," "),"")</f>
        <v/>
      </c>
      <c r="B578" s="59"/>
      <c r="F578" s="183" t="str">
        <f t="shared" si="34"/>
        <v xml:space="preserve"> </v>
      </c>
      <c r="G578" s="179" t="str">
        <f t="shared" si="35"/>
        <v xml:space="preserve"> </v>
      </c>
      <c r="H578" s="179" t="str">
        <f>IFERROR(IF(ISNUMBER(I578),(IF(I578&lt;('1_Setting'!$D$30),((I578/('1_Setting'!$D$30))*3+1),((I578-('1_Setting'!$D$30))/(('1_Setting'!$D$29)-('1_Setting'!$D$30))*2+4)))," ")," ")</f>
        <v xml:space="preserve"> </v>
      </c>
      <c r="I578" s="182" t="str">
        <f t="shared" si="33"/>
        <v xml:space="preserve"> </v>
      </c>
    </row>
    <row r="579" spans="1:9" ht="16" customHeight="1" x14ac:dyDescent="0.15">
      <c r="A579" s="62" t="str">
        <f>IFERROR(IF((A578+1&lt;='1_Setting'!$C$28),A578+1," "),"")</f>
        <v/>
      </c>
      <c r="B579" s="59"/>
      <c r="F579" s="183" t="str">
        <f t="shared" si="34"/>
        <v xml:space="preserve"> </v>
      </c>
      <c r="G579" s="179" t="str">
        <f t="shared" si="35"/>
        <v xml:space="preserve"> </v>
      </c>
      <c r="H579" s="179" t="str">
        <f>IFERROR(IF(ISNUMBER(I579),(IF(I579&lt;('1_Setting'!$D$30),((I579/('1_Setting'!$D$30))*3+1),((I579-('1_Setting'!$D$30))/(('1_Setting'!$D$29)-('1_Setting'!$D$30))*2+4)))," ")," ")</f>
        <v xml:space="preserve"> </v>
      </c>
      <c r="I579" s="182" t="str">
        <f t="shared" si="33"/>
        <v xml:space="preserve"> </v>
      </c>
    </row>
    <row r="580" spans="1:9" ht="16" customHeight="1" x14ac:dyDescent="0.15">
      <c r="A580" s="62" t="str">
        <f>IFERROR(IF((A579+1&lt;='1_Setting'!$C$28),A579+1," "),"")</f>
        <v/>
      </c>
      <c r="B580" s="59"/>
      <c r="F580" s="183" t="str">
        <f t="shared" si="34"/>
        <v xml:space="preserve"> </v>
      </c>
      <c r="G580" s="179" t="str">
        <f t="shared" si="35"/>
        <v xml:space="preserve"> </v>
      </c>
      <c r="H580" s="179" t="str">
        <f>IFERROR(IF(ISNUMBER(I580),(IF(I580&lt;('1_Setting'!$D$30),((I580/('1_Setting'!$D$30))*3+1),((I580-('1_Setting'!$D$30))/(('1_Setting'!$D$29)-('1_Setting'!$D$30))*2+4)))," ")," ")</f>
        <v xml:space="preserve"> </v>
      </c>
      <c r="I580" s="182" t="str">
        <f t="shared" si="33"/>
        <v xml:space="preserve"> </v>
      </c>
    </row>
    <row r="581" spans="1:9" ht="16" customHeight="1" x14ac:dyDescent="0.15">
      <c r="A581" s="62" t="str">
        <f>IFERROR(IF((A580+1&lt;='1_Setting'!$C$28),A580+1," "),"")</f>
        <v/>
      </c>
      <c r="B581" s="59"/>
      <c r="F581" s="183" t="str">
        <f t="shared" si="34"/>
        <v xml:space="preserve"> </v>
      </c>
      <c r="G581" s="179" t="str">
        <f t="shared" si="35"/>
        <v xml:space="preserve"> </v>
      </c>
      <c r="H581" s="179" t="str">
        <f>IFERROR(IF(ISNUMBER(I581),(IF(I581&lt;('1_Setting'!$D$30),((I581/('1_Setting'!$D$30))*3+1),((I581-('1_Setting'!$D$30))/(('1_Setting'!$D$29)-('1_Setting'!$D$30))*2+4)))," ")," ")</f>
        <v xml:space="preserve"> </v>
      </c>
      <c r="I581" s="182" t="str">
        <f t="shared" si="33"/>
        <v xml:space="preserve"> </v>
      </c>
    </row>
    <row r="582" spans="1:9" ht="16" customHeight="1" x14ac:dyDescent="0.15">
      <c r="A582" s="62" t="str">
        <f>IFERROR(IF((A581+1&lt;='1_Setting'!$C$28),A581+1," "),"")</f>
        <v/>
      </c>
      <c r="B582" s="59"/>
      <c r="F582" s="183" t="str">
        <f t="shared" si="34"/>
        <v xml:space="preserve"> </v>
      </c>
      <c r="G582" s="179" t="str">
        <f t="shared" si="35"/>
        <v xml:space="preserve"> </v>
      </c>
      <c r="H582" s="179" t="str">
        <f>IFERROR(IF(ISNUMBER(I582),(IF(I582&lt;('1_Setting'!$D$30),((I582/('1_Setting'!$D$30))*3+1),((I582-('1_Setting'!$D$30))/(('1_Setting'!$D$29)-('1_Setting'!$D$30))*2+4)))," ")," ")</f>
        <v xml:space="preserve"> </v>
      </c>
      <c r="I582" s="182" t="str">
        <f t="shared" si="33"/>
        <v xml:space="preserve"> </v>
      </c>
    </row>
    <row r="583" spans="1:9" ht="16" customHeight="1" x14ac:dyDescent="0.15">
      <c r="A583" s="62" t="str">
        <f>IFERROR(IF((A582+1&lt;='1_Setting'!$C$28),A582+1," "),"")</f>
        <v/>
      </c>
      <c r="B583" s="59"/>
      <c r="F583" s="183" t="str">
        <f t="shared" si="34"/>
        <v xml:space="preserve"> </v>
      </c>
      <c r="G583" s="179" t="str">
        <f t="shared" si="35"/>
        <v xml:space="preserve"> </v>
      </c>
      <c r="H583" s="179" t="str">
        <f>IFERROR(IF(ISNUMBER(I583),(IF(I583&lt;('1_Setting'!$D$30),((I583/('1_Setting'!$D$30))*3+1),((I583-('1_Setting'!$D$30))/(('1_Setting'!$D$29)-('1_Setting'!$D$30))*2+4)))," ")," ")</f>
        <v xml:space="preserve"> </v>
      </c>
      <c r="I583" s="182" t="str">
        <f t="shared" si="33"/>
        <v xml:space="preserve"> </v>
      </c>
    </row>
    <row r="584" spans="1:9" ht="16" customHeight="1" x14ac:dyDescent="0.15">
      <c r="A584" s="62" t="str">
        <f>IFERROR(IF((A583+1&lt;='1_Setting'!$C$28),A583+1," "),"")</f>
        <v/>
      </c>
      <c r="B584" s="59"/>
      <c r="F584" s="183" t="str">
        <f t="shared" si="34"/>
        <v xml:space="preserve"> </v>
      </c>
      <c r="G584" s="179" t="str">
        <f t="shared" si="35"/>
        <v xml:space="preserve"> </v>
      </c>
      <c r="H584" s="179" t="str">
        <f>IFERROR(IF(ISNUMBER(I584),(IF(I584&lt;('1_Setting'!$D$30),((I584/('1_Setting'!$D$30))*3+1),((I584-('1_Setting'!$D$30))/(('1_Setting'!$D$29)-('1_Setting'!$D$30))*2+4)))," ")," ")</f>
        <v xml:space="preserve"> </v>
      </c>
      <c r="I584" s="182" t="str">
        <f t="shared" ref="I584:I647" si="36">IF(ISNUMBER(A584),SUM(J584:AB584)," ")</f>
        <v xml:space="preserve"> </v>
      </c>
    </row>
    <row r="585" spans="1:9" ht="16" customHeight="1" x14ac:dyDescent="0.15">
      <c r="A585" s="62" t="str">
        <f>IFERROR(IF((A584+1&lt;='1_Setting'!$C$28),A584+1," "),"")</f>
        <v/>
      </c>
      <c r="B585" s="59"/>
      <c r="F585" s="183" t="str">
        <f t="shared" ref="F585:F648" si="37">IFERROR(G585," ")</f>
        <v xml:space="preserve"> </v>
      </c>
      <c r="G585" s="179" t="str">
        <f t="shared" ref="G585:G648" si="38">IFERROR(IF(AND(H585&gt;6,ISNUMBER(H585)),6,IF(AND(H585&gt;3.5,H585&lt;4),3.5,ROUND(H585/5,1)*5))," ")</f>
        <v xml:space="preserve"> </v>
      </c>
      <c r="H585" s="179" t="str">
        <f>IFERROR(IF(ISNUMBER(I585),(IF(I585&lt;('1_Setting'!$D$30),((I585/('1_Setting'!$D$30))*3+1),((I585-('1_Setting'!$D$30))/(('1_Setting'!$D$29)-('1_Setting'!$D$30))*2+4)))," ")," ")</f>
        <v xml:space="preserve"> </v>
      </c>
      <c r="I585" s="182" t="str">
        <f t="shared" si="36"/>
        <v xml:space="preserve"> </v>
      </c>
    </row>
    <row r="586" spans="1:9" ht="16" customHeight="1" x14ac:dyDescent="0.15">
      <c r="A586" s="62" t="str">
        <f>IFERROR(IF((A585+1&lt;='1_Setting'!$C$28),A585+1," "),"")</f>
        <v/>
      </c>
      <c r="B586" s="59"/>
      <c r="F586" s="183" t="str">
        <f t="shared" si="37"/>
        <v xml:space="preserve"> </v>
      </c>
      <c r="G586" s="179" t="str">
        <f t="shared" si="38"/>
        <v xml:space="preserve"> </v>
      </c>
      <c r="H586" s="179" t="str">
        <f>IFERROR(IF(ISNUMBER(I586),(IF(I586&lt;('1_Setting'!$D$30),((I586/('1_Setting'!$D$30))*3+1),((I586-('1_Setting'!$D$30))/(('1_Setting'!$D$29)-('1_Setting'!$D$30))*2+4)))," ")," ")</f>
        <v xml:space="preserve"> </v>
      </c>
      <c r="I586" s="182" t="str">
        <f t="shared" si="36"/>
        <v xml:space="preserve"> </v>
      </c>
    </row>
    <row r="587" spans="1:9" ht="16" customHeight="1" x14ac:dyDescent="0.15">
      <c r="A587" s="62" t="str">
        <f>IFERROR(IF((A586+1&lt;='1_Setting'!$C$28),A586+1," "),"")</f>
        <v/>
      </c>
      <c r="B587" s="59"/>
      <c r="F587" s="183" t="str">
        <f t="shared" si="37"/>
        <v xml:space="preserve"> </v>
      </c>
      <c r="G587" s="179" t="str">
        <f t="shared" si="38"/>
        <v xml:space="preserve"> </v>
      </c>
      <c r="H587" s="179" t="str">
        <f>IFERROR(IF(ISNUMBER(I587),(IF(I587&lt;('1_Setting'!$D$30),((I587/('1_Setting'!$D$30))*3+1),((I587-('1_Setting'!$D$30))/(('1_Setting'!$D$29)-('1_Setting'!$D$30))*2+4)))," ")," ")</f>
        <v xml:space="preserve"> </v>
      </c>
      <c r="I587" s="182" t="str">
        <f t="shared" si="36"/>
        <v xml:space="preserve"> </v>
      </c>
    </row>
    <row r="588" spans="1:9" ht="16" customHeight="1" x14ac:dyDescent="0.15">
      <c r="A588" s="62" t="str">
        <f>IFERROR(IF((A587+1&lt;='1_Setting'!$C$28),A587+1," "),"")</f>
        <v/>
      </c>
      <c r="B588" s="59"/>
      <c r="F588" s="183" t="str">
        <f t="shared" si="37"/>
        <v xml:space="preserve"> </v>
      </c>
      <c r="G588" s="179" t="str">
        <f t="shared" si="38"/>
        <v xml:space="preserve"> </v>
      </c>
      <c r="H588" s="179" t="str">
        <f>IFERROR(IF(ISNUMBER(I588),(IF(I588&lt;('1_Setting'!$D$30),((I588/('1_Setting'!$D$30))*3+1),((I588-('1_Setting'!$D$30))/(('1_Setting'!$D$29)-('1_Setting'!$D$30))*2+4)))," ")," ")</f>
        <v xml:space="preserve"> </v>
      </c>
      <c r="I588" s="182" t="str">
        <f t="shared" si="36"/>
        <v xml:space="preserve"> </v>
      </c>
    </row>
    <row r="589" spans="1:9" ht="16" customHeight="1" x14ac:dyDescent="0.15">
      <c r="A589" s="62" t="str">
        <f>IFERROR(IF((A588+1&lt;='1_Setting'!$C$28),A588+1," "),"")</f>
        <v/>
      </c>
      <c r="B589" s="59"/>
      <c r="F589" s="183" t="str">
        <f t="shared" si="37"/>
        <v xml:space="preserve"> </v>
      </c>
      <c r="G589" s="179" t="str">
        <f t="shared" si="38"/>
        <v xml:space="preserve"> </v>
      </c>
      <c r="H589" s="179" t="str">
        <f>IFERROR(IF(ISNUMBER(I589),(IF(I589&lt;('1_Setting'!$D$30),((I589/('1_Setting'!$D$30))*3+1),((I589-('1_Setting'!$D$30))/(('1_Setting'!$D$29)-('1_Setting'!$D$30))*2+4)))," ")," ")</f>
        <v xml:space="preserve"> </v>
      </c>
      <c r="I589" s="182" t="str">
        <f t="shared" si="36"/>
        <v xml:space="preserve"> </v>
      </c>
    </row>
    <row r="590" spans="1:9" ht="16" customHeight="1" x14ac:dyDescent="0.15">
      <c r="A590" s="62" t="str">
        <f>IFERROR(IF((A589+1&lt;='1_Setting'!$C$28),A589+1," "),"")</f>
        <v/>
      </c>
      <c r="B590" s="59"/>
      <c r="F590" s="183" t="str">
        <f t="shared" si="37"/>
        <v xml:space="preserve"> </v>
      </c>
      <c r="G590" s="179" t="str">
        <f t="shared" si="38"/>
        <v xml:space="preserve"> </v>
      </c>
      <c r="H590" s="179" t="str">
        <f>IFERROR(IF(ISNUMBER(I590),(IF(I590&lt;('1_Setting'!$D$30),((I590/('1_Setting'!$D$30))*3+1),((I590-('1_Setting'!$D$30))/(('1_Setting'!$D$29)-('1_Setting'!$D$30))*2+4)))," ")," ")</f>
        <v xml:space="preserve"> </v>
      </c>
      <c r="I590" s="182" t="str">
        <f t="shared" si="36"/>
        <v xml:space="preserve"> </v>
      </c>
    </row>
    <row r="591" spans="1:9" ht="16" customHeight="1" x14ac:dyDescent="0.15">
      <c r="A591" s="62" t="str">
        <f>IFERROR(IF((A590+1&lt;='1_Setting'!$C$28),A590+1," "),"")</f>
        <v/>
      </c>
      <c r="B591" s="59"/>
      <c r="F591" s="183" t="str">
        <f t="shared" si="37"/>
        <v xml:space="preserve"> </v>
      </c>
      <c r="G591" s="179" t="str">
        <f t="shared" si="38"/>
        <v xml:space="preserve"> </v>
      </c>
      <c r="H591" s="179" t="str">
        <f>IFERROR(IF(ISNUMBER(I591),(IF(I591&lt;('1_Setting'!$D$30),((I591/('1_Setting'!$D$30))*3+1),((I591-('1_Setting'!$D$30))/(('1_Setting'!$D$29)-('1_Setting'!$D$30))*2+4)))," ")," ")</f>
        <v xml:space="preserve"> </v>
      </c>
      <c r="I591" s="182" t="str">
        <f t="shared" si="36"/>
        <v xml:space="preserve"> </v>
      </c>
    </row>
    <row r="592" spans="1:9" ht="16" customHeight="1" x14ac:dyDescent="0.15">
      <c r="A592" s="62" t="str">
        <f>IFERROR(IF((A591+1&lt;='1_Setting'!$C$28),A591+1," "),"")</f>
        <v/>
      </c>
      <c r="B592" s="59"/>
      <c r="F592" s="183" t="str">
        <f t="shared" si="37"/>
        <v xml:space="preserve"> </v>
      </c>
      <c r="G592" s="179" t="str">
        <f t="shared" si="38"/>
        <v xml:space="preserve"> </v>
      </c>
      <c r="H592" s="179" t="str">
        <f>IFERROR(IF(ISNUMBER(I592),(IF(I592&lt;('1_Setting'!$D$30),((I592/('1_Setting'!$D$30))*3+1),((I592-('1_Setting'!$D$30))/(('1_Setting'!$D$29)-('1_Setting'!$D$30))*2+4)))," ")," ")</f>
        <v xml:space="preserve"> </v>
      </c>
      <c r="I592" s="182" t="str">
        <f t="shared" si="36"/>
        <v xml:space="preserve"> </v>
      </c>
    </row>
    <row r="593" spans="1:9" ht="16" customHeight="1" x14ac:dyDescent="0.15">
      <c r="A593" s="62" t="str">
        <f>IFERROR(IF((A592+1&lt;='1_Setting'!$C$28),A592+1," "),"")</f>
        <v/>
      </c>
      <c r="B593" s="59"/>
      <c r="F593" s="183" t="str">
        <f t="shared" si="37"/>
        <v xml:space="preserve"> </v>
      </c>
      <c r="G593" s="179" t="str">
        <f t="shared" si="38"/>
        <v xml:space="preserve"> </v>
      </c>
      <c r="H593" s="179" t="str">
        <f>IFERROR(IF(ISNUMBER(I593),(IF(I593&lt;('1_Setting'!$D$30),((I593/('1_Setting'!$D$30))*3+1),((I593-('1_Setting'!$D$30))/(('1_Setting'!$D$29)-('1_Setting'!$D$30))*2+4)))," ")," ")</f>
        <v xml:space="preserve"> </v>
      </c>
      <c r="I593" s="182" t="str">
        <f t="shared" si="36"/>
        <v xml:space="preserve"> </v>
      </c>
    </row>
    <row r="594" spans="1:9" ht="16" customHeight="1" x14ac:dyDescent="0.15">
      <c r="A594" s="62" t="str">
        <f>IFERROR(IF((A593+1&lt;='1_Setting'!$C$28),A593+1," "),"")</f>
        <v/>
      </c>
      <c r="B594" s="59"/>
      <c r="F594" s="183" t="str">
        <f t="shared" si="37"/>
        <v xml:space="preserve"> </v>
      </c>
      <c r="G594" s="179" t="str">
        <f t="shared" si="38"/>
        <v xml:space="preserve"> </v>
      </c>
      <c r="H594" s="179" t="str">
        <f>IFERROR(IF(ISNUMBER(I594),(IF(I594&lt;('1_Setting'!$D$30),((I594/('1_Setting'!$D$30))*3+1),((I594-('1_Setting'!$D$30))/(('1_Setting'!$D$29)-('1_Setting'!$D$30))*2+4)))," ")," ")</f>
        <v xml:space="preserve"> </v>
      </c>
      <c r="I594" s="182" t="str">
        <f t="shared" si="36"/>
        <v xml:space="preserve"> </v>
      </c>
    </row>
    <row r="595" spans="1:9" ht="16" customHeight="1" x14ac:dyDescent="0.15">
      <c r="A595" s="62" t="str">
        <f>IFERROR(IF((A594+1&lt;='1_Setting'!$C$28),A594+1," "),"")</f>
        <v/>
      </c>
      <c r="B595" s="59"/>
      <c r="F595" s="183" t="str">
        <f t="shared" si="37"/>
        <v xml:space="preserve"> </v>
      </c>
      <c r="G595" s="179" t="str">
        <f t="shared" si="38"/>
        <v xml:space="preserve"> </v>
      </c>
      <c r="H595" s="179" t="str">
        <f>IFERROR(IF(ISNUMBER(I595),(IF(I595&lt;('1_Setting'!$D$30),((I595/('1_Setting'!$D$30))*3+1),((I595-('1_Setting'!$D$30))/(('1_Setting'!$D$29)-('1_Setting'!$D$30))*2+4)))," ")," ")</f>
        <v xml:space="preserve"> </v>
      </c>
      <c r="I595" s="182" t="str">
        <f t="shared" si="36"/>
        <v xml:space="preserve"> </v>
      </c>
    </row>
    <row r="596" spans="1:9" ht="16" customHeight="1" x14ac:dyDescent="0.15">
      <c r="A596" s="62" t="str">
        <f>IFERROR(IF((A595+1&lt;='1_Setting'!$C$28),A595+1," "),"")</f>
        <v/>
      </c>
      <c r="B596" s="59"/>
      <c r="F596" s="183" t="str">
        <f t="shared" si="37"/>
        <v xml:space="preserve"> </v>
      </c>
      <c r="G596" s="179" t="str">
        <f t="shared" si="38"/>
        <v xml:space="preserve"> </v>
      </c>
      <c r="H596" s="179" t="str">
        <f>IFERROR(IF(ISNUMBER(I596),(IF(I596&lt;('1_Setting'!$D$30),((I596/('1_Setting'!$D$30))*3+1),((I596-('1_Setting'!$D$30))/(('1_Setting'!$D$29)-('1_Setting'!$D$30))*2+4)))," ")," ")</f>
        <v xml:space="preserve"> </v>
      </c>
      <c r="I596" s="182" t="str">
        <f t="shared" si="36"/>
        <v xml:space="preserve"> </v>
      </c>
    </row>
    <row r="597" spans="1:9" ht="16" customHeight="1" x14ac:dyDescent="0.15">
      <c r="A597" s="62" t="str">
        <f>IFERROR(IF((A596+1&lt;='1_Setting'!$C$28),A596+1," "),"")</f>
        <v/>
      </c>
      <c r="B597" s="59"/>
      <c r="F597" s="183" t="str">
        <f t="shared" si="37"/>
        <v xml:space="preserve"> </v>
      </c>
      <c r="G597" s="179" t="str">
        <f t="shared" si="38"/>
        <v xml:space="preserve"> </v>
      </c>
      <c r="H597" s="179" t="str">
        <f>IFERROR(IF(ISNUMBER(I597),(IF(I597&lt;('1_Setting'!$D$30),((I597/('1_Setting'!$D$30))*3+1),((I597-('1_Setting'!$D$30))/(('1_Setting'!$D$29)-('1_Setting'!$D$30))*2+4)))," ")," ")</f>
        <v xml:space="preserve"> </v>
      </c>
      <c r="I597" s="182" t="str">
        <f t="shared" si="36"/>
        <v xml:space="preserve"> </v>
      </c>
    </row>
    <row r="598" spans="1:9" ht="16" customHeight="1" x14ac:dyDescent="0.15">
      <c r="A598" s="62" t="str">
        <f>IFERROR(IF((A597+1&lt;='1_Setting'!$C$28),A597+1," "),"")</f>
        <v/>
      </c>
      <c r="B598" s="59"/>
      <c r="F598" s="183" t="str">
        <f t="shared" si="37"/>
        <v xml:space="preserve"> </v>
      </c>
      <c r="G598" s="179" t="str">
        <f t="shared" si="38"/>
        <v xml:space="preserve"> </v>
      </c>
      <c r="H598" s="179" t="str">
        <f>IFERROR(IF(ISNUMBER(I598),(IF(I598&lt;('1_Setting'!$D$30),((I598/('1_Setting'!$D$30))*3+1),((I598-('1_Setting'!$D$30))/(('1_Setting'!$D$29)-('1_Setting'!$D$30))*2+4)))," ")," ")</f>
        <v xml:space="preserve"> </v>
      </c>
      <c r="I598" s="182" t="str">
        <f t="shared" si="36"/>
        <v xml:space="preserve"> </v>
      </c>
    </row>
    <row r="599" spans="1:9" ht="16" customHeight="1" x14ac:dyDescent="0.15">
      <c r="A599" s="62" t="str">
        <f>IFERROR(IF((A598+1&lt;='1_Setting'!$C$28),A598+1," "),"")</f>
        <v/>
      </c>
      <c r="B599" s="59"/>
      <c r="F599" s="183" t="str">
        <f t="shared" si="37"/>
        <v xml:space="preserve"> </v>
      </c>
      <c r="G599" s="179" t="str">
        <f t="shared" si="38"/>
        <v xml:space="preserve"> </v>
      </c>
      <c r="H599" s="179" t="str">
        <f>IFERROR(IF(ISNUMBER(I599),(IF(I599&lt;('1_Setting'!$D$30),((I599/('1_Setting'!$D$30))*3+1),((I599-('1_Setting'!$D$30))/(('1_Setting'!$D$29)-('1_Setting'!$D$30))*2+4)))," ")," ")</f>
        <v xml:space="preserve"> </v>
      </c>
      <c r="I599" s="182" t="str">
        <f t="shared" si="36"/>
        <v xml:space="preserve"> </v>
      </c>
    </row>
    <row r="600" spans="1:9" ht="16" customHeight="1" x14ac:dyDescent="0.15">
      <c r="A600" s="62" t="str">
        <f>IFERROR(IF((A599+1&lt;='1_Setting'!$C$28),A599+1," "),"")</f>
        <v/>
      </c>
      <c r="B600" s="59"/>
      <c r="F600" s="183" t="str">
        <f t="shared" si="37"/>
        <v xml:space="preserve"> </v>
      </c>
      <c r="G600" s="179" t="str">
        <f t="shared" si="38"/>
        <v xml:space="preserve"> </v>
      </c>
      <c r="H600" s="179" t="str">
        <f>IFERROR(IF(ISNUMBER(I600),(IF(I600&lt;('1_Setting'!$D$30),((I600/('1_Setting'!$D$30))*3+1),((I600-('1_Setting'!$D$30))/(('1_Setting'!$D$29)-('1_Setting'!$D$30))*2+4)))," ")," ")</f>
        <v xml:space="preserve"> </v>
      </c>
      <c r="I600" s="182" t="str">
        <f t="shared" si="36"/>
        <v xml:space="preserve"> </v>
      </c>
    </row>
    <row r="601" spans="1:9" ht="16" customHeight="1" x14ac:dyDescent="0.15">
      <c r="A601" s="62" t="str">
        <f>IFERROR(IF((A600+1&lt;='1_Setting'!$C$28),A600+1," "),"")</f>
        <v/>
      </c>
      <c r="B601" s="59"/>
      <c r="F601" s="183" t="str">
        <f t="shared" si="37"/>
        <v xml:space="preserve"> </v>
      </c>
      <c r="G601" s="179" t="str">
        <f t="shared" si="38"/>
        <v xml:space="preserve"> </v>
      </c>
      <c r="H601" s="179" t="str">
        <f>IFERROR(IF(ISNUMBER(I601),(IF(I601&lt;('1_Setting'!$D$30),((I601/('1_Setting'!$D$30))*3+1),((I601-('1_Setting'!$D$30))/(('1_Setting'!$D$29)-('1_Setting'!$D$30))*2+4)))," ")," ")</f>
        <v xml:space="preserve"> </v>
      </c>
      <c r="I601" s="182" t="str">
        <f t="shared" si="36"/>
        <v xml:space="preserve"> </v>
      </c>
    </row>
    <row r="602" spans="1:9" ht="16" customHeight="1" x14ac:dyDescent="0.15">
      <c r="A602" s="62" t="str">
        <f>IFERROR(IF((A601+1&lt;='1_Setting'!$C$28),A601+1," "),"")</f>
        <v/>
      </c>
      <c r="B602" s="59"/>
      <c r="F602" s="183" t="str">
        <f t="shared" si="37"/>
        <v xml:space="preserve"> </v>
      </c>
      <c r="G602" s="179" t="str">
        <f t="shared" si="38"/>
        <v xml:space="preserve"> </v>
      </c>
      <c r="H602" s="179" t="str">
        <f>IFERROR(IF(ISNUMBER(I602),(IF(I602&lt;('1_Setting'!$D$30),((I602/('1_Setting'!$D$30))*3+1),((I602-('1_Setting'!$D$30))/(('1_Setting'!$D$29)-('1_Setting'!$D$30))*2+4)))," ")," ")</f>
        <v xml:space="preserve"> </v>
      </c>
      <c r="I602" s="182" t="str">
        <f t="shared" si="36"/>
        <v xml:space="preserve"> </v>
      </c>
    </row>
    <row r="603" spans="1:9" ht="16" customHeight="1" x14ac:dyDescent="0.15">
      <c r="A603" s="62" t="str">
        <f>IFERROR(IF((A602+1&lt;='1_Setting'!$C$28),A602+1," "),"")</f>
        <v/>
      </c>
      <c r="B603" s="59"/>
      <c r="F603" s="183" t="str">
        <f t="shared" si="37"/>
        <v xml:space="preserve"> </v>
      </c>
      <c r="G603" s="179" t="str">
        <f t="shared" si="38"/>
        <v xml:space="preserve"> </v>
      </c>
      <c r="H603" s="179" t="str">
        <f>IFERROR(IF(ISNUMBER(I603),(IF(I603&lt;('1_Setting'!$D$30),((I603/('1_Setting'!$D$30))*3+1),((I603-('1_Setting'!$D$30))/(('1_Setting'!$D$29)-('1_Setting'!$D$30))*2+4)))," ")," ")</f>
        <v xml:space="preserve"> </v>
      </c>
      <c r="I603" s="182" t="str">
        <f t="shared" si="36"/>
        <v xml:space="preserve"> </v>
      </c>
    </row>
    <row r="604" spans="1:9" ht="16" customHeight="1" x14ac:dyDescent="0.15">
      <c r="A604" s="62" t="str">
        <f>IFERROR(IF((A603+1&lt;='1_Setting'!$C$28),A603+1," "),"")</f>
        <v/>
      </c>
      <c r="B604" s="59"/>
      <c r="F604" s="183" t="str">
        <f t="shared" si="37"/>
        <v xml:space="preserve"> </v>
      </c>
      <c r="G604" s="179" t="str">
        <f t="shared" si="38"/>
        <v xml:space="preserve"> </v>
      </c>
      <c r="H604" s="179" t="str">
        <f>IFERROR(IF(ISNUMBER(I604),(IF(I604&lt;('1_Setting'!$D$30),((I604/('1_Setting'!$D$30))*3+1),((I604-('1_Setting'!$D$30))/(('1_Setting'!$D$29)-('1_Setting'!$D$30))*2+4)))," ")," ")</f>
        <v xml:space="preserve"> </v>
      </c>
      <c r="I604" s="182" t="str">
        <f t="shared" si="36"/>
        <v xml:space="preserve"> </v>
      </c>
    </row>
    <row r="605" spans="1:9" ht="16" customHeight="1" x14ac:dyDescent="0.15">
      <c r="A605" s="62" t="str">
        <f>IFERROR(IF((A604+1&lt;='1_Setting'!$C$28),A604+1," "),"")</f>
        <v/>
      </c>
      <c r="B605" s="59"/>
      <c r="F605" s="183" t="str">
        <f t="shared" si="37"/>
        <v xml:space="preserve"> </v>
      </c>
      <c r="G605" s="179" t="str">
        <f t="shared" si="38"/>
        <v xml:space="preserve"> </v>
      </c>
      <c r="H605" s="179" t="str">
        <f>IFERROR(IF(ISNUMBER(I605),(IF(I605&lt;('1_Setting'!$D$30),((I605/('1_Setting'!$D$30))*3+1),((I605-('1_Setting'!$D$30))/(('1_Setting'!$D$29)-('1_Setting'!$D$30))*2+4)))," ")," ")</f>
        <v xml:space="preserve"> </v>
      </c>
      <c r="I605" s="182" t="str">
        <f t="shared" si="36"/>
        <v xml:space="preserve"> </v>
      </c>
    </row>
    <row r="606" spans="1:9" ht="16" customHeight="1" x14ac:dyDescent="0.15">
      <c r="A606" s="62" t="str">
        <f>IFERROR(IF((A605+1&lt;='1_Setting'!$C$28),A605+1," "),"")</f>
        <v/>
      </c>
      <c r="B606" s="59"/>
      <c r="F606" s="183" t="str">
        <f t="shared" si="37"/>
        <v xml:space="preserve"> </v>
      </c>
      <c r="G606" s="179" t="str">
        <f t="shared" si="38"/>
        <v xml:space="preserve"> </v>
      </c>
      <c r="H606" s="179" t="str">
        <f>IFERROR(IF(ISNUMBER(I606),(IF(I606&lt;('1_Setting'!$D$30),((I606/('1_Setting'!$D$30))*3+1),((I606-('1_Setting'!$D$30))/(('1_Setting'!$D$29)-('1_Setting'!$D$30))*2+4)))," ")," ")</f>
        <v xml:space="preserve"> </v>
      </c>
      <c r="I606" s="182" t="str">
        <f t="shared" si="36"/>
        <v xml:space="preserve"> </v>
      </c>
    </row>
    <row r="607" spans="1:9" ht="16" customHeight="1" x14ac:dyDescent="0.15">
      <c r="A607" s="62" t="str">
        <f>IFERROR(IF((A606+1&lt;='1_Setting'!$C$28),A606+1," "),"")</f>
        <v/>
      </c>
      <c r="B607" s="59"/>
      <c r="F607" s="183" t="str">
        <f t="shared" si="37"/>
        <v xml:space="preserve"> </v>
      </c>
      <c r="G607" s="179" t="str">
        <f t="shared" si="38"/>
        <v xml:space="preserve"> </v>
      </c>
      <c r="H607" s="179" t="str">
        <f>IFERROR(IF(ISNUMBER(I607),(IF(I607&lt;('1_Setting'!$D$30),((I607/('1_Setting'!$D$30))*3+1),((I607-('1_Setting'!$D$30))/(('1_Setting'!$D$29)-('1_Setting'!$D$30))*2+4)))," ")," ")</f>
        <v xml:space="preserve"> </v>
      </c>
      <c r="I607" s="182" t="str">
        <f t="shared" si="36"/>
        <v xml:space="preserve"> </v>
      </c>
    </row>
    <row r="608" spans="1:9" ht="16" customHeight="1" x14ac:dyDescent="0.15">
      <c r="A608" s="62" t="str">
        <f>IFERROR(IF((A607+1&lt;='1_Setting'!$C$28),A607+1," "),"")</f>
        <v/>
      </c>
      <c r="B608" s="59"/>
      <c r="F608" s="183" t="str">
        <f t="shared" si="37"/>
        <v xml:space="preserve"> </v>
      </c>
      <c r="G608" s="179" t="str">
        <f t="shared" si="38"/>
        <v xml:space="preserve"> </v>
      </c>
      <c r="H608" s="179" t="str">
        <f>IFERROR(IF(ISNUMBER(I608),(IF(I608&lt;('1_Setting'!$D$30),((I608/('1_Setting'!$D$30))*3+1),((I608-('1_Setting'!$D$30))/(('1_Setting'!$D$29)-('1_Setting'!$D$30))*2+4)))," ")," ")</f>
        <v xml:space="preserve"> </v>
      </c>
      <c r="I608" s="182" t="str">
        <f t="shared" si="36"/>
        <v xml:space="preserve"> </v>
      </c>
    </row>
    <row r="609" spans="1:9" ht="16" customHeight="1" x14ac:dyDescent="0.15">
      <c r="A609" s="62" t="str">
        <f>IFERROR(IF((A608+1&lt;='1_Setting'!$C$28),A608+1," "),"")</f>
        <v/>
      </c>
      <c r="B609" s="59"/>
      <c r="F609" s="183" t="str">
        <f t="shared" si="37"/>
        <v xml:space="preserve"> </v>
      </c>
      <c r="G609" s="179" t="str">
        <f t="shared" si="38"/>
        <v xml:space="preserve"> </v>
      </c>
      <c r="H609" s="179" t="str">
        <f>IFERROR(IF(ISNUMBER(I609),(IF(I609&lt;('1_Setting'!$D$30),((I609/('1_Setting'!$D$30))*3+1),((I609-('1_Setting'!$D$30))/(('1_Setting'!$D$29)-('1_Setting'!$D$30))*2+4)))," ")," ")</f>
        <v xml:space="preserve"> </v>
      </c>
      <c r="I609" s="182" t="str">
        <f t="shared" si="36"/>
        <v xml:space="preserve"> </v>
      </c>
    </row>
    <row r="610" spans="1:9" ht="16" customHeight="1" x14ac:dyDescent="0.15">
      <c r="A610" s="62" t="str">
        <f>IFERROR(IF((A609+1&lt;='1_Setting'!$C$28),A609+1," "),"")</f>
        <v/>
      </c>
      <c r="B610" s="59"/>
      <c r="F610" s="183" t="str">
        <f t="shared" si="37"/>
        <v xml:space="preserve"> </v>
      </c>
      <c r="G610" s="179" t="str">
        <f t="shared" si="38"/>
        <v xml:space="preserve"> </v>
      </c>
      <c r="H610" s="179" t="str">
        <f>IFERROR(IF(ISNUMBER(I610),(IF(I610&lt;('1_Setting'!$D$30),((I610/('1_Setting'!$D$30))*3+1),((I610-('1_Setting'!$D$30))/(('1_Setting'!$D$29)-('1_Setting'!$D$30))*2+4)))," ")," ")</f>
        <v xml:space="preserve"> </v>
      </c>
      <c r="I610" s="182" t="str">
        <f t="shared" si="36"/>
        <v xml:space="preserve"> </v>
      </c>
    </row>
    <row r="611" spans="1:9" ht="16" customHeight="1" x14ac:dyDescent="0.15">
      <c r="A611" s="62" t="str">
        <f>IFERROR(IF((A610+1&lt;='1_Setting'!$C$28),A610+1," "),"")</f>
        <v/>
      </c>
      <c r="B611" s="59"/>
      <c r="F611" s="183" t="str">
        <f t="shared" si="37"/>
        <v xml:space="preserve"> </v>
      </c>
      <c r="G611" s="179" t="str">
        <f t="shared" si="38"/>
        <v xml:space="preserve"> </v>
      </c>
      <c r="H611" s="179" t="str">
        <f>IFERROR(IF(ISNUMBER(I611),(IF(I611&lt;('1_Setting'!$D$30),((I611/('1_Setting'!$D$30))*3+1),((I611-('1_Setting'!$D$30))/(('1_Setting'!$D$29)-('1_Setting'!$D$30))*2+4)))," ")," ")</f>
        <v xml:space="preserve"> </v>
      </c>
      <c r="I611" s="182" t="str">
        <f t="shared" si="36"/>
        <v xml:space="preserve"> </v>
      </c>
    </row>
    <row r="612" spans="1:9" ht="16" customHeight="1" x14ac:dyDescent="0.15">
      <c r="A612" s="62" t="str">
        <f>IFERROR(IF((A611+1&lt;='1_Setting'!$C$28),A611+1," "),"")</f>
        <v/>
      </c>
      <c r="B612" s="59"/>
      <c r="F612" s="183" t="str">
        <f t="shared" si="37"/>
        <v xml:space="preserve"> </v>
      </c>
      <c r="G612" s="179" t="str">
        <f t="shared" si="38"/>
        <v xml:space="preserve"> </v>
      </c>
      <c r="H612" s="179" t="str">
        <f>IFERROR(IF(ISNUMBER(I612),(IF(I612&lt;('1_Setting'!$D$30),((I612/('1_Setting'!$D$30))*3+1),((I612-('1_Setting'!$D$30))/(('1_Setting'!$D$29)-('1_Setting'!$D$30))*2+4)))," ")," ")</f>
        <v xml:space="preserve"> </v>
      </c>
      <c r="I612" s="182" t="str">
        <f t="shared" si="36"/>
        <v xml:space="preserve"> </v>
      </c>
    </row>
    <row r="613" spans="1:9" ht="16" customHeight="1" x14ac:dyDescent="0.15">
      <c r="A613" s="62" t="str">
        <f>IFERROR(IF((A612+1&lt;='1_Setting'!$C$28),A612+1," "),"")</f>
        <v/>
      </c>
      <c r="B613" s="59"/>
      <c r="F613" s="183" t="str">
        <f t="shared" si="37"/>
        <v xml:space="preserve"> </v>
      </c>
      <c r="G613" s="179" t="str">
        <f t="shared" si="38"/>
        <v xml:space="preserve"> </v>
      </c>
      <c r="H613" s="179" t="str">
        <f>IFERROR(IF(ISNUMBER(I613),(IF(I613&lt;('1_Setting'!$D$30),((I613/('1_Setting'!$D$30))*3+1),((I613-('1_Setting'!$D$30))/(('1_Setting'!$D$29)-('1_Setting'!$D$30))*2+4)))," ")," ")</f>
        <v xml:space="preserve"> </v>
      </c>
      <c r="I613" s="182" t="str">
        <f t="shared" si="36"/>
        <v xml:space="preserve"> </v>
      </c>
    </row>
    <row r="614" spans="1:9" ht="16" customHeight="1" x14ac:dyDescent="0.15">
      <c r="A614" s="62" t="str">
        <f>IFERROR(IF((A613+1&lt;='1_Setting'!$C$28),A613+1," "),"")</f>
        <v/>
      </c>
      <c r="B614" s="59"/>
      <c r="F614" s="183" t="str">
        <f t="shared" si="37"/>
        <v xml:space="preserve"> </v>
      </c>
      <c r="G614" s="179" t="str">
        <f t="shared" si="38"/>
        <v xml:space="preserve"> </v>
      </c>
      <c r="H614" s="179" t="str">
        <f>IFERROR(IF(ISNUMBER(I614),(IF(I614&lt;('1_Setting'!$D$30),((I614/('1_Setting'!$D$30))*3+1),((I614-('1_Setting'!$D$30))/(('1_Setting'!$D$29)-('1_Setting'!$D$30))*2+4)))," ")," ")</f>
        <v xml:space="preserve"> </v>
      </c>
      <c r="I614" s="182" t="str">
        <f t="shared" si="36"/>
        <v xml:space="preserve"> </v>
      </c>
    </row>
    <row r="615" spans="1:9" ht="16" customHeight="1" x14ac:dyDescent="0.15">
      <c r="A615" s="62" t="str">
        <f>IFERROR(IF((A614+1&lt;='1_Setting'!$C$28),A614+1," "),"")</f>
        <v/>
      </c>
      <c r="B615" s="59"/>
      <c r="F615" s="183" t="str">
        <f t="shared" si="37"/>
        <v xml:space="preserve"> </v>
      </c>
      <c r="G615" s="179" t="str">
        <f t="shared" si="38"/>
        <v xml:space="preserve"> </v>
      </c>
      <c r="H615" s="179" t="str">
        <f>IFERROR(IF(ISNUMBER(I615),(IF(I615&lt;('1_Setting'!$D$30),((I615/('1_Setting'!$D$30))*3+1),((I615-('1_Setting'!$D$30))/(('1_Setting'!$D$29)-('1_Setting'!$D$30))*2+4)))," ")," ")</f>
        <v xml:space="preserve"> </v>
      </c>
      <c r="I615" s="182" t="str">
        <f t="shared" si="36"/>
        <v xml:space="preserve"> </v>
      </c>
    </row>
    <row r="616" spans="1:9" ht="16" customHeight="1" x14ac:dyDescent="0.15">
      <c r="A616" s="62" t="str">
        <f>IFERROR(IF((A615+1&lt;='1_Setting'!$C$28),A615+1," "),"")</f>
        <v/>
      </c>
      <c r="B616" s="59"/>
      <c r="F616" s="183" t="str">
        <f t="shared" si="37"/>
        <v xml:space="preserve"> </v>
      </c>
      <c r="G616" s="179" t="str">
        <f t="shared" si="38"/>
        <v xml:space="preserve"> </v>
      </c>
      <c r="H616" s="179" t="str">
        <f>IFERROR(IF(ISNUMBER(I616),(IF(I616&lt;('1_Setting'!$D$30),((I616/('1_Setting'!$D$30))*3+1),((I616-('1_Setting'!$D$30))/(('1_Setting'!$D$29)-('1_Setting'!$D$30))*2+4)))," ")," ")</f>
        <v xml:space="preserve"> </v>
      </c>
      <c r="I616" s="182" t="str">
        <f t="shared" si="36"/>
        <v xml:space="preserve"> </v>
      </c>
    </row>
    <row r="617" spans="1:9" ht="16" customHeight="1" x14ac:dyDescent="0.15">
      <c r="A617" s="62" t="str">
        <f>IFERROR(IF((A616+1&lt;='1_Setting'!$C$28),A616+1," "),"")</f>
        <v/>
      </c>
      <c r="B617" s="59"/>
      <c r="F617" s="183" t="str">
        <f t="shared" si="37"/>
        <v xml:space="preserve"> </v>
      </c>
      <c r="G617" s="179" t="str">
        <f t="shared" si="38"/>
        <v xml:space="preserve"> </v>
      </c>
      <c r="H617" s="179" t="str">
        <f>IFERROR(IF(ISNUMBER(I617),(IF(I617&lt;('1_Setting'!$D$30),((I617/('1_Setting'!$D$30))*3+1),((I617-('1_Setting'!$D$30))/(('1_Setting'!$D$29)-('1_Setting'!$D$30))*2+4)))," ")," ")</f>
        <v xml:space="preserve"> </v>
      </c>
      <c r="I617" s="182" t="str">
        <f t="shared" si="36"/>
        <v xml:space="preserve"> </v>
      </c>
    </row>
    <row r="618" spans="1:9" ht="16" customHeight="1" x14ac:dyDescent="0.15">
      <c r="A618" s="62" t="str">
        <f>IFERROR(IF((A617+1&lt;='1_Setting'!$C$28),A617+1," "),"")</f>
        <v/>
      </c>
      <c r="B618" s="59"/>
      <c r="F618" s="183" t="str">
        <f t="shared" si="37"/>
        <v xml:space="preserve"> </v>
      </c>
      <c r="G618" s="179" t="str">
        <f t="shared" si="38"/>
        <v xml:space="preserve"> </v>
      </c>
      <c r="H618" s="179" t="str">
        <f>IFERROR(IF(ISNUMBER(I618),(IF(I618&lt;('1_Setting'!$D$30),((I618/('1_Setting'!$D$30))*3+1),((I618-('1_Setting'!$D$30))/(('1_Setting'!$D$29)-('1_Setting'!$D$30))*2+4)))," ")," ")</f>
        <v xml:space="preserve"> </v>
      </c>
      <c r="I618" s="182" t="str">
        <f t="shared" si="36"/>
        <v xml:space="preserve"> </v>
      </c>
    </row>
    <row r="619" spans="1:9" ht="16" customHeight="1" x14ac:dyDescent="0.15">
      <c r="A619" s="62" t="str">
        <f>IFERROR(IF((A618+1&lt;='1_Setting'!$C$28),A618+1," "),"")</f>
        <v/>
      </c>
      <c r="B619" s="59"/>
      <c r="F619" s="183" t="str">
        <f t="shared" si="37"/>
        <v xml:space="preserve"> </v>
      </c>
      <c r="G619" s="179" t="str">
        <f t="shared" si="38"/>
        <v xml:space="preserve"> </v>
      </c>
      <c r="H619" s="179" t="str">
        <f>IFERROR(IF(ISNUMBER(I619),(IF(I619&lt;('1_Setting'!$D$30),((I619/('1_Setting'!$D$30))*3+1),((I619-('1_Setting'!$D$30))/(('1_Setting'!$D$29)-('1_Setting'!$D$30))*2+4)))," ")," ")</f>
        <v xml:space="preserve"> </v>
      </c>
      <c r="I619" s="182" t="str">
        <f t="shared" si="36"/>
        <v xml:space="preserve"> </v>
      </c>
    </row>
    <row r="620" spans="1:9" ht="16" customHeight="1" x14ac:dyDescent="0.15">
      <c r="A620" s="62" t="str">
        <f>IFERROR(IF((A619+1&lt;='1_Setting'!$C$28),A619+1," "),"")</f>
        <v/>
      </c>
      <c r="B620" s="59"/>
      <c r="F620" s="183" t="str">
        <f t="shared" si="37"/>
        <v xml:space="preserve"> </v>
      </c>
      <c r="G620" s="179" t="str">
        <f t="shared" si="38"/>
        <v xml:space="preserve"> </v>
      </c>
      <c r="H620" s="179" t="str">
        <f>IFERROR(IF(ISNUMBER(I620),(IF(I620&lt;('1_Setting'!$D$30),((I620/('1_Setting'!$D$30))*3+1),((I620-('1_Setting'!$D$30))/(('1_Setting'!$D$29)-('1_Setting'!$D$30))*2+4)))," ")," ")</f>
        <v xml:space="preserve"> </v>
      </c>
      <c r="I620" s="182" t="str">
        <f t="shared" si="36"/>
        <v xml:space="preserve"> </v>
      </c>
    </row>
    <row r="621" spans="1:9" ht="16" customHeight="1" x14ac:dyDescent="0.15">
      <c r="A621" s="62" t="str">
        <f>IFERROR(IF((A620+1&lt;='1_Setting'!$C$28),A620+1," "),"")</f>
        <v/>
      </c>
      <c r="B621" s="59"/>
      <c r="F621" s="183" t="str">
        <f t="shared" si="37"/>
        <v xml:space="preserve"> </v>
      </c>
      <c r="G621" s="179" t="str">
        <f t="shared" si="38"/>
        <v xml:space="preserve"> </v>
      </c>
      <c r="H621" s="179" t="str">
        <f>IFERROR(IF(ISNUMBER(I621),(IF(I621&lt;('1_Setting'!$D$30),((I621/('1_Setting'!$D$30))*3+1),((I621-('1_Setting'!$D$30))/(('1_Setting'!$D$29)-('1_Setting'!$D$30))*2+4)))," ")," ")</f>
        <v xml:space="preserve"> </v>
      </c>
      <c r="I621" s="182" t="str">
        <f t="shared" si="36"/>
        <v xml:space="preserve"> </v>
      </c>
    </row>
    <row r="622" spans="1:9" ht="16" customHeight="1" x14ac:dyDescent="0.15">
      <c r="A622" s="62" t="str">
        <f>IFERROR(IF((A621+1&lt;='1_Setting'!$C$28),A621+1," "),"")</f>
        <v/>
      </c>
      <c r="B622" s="59"/>
      <c r="F622" s="183" t="str">
        <f t="shared" si="37"/>
        <v xml:space="preserve"> </v>
      </c>
      <c r="G622" s="179" t="str">
        <f t="shared" si="38"/>
        <v xml:space="preserve"> </v>
      </c>
      <c r="H622" s="179" t="str">
        <f>IFERROR(IF(ISNUMBER(I622),(IF(I622&lt;('1_Setting'!$D$30),((I622/('1_Setting'!$D$30))*3+1),((I622-('1_Setting'!$D$30))/(('1_Setting'!$D$29)-('1_Setting'!$D$30))*2+4)))," ")," ")</f>
        <v xml:space="preserve"> </v>
      </c>
      <c r="I622" s="182" t="str">
        <f t="shared" si="36"/>
        <v xml:space="preserve"> </v>
      </c>
    </row>
    <row r="623" spans="1:9" ht="16" customHeight="1" x14ac:dyDescent="0.15">
      <c r="A623" s="62" t="str">
        <f>IFERROR(IF((A622+1&lt;='1_Setting'!$C$28),A622+1," "),"")</f>
        <v/>
      </c>
      <c r="B623" s="59"/>
      <c r="F623" s="183" t="str">
        <f t="shared" si="37"/>
        <v xml:space="preserve"> </v>
      </c>
      <c r="G623" s="179" t="str">
        <f t="shared" si="38"/>
        <v xml:space="preserve"> </v>
      </c>
      <c r="H623" s="179" t="str">
        <f>IFERROR(IF(ISNUMBER(I623),(IF(I623&lt;('1_Setting'!$D$30),((I623/('1_Setting'!$D$30))*3+1),((I623-('1_Setting'!$D$30))/(('1_Setting'!$D$29)-('1_Setting'!$D$30))*2+4)))," ")," ")</f>
        <v xml:space="preserve"> </v>
      </c>
      <c r="I623" s="182" t="str">
        <f t="shared" si="36"/>
        <v xml:space="preserve"> </v>
      </c>
    </row>
    <row r="624" spans="1:9" ht="16" customHeight="1" x14ac:dyDescent="0.15">
      <c r="A624" s="62" t="str">
        <f>IFERROR(IF((A623+1&lt;='1_Setting'!$C$28),A623+1," "),"")</f>
        <v/>
      </c>
      <c r="B624" s="59"/>
      <c r="F624" s="183" t="str">
        <f t="shared" si="37"/>
        <v xml:space="preserve"> </v>
      </c>
      <c r="G624" s="179" t="str">
        <f t="shared" si="38"/>
        <v xml:space="preserve"> </v>
      </c>
      <c r="H624" s="179" t="str">
        <f>IFERROR(IF(ISNUMBER(I624),(IF(I624&lt;('1_Setting'!$D$30),((I624/('1_Setting'!$D$30))*3+1),((I624-('1_Setting'!$D$30))/(('1_Setting'!$D$29)-('1_Setting'!$D$30))*2+4)))," ")," ")</f>
        <v xml:space="preserve"> </v>
      </c>
      <c r="I624" s="182" t="str">
        <f t="shared" si="36"/>
        <v xml:space="preserve"> </v>
      </c>
    </row>
    <row r="625" spans="1:9" ht="16" customHeight="1" x14ac:dyDescent="0.15">
      <c r="A625" s="62" t="str">
        <f>IFERROR(IF((A624+1&lt;='1_Setting'!$C$28),A624+1," "),"")</f>
        <v/>
      </c>
      <c r="B625" s="59"/>
      <c r="F625" s="183" t="str">
        <f t="shared" si="37"/>
        <v xml:space="preserve"> </v>
      </c>
      <c r="G625" s="179" t="str">
        <f t="shared" si="38"/>
        <v xml:space="preserve"> </v>
      </c>
      <c r="H625" s="179" t="str">
        <f>IFERROR(IF(ISNUMBER(I625),(IF(I625&lt;('1_Setting'!$D$30),((I625/('1_Setting'!$D$30))*3+1),((I625-('1_Setting'!$D$30))/(('1_Setting'!$D$29)-('1_Setting'!$D$30))*2+4)))," ")," ")</f>
        <v xml:space="preserve"> </v>
      </c>
      <c r="I625" s="182" t="str">
        <f t="shared" si="36"/>
        <v xml:space="preserve"> </v>
      </c>
    </row>
    <row r="626" spans="1:9" ht="16" customHeight="1" x14ac:dyDescent="0.15">
      <c r="A626" s="62" t="str">
        <f>IFERROR(IF((A625+1&lt;='1_Setting'!$C$28),A625+1," "),"")</f>
        <v/>
      </c>
      <c r="B626" s="59"/>
      <c r="F626" s="183" t="str">
        <f t="shared" si="37"/>
        <v xml:space="preserve"> </v>
      </c>
      <c r="G626" s="179" t="str">
        <f t="shared" si="38"/>
        <v xml:space="preserve"> </v>
      </c>
      <c r="H626" s="179" t="str">
        <f>IFERROR(IF(ISNUMBER(I626),(IF(I626&lt;('1_Setting'!$D$30),((I626/('1_Setting'!$D$30))*3+1),((I626-('1_Setting'!$D$30))/(('1_Setting'!$D$29)-('1_Setting'!$D$30))*2+4)))," ")," ")</f>
        <v xml:space="preserve"> </v>
      </c>
      <c r="I626" s="182" t="str">
        <f t="shared" si="36"/>
        <v xml:space="preserve"> </v>
      </c>
    </row>
    <row r="627" spans="1:9" ht="16" customHeight="1" x14ac:dyDescent="0.15">
      <c r="A627" s="62" t="str">
        <f>IFERROR(IF((A626+1&lt;='1_Setting'!$C$28),A626+1," "),"")</f>
        <v/>
      </c>
      <c r="B627" s="59"/>
      <c r="F627" s="183" t="str">
        <f t="shared" si="37"/>
        <v xml:space="preserve"> </v>
      </c>
      <c r="G627" s="179" t="str">
        <f t="shared" si="38"/>
        <v xml:space="preserve"> </v>
      </c>
      <c r="H627" s="179" t="str">
        <f>IFERROR(IF(ISNUMBER(I627),(IF(I627&lt;('1_Setting'!$D$30),((I627/('1_Setting'!$D$30))*3+1),((I627-('1_Setting'!$D$30))/(('1_Setting'!$D$29)-('1_Setting'!$D$30))*2+4)))," ")," ")</f>
        <v xml:space="preserve"> </v>
      </c>
      <c r="I627" s="182" t="str">
        <f t="shared" si="36"/>
        <v xml:space="preserve"> </v>
      </c>
    </row>
    <row r="628" spans="1:9" ht="16" customHeight="1" x14ac:dyDescent="0.15">
      <c r="A628" s="62" t="str">
        <f>IFERROR(IF((A627+1&lt;='1_Setting'!$C$28),A627+1," "),"")</f>
        <v/>
      </c>
      <c r="B628" s="59"/>
      <c r="F628" s="183" t="str">
        <f t="shared" si="37"/>
        <v xml:space="preserve"> </v>
      </c>
      <c r="G628" s="179" t="str">
        <f t="shared" si="38"/>
        <v xml:space="preserve"> </v>
      </c>
      <c r="H628" s="179" t="str">
        <f>IFERROR(IF(ISNUMBER(I628),(IF(I628&lt;('1_Setting'!$D$30),((I628/('1_Setting'!$D$30))*3+1),((I628-('1_Setting'!$D$30))/(('1_Setting'!$D$29)-('1_Setting'!$D$30))*2+4)))," ")," ")</f>
        <v xml:space="preserve"> </v>
      </c>
      <c r="I628" s="182" t="str">
        <f t="shared" si="36"/>
        <v xml:space="preserve"> </v>
      </c>
    </row>
    <row r="629" spans="1:9" ht="16" customHeight="1" x14ac:dyDescent="0.15">
      <c r="A629" s="62" t="str">
        <f>IFERROR(IF((A628+1&lt;='1_Setting'!$C$28),A628+1," "),"")</f>
        <v/>
      </c>
      <c r="B629" s="59"/>
      <c r="F629" s="183" t="str">
        <f t="shared" si="37"/>
        <v xml:space="preserve"> </v>
      </c>
      <c r="G629" s="179" t="str">
        <f t="shared" si="38"/>
        <v xml:space="preserve"> </v>
      </c>
      <c r="H629" s="179" t="str">
        <f>IFERROR(IF(ISNUMBER(I629),(IF(I629&lt;('1_Setting'!$D$30),((I629/('1_Setting'!$D$30))*3+1),((I629-('1_Setting'!$D$30))/(('1_Setting'!$D$29)-('1_Setting'!$D$30))*2+4)))," ")," ")</f>
        <v xml:space="preserve"> </v>
      </c>
      <c r="I629" s="182" t="str">
        <f t="shared" si="36"/>
        <v xml:space="preserve"> </v>
      </c>
    </row>
    <row r="630" spans="1:9" ht="16" customHeight="1" x14ac:dyDescent="0.15">
      <c r="A630" s="62" t="str">
        <f>IFERROR(IF((A629+1&lt;='1_Setting'!$C$28),A629+1," "),"")</f>
        <v/>
      </c>
      <c r="B630" s="59"/>
      <c r="F630" s="183" t="str">
        <f t="shared" si="37"/>
        <v xml:space="preserve"> </v>
      </c>
      <c r="G630" s="179" t="str">
        <f t="shared" si="38"/>
        <v xml:space="preserve"> </v>
      </c>
      <c r="H630" s="179" t="str">
        <f>IFERROR(IF(ISNUMBER(I630),(IF(I630&lt;('1_Setting'!$D$30),((I630/('1_Setting'!$D$30))*3+1),((I630-('1_Setting'!$D$30))/(('1_Setting'!$D$29)-('1_Setting'!$D$30))*2+4)))," ")," ")</f>
        <v xml:space="preserve"> </v>
      </c>
      <c r="I630" s="182" t="str">
        <f t="shared" si="36"/>
        <v xml:space="preserve"> </v>
      </c>
    </row>
    <row r="631" spans="1:9" ht="16" customHeight="1" x14ac:dyDescent="0.15">
      <c r="A631" s="62" t="str">
        <f>IFERROR(IF((A630+1&lt;='1_Setting'!$C$28),A630+1," "),"")</f>
        <v/>
      </c>
      <c r="B631" s="59"/>
      <c r="F631" s="183" t="str">
        <f t="shared" si="37"/>
        <v xml:space="preserve"> </v>
      </c>
      <c r="G631" s="179" t="str">
        <f t="shared" si="38"/>
        <v xml:space="preserve"> </v>
      </c>
      <c r="H631" s="179" t="str">
        <f>IFERROR(IF(ISNUMBER(I631),(IF(I631&lt;('1_Setting'!$D$30),((I631/('1_Setting'!$D$30))*3+1),((I631-('1_Setting'!$D$30))/(('1_Setting'!$D$29)-('1_Setting'!$D$30))*2+4)))," ")," ")</f>
        <v xml:space="preserve"> </v>
      </c>
      <c r="I631" s="182" t="str">
        <f t="shared" si="36"/>
        <v xml:space="preserve"> </v>
      </c>
    </row>
    <row r="632" spans="1:9" ht="16" customHeight="1" x14ac:dyDescent="0.15">
      <c r="A632" s="62" t="str">
        <f>IFERROR(IF((A631+1&lt;='1_Setting'!$C$28),A631+1," "),"")</f>
        <v/>
      </c>
      <c r="B632" s="59"/>
      <c r="F632" s="183" t="str">
        <f t="shared" si="37"/>
        <v xml:space="preserve"> </v>
      </c>
      <c r="G632" s="179" t="str">
        <f t="shared" si="38"/>
        <v xml:space="preserve"> </v>
      </c>
      <c r="H632" s="179" t="str">
        <f>IFERROR(IF(ISNUMBER(I632),(IF(I632&lt;('1_Setting'!$D$30),((I632/('1_Setting'!$D$30))*3+1),((I632-('1_Setting'!$D$30))/(('1_Setting'!$D$29)-('1_Setting'!$D$30))*2+4)))," ")," ")</f>
        <v xml:space="preserve"> </v>
      </c>
      <c r="I632" s="182" t="str">
        <f t="shared" si="36"/>
        <v xml:space="preserve"> </v>
      </c>
    </row>
    <row r="633" spans="1:9" ht="16" customHeight="1" x14ac:dyDescent="0.15">
      <c r="A633" s="62" t="str">
        <f>IFERROR(IF((A632+1&lt;='1_Setting'!$C$28),A632+1," "),"")</f>
        <v/>
      </c>
      <c r="B633" s="59"/>
      <c r="F633" s="183" t="str">
        <f t="shared" si="37"/>
        <v xml:space="preserve"> </v>
      </c>
      <c r="G633" s="179" t="str">
        <f t="shared" si="38"/>
        <v xml:space="preserve"> </v>
      </c>
      <c r="H633" s="179" t="str">
        <f>IFERROR(IF(ISNUMBER(I633),(IF(I633&lt;('1_Setting'!$D$30),((I633/('1_Setting'!$D$30))*3+1),((I633-('1_Setting'!$D$30))/(('1_Setting'!$D$29)-('1_Setting'!$D$30))*2+4)))," ")," ")</f>
        <v xml:space="preserve"> </v>
      </c>
      <c r="I633" s="182" t="str">
        <f t="shared" si="36"/>
        <v xml:space="preserve"> </v>
      </c>
    </row>
    <row r="634" spans="1:9" ht="16" customHeight="1" x14ac:dyDescent="0.15">
      <c r="A634" s="62" t="str">
        <f>IFERROR(IF((A633+1&lt;='1_Setting'!$C$28),A633+1," "),"")</f>
        <v/>
      </c>
      <c r="B634" s="59"/>
      <c r="F634" s="183" t="str">
        <f t="shared" si="37"/>
        <v xml:space="preserve"> </v>
      </c>
      <c r="G634" s="179" t="str">
        <f t="shared" si="38"/>
        <v xml:space="preserve"> </v>
      </c>
      <c r="H634" s="179" t="str">
        <f>IFERROR(IF(ISNUMBER(I634),(IF(I634&lt;('1_Setting'!$D$30),((I634/('1_Setting'!$D$30))*3+1),((I634-('1_Setting'!$D$30))/(('1_Setting'!$D$29)-('1_Setting'!$D$30))*2+4)))," ")," ")</f>
        <v xml:space="preserve"> </v>
      </c>
      <c r="I634" s="182" t="str">
        <f t="shared" si="36"/>
        <v xml:space="preserve"> </v>
      </c>
    </row>
    <row r="635" spans="1:9" ht="16" customHeight="1" x14ac:dyDescent="0.15">
      <c r="A635" s="62" t="str">
        <f>IFERROR(IF((A634+1&lt;='1_Setting'!$C$28),A634+1," "),"")</f>
        <v/>
      </c>
      <c r="B635" s="59"/>
      <c r="F635" s="183" t="str">
        <f t="shared" si="37"/>
        <v xml:space="preserve"> </v>
      </c>
      <c r="G635" s="179" t="str">
        <f t="shared" si="38"/>
        <v xml:space="preserve"> </v>
      </c>
      <c r="H635" s="179" t="str">
        <f>IFERROR(IF(ISNUMBER(I635),(IF(I635&lt;('1_Setting'!$D$30),((I635/('1_Setting'!$D$30))*3+1),((I635-('1_Setting'!$D$30))/(('1_Setting'!$D$29)-('1_Setting'!$D$30))*2+4)))," ")," ")</f>
        <v xml:space="preserve"> </v>
      </c>
      <c r="I635" s="182" t="str">
        <f t="shared" si="36"/>
        <v xml:space="preserve"> </v>
      </c>
    </row>
    <row r="636" spans="1:9" ht="16" customHeight="1" x14ac:dyDescent="0.15">
      <c r="A636" s="62" t="str">
        <f>IFERROR(IF((A635+1&lt;='1_Setting'!$C$28),A635+1," "),"")</f>
        <v/>
      </c>
      <c r="B636" s="59"/>
      <c r="F636" s="183" t="str">
        <f t="shared" si="37"/>
        <v xml:space="preserve"> </v>
      </c>
      <c r="G636" s="179" t="str">
        <f t="shared" si="38"/>
        <v xml:space="preserve"> </v>
      </c>
      <c r="H636" s="179" t="str">
        <f>IFERROR(IF(ISNUMBER(I636),(IF(I636&lt;('1_Setting'!$D$30),((I636/('1_Setting'!$D$30))*3+1),((I636-('1_Setting'!$D$30))/(('1_Setting'!$D$29)-('1_Setting'!$D$30))*2+4)))," ")," ")</f>
        <v xml:space="preserve"> </v>
      </c>
      <c r="I636" s="182" t="str">
        <f t="shared" si="36"/>
        <v xml:space="preserve"> </v>
      </c>
    </row>
    <row r="637" spans="1:9" ht="16" customHeight="1" x14ac:dyDescent="0.15">
      <c r="A637" s="62" t="str">
        <f>IFERROR(IF((A636+1&lt;='1_Setting'!$C$28),A636+1," "),"")</f>
        <v/>
      </c>
      <c r="B637" s="59"/>
      <c r="F637" s="183" t="str">
        <f t="shared" si="37"/>
        <v xml:space="preserve"> </v>
      </c>
      <c r="G637" s="179" t="str">
        <f t="shared" si="38"/>
        <v xml:space="preserve"> </v>
      </c>
      <c r="H637" s="179" t="str">
        <f>IFERROR(IF(ISNUMBER(I637),(IF(I637&lt;('1_Setting'!$D$30),((I637/('1_Setting'!$D$30))*3+1),((I637-('1_Setting'!$D$30))/(('1_Setting'!$D$29)-('1_Setting'!$D$30))*2+4)))," ")," ")</f>
        <v xml:space="preserve"> </v>
      </c>
      <c r="I637" s="182" t="str">
        <f t="shared" si="36"/>
        <v xml:space="preserve"> </v>
      </c>
    </row>
    <row r="638" spans="1:9" ht="16" customHeight="1" x14ac:dyDescent="0.15">
      <c r="A638" s="62" t="str">
        <f>IFERROR(IF((A637+1&lt;='1_Setting'!$C$28),A637+1," "),"")</f>
        <v/>
      </c>
      <c r="B638" s="59"/>
      <c r="F638" s="183" t="str">
        <f t="shared" si="37"/>
        <v xml:space="preserve"> </v>
      </c>
      <c r="G638" s="179" t="str">
        <f t="shared" si="38"/>
        <v xml:space="preserve"> </v>
      </c>
      <c r="H638" s="179" t="str">
        <f>IFERROR(IF(ISNUMBER(I638),(IF(I638&lt;('1_Setting'!$D$30),((I638/('1_Setting'!$D$30))*3+1),((I638-('1_Setting'!$D$30))/(('1_Setting'!$D$29)-('1_Setting'!$D$30))*2+4)))," ")," ")</f>
        <v xml:space="preserve"> </v>
      </c>
      <c r="I638" s="182" t="str">
        <f t="shared" si="36"/>
        <v xml:space="preserve"> </v>
      </c>
    </row>
    <row r="639" spans="1:9" ht="16" customHeight="1" x14ac:dyDescent="0.15">
      <c r="A639" s="62" t="str">
        <f>IFERROR(IF((A638+1&lt;='1_Setting'!$C$28),A638+1," "),"")</f>
        <v/>
      </c>
      <c r="B639" s="59"/>
      <c r="F639" s="183" t="str">
        <f t="shared" si="37"/>
        <v xml:space="preserve"> </v>
      </c>
      <c r="G639" s="179" t="str">
        <f t="shared" si="38"/>
        <v xml:space="preserve"> </v>
      </c>
      <c r="H639" s="179" t="str">
        <f>IFERROR(IF(ISNUMBER(I639),(IF(I639&lt;('1_Setting'!$D$30),((I639/('1_Setting'!$D$30))*3+1),((I639-('1_Setting'!$D$30))/(('1_Setting'!$D$29)-('1_Setting'!$D$30))*2+4)))," ")," ")</f>
        <v xml:space="preserve"> </v>
      </c>
      <c r="I639" s="182" t="str">
        <f t="shared" si="36"/>
        <v xml:space="preserve"> </v>
      </c>
    </row>
    <row r="640" spans="1:9" ht="16" customHeight="1" x14ac:dyDescent="0.15">
      <c r="A640" s="62" t="str">
        <f>IFERROR(IF((A639+1&lt;='1_Setting'!$C$28),A639+1," "),"")</f>
        <v/>
      </c>
      <c r="B640" s="59"/>
      <c r="F640" s="183" t="str">
        <f t="shared" si="37"/>
        <v xml:space="preserve"> </v>
      </c>
      <c r="G640" s="179" t="str">
        <f t="shared" si="38"/>
        <v xml:space="preserve"> </v>
      </c>
      <c r="H640" s="179" t="str">
        <f>IFERROR(IF(ISNUMBER(I640),(IF(I640&lt;('1_Setting'!$D$30),((I640/('1_Setting'!$D$30))*3+1),((I640-('1_Setting'!$D$30))/(('1_Setting'!$D$29)-('1_Setting'!$D$30))*2+4)))," ")," ")</f>
        <v xml:space="preserve"> </v>
      </c>
      <c r="I640" s="182" t="str">
        <f t="shared" si="36"/>
        <v xml:space="preserve"> </v>
      </c>
    </row>
    <row r="641" spans="1:9" ht="16" customHeight="1" x14ac:dyDescent="0.15">
      <c r="A641" s="62" t="str">
        <f>IFERROR(IF((A640+1&lt;='1_Setting'!$C$28),A640+1," "),"")</f>
        <v/>
      </c>
      <c r="B641" s="59"/>
      <c r="F641" s="183" t="str">
        <f t="shared" si="37"/>
        <v xml:space="preserve"> </v>
      </c>
      <c r="G641" s="179" t="str">
        <f t="shared" si="38"/>
        <v xml:space="preserve"> </v>
      </c>
      <c r="H641" s="179" t="str">
        <f>IFERROR(IF(ISNUMBER(I641),(IF(I641&lt;('1_Setting'!$D$30),((I641/('1_Setting'!$D$30))*3+1),((I641-('1_Setting'!$D$30))/(('1_Setting'!$D$29)-('1_Setting'!$D$30))*2+4)))," ")," ")</f>
        <v xml:space="preserve"> </v>
      </c>
      <c r="I641" s="182" t="str">
        <f t="shared" si="36"/>
        <v xml:space="preserve"> </v>
      </c>
    </row>
    <row r="642" spans="1:9" ht="16" customHeight="1" x14ac:dyDescent="0.15">
      <c r="A642" s="62" t="str">
        <f>IFERROR(IF((A641+1&lt;='1_Setting'!$C$28),A641+1," "),"")</f>
        <v/>
      </c>
      <c r="B642" s="59"/>
      <c r="F642" s="183" t="str">
        <f t="shared" si="37"/>
        <v xml:space="preserve"> </v>
      </c>
      <c r="G642" s="179" t="str">
        <f t="shared" si="38"/>
        <v xml:space="preserve"> </v>
      </c>
      <c r="H642" s="179" t="str">
        <f>IFERROR(IF(ISNUMBER(I642),(IF(I642&lt;('1_Setting'!$D$30),((I642/('1_Setting'!$D$30))*3+1),((I642-('1_Setting'!$D$30))/(('1_Setting'!$D$29)-('1_Setting'!$D$30))*2+4)))," ")," ")</f>
        <v xml:space="preserve"> </v>
      </c>
      <c r="I642" s="182" t="str">
        <f t="shared" si="36"/>
        <v xml:space="preserve"> </v>
      </c>
    </row>
    <row r="643" spans="1:9" ht="16" customHeight="1" x14ac:dyDescent="0.15">
      <c r="A643" s="62" t="str">
        <f>IFERROR(IF((A642+1&lt;='1_Setting'!$C$28),A642+1," "),"")</f>
        <v/>
      </c>
      <c r="B643" s="59"/>
      <c r="F643" s="183" t="str">
        <f t="shared" si="37"/>
        <v xml:space="preserve"> </v>
      </c>
      <c r="G643" s="179" t="str">
        <f t="shared" si="38"/>
        <v xml:space="preserve"> </v>
      </c>
      <c r="H643" s="179" t="str">
        <f>IFERROR(IF(ISNUMBER(I643),(IF(I643&lt;('1_Setting'!$D$30),((I643/('1_Setting'!$D$30))*3+1),((I643-('1_Setting'!$D$30))/(('1_Setting'!$D$29)-('1_Setting'!$D$30))*2+4)))," ")," ")</f>
        <v xml:space="preserve"> </v>
      </c>
      <c r="I643" s="182" t="str">
        <f t="shared" si="36"/>
        <v xml:space="preserve"> </v>
      </c>
    </row>
    <row r="644" spans="1:9" ht="16" customHeight="1" x14ac:dyDescent="0.15">
      <c r="A644" s="62" t="str">
        <f>IFERROR(IF((A643+1&lt;='1_Setting'!$C$28),A643+1," "),"")</f>
        <v/>
      </c>
      <c r="B644" s="59"/>
      <c r="F644" s="183" t="str">
        <f t="shared" si="37"/>
        <v xml:space="preserve"> </v>
      </c>
      <c r="G644" s="179" t="str">
        <f t="shared" si="38"/>
        <v xml:space="preserve"> </v>
      </c>
      <c r="H644" s="179" t="str">
        <f>IFERROR(IF(ISNUMBER(I644),(IF(I644&lt;('1_Setting'!$D$30),((I644/('1_Setting'!$D$30))*3+1),((I644-('1_Setting'!$D$30))/(('1_Setting'!$D$29)-('1_Setting'!$D$30))*2+4)))," ")," ")</f>
        <v xml:space="preserve"> </v>
      </c>
      <c r="I644" s="182" t="str">
        <f t="shared" si="36"/>
        <v xml:space="preserve"> </v>
      </c>
    </row>
    <row r="645" spans="1:9" ht="16" customHeight="1" x14ac:dyDescent="0.15">
      <c r="A645" s="62" t="str">
        <f>IFERROR(IF((A644+1&lt;='1_Setting'!$C$28),A644+1," "),"")</f>
        <v/>
      </c>
      <c r="B645" s="59"/>
      <c r="F645" s="183" t="str">
        <f t="shared" si="37"/>
        <v xml:space="preserve"> </v>
      </c>
      <c r="G645" s="179" t="str">
        <f t="shared" si="38"/>
        <v xml:space="preserve"> </v>
      </c>
      <c r="H645" s="179" t="str">
        <f>IFERROR(IF(ISNUMBER(I645),(IF(I645&lt;('1_Setting'!$D$30),((I645/('1_Setting'!$D$30))*3+1),((I645-('1_Setting'!$D$30))/(('1_Setting'!$D$29)-('1_Setting'!$D$30))*2+4)))," ")," ")</f>
        <v xml:space="preserve"> </v>
      </c>
      <c r="I645" s="182" t="str">
        <f t="shared" si="36"/>
        <v xml:space="preserve"> </v>
      </c>
    </row>
    <row r="646" spans="1:9" ht="16" customHeight="1" x14ac:dyDescent="0.15">
      <c r="A646" s="62" t="str">
        <f>IFERROR(IF((A645+1&lt;='1_Setting'!$C$28),A645+1," "),"")</f>
        <v/>
      </c>
      <c r="B646" s="59"/>
      <c r="F646" s="183" t="str">
        <f t="shared" si="37"/>
        <v xml:space="preserve"> </v>
      </c>
      <c r="G646" s="179" t="str">
        <f t="shared" si="38"/>
        <v xml:space="preserve"> </v>
      </c>
      <c r="H646" s="179" t="str">
        <f>IFERROR(IF(ISNUMBER(I646),(IF(I646&lt;('1_Setting'!$D$30),((I646/('1_Setting'!$D$30))*3+1),((I646-('1_Setting'!$D$30))/(('1_Setting'!$D$29)-('1_Setting'!$D$30))*2+4)))," ")," ")</f>
        <v xml:space="preserve"> </v>
      </c>
      <c r="I646" s="182" t="str">
        <f t="shared" si="36"/>
        <v xml:space="preserve"> </v>
      </c>
    </row>
    <row r="647" spans="1:9" ht="16" customHeight="1" x14ac:dyDescent="0.15">
      <c r="A647" s="62" t="str">
        <f>IFERROR(IF((A646+1&lt;='1_Setting'!$C$28),A646+1," "),"")</f>
        <v/>
      </c>
      <c r="B647" s="59"/>
      <c r="F647" s="183" t="str">
        <f t="shared" si="37"/>
        <v xml:space="preserve"> </v>
      </c>
      <c r="G647" s="179" t="str">
        <f t="shared" si="38"/>
        <v xml:space="preserve"> </v>
      </c>
      <c r="H647" s="179" t="str">
        <f>IFERROR(IF(ISNUMBER(I647),(IF(I647&lt;('1_Setting'!$D$30),((I647/('1_Setting'!$D$30))*3+1),((I647-('1_Setting'!$D$30))/(('1_Setting'!$D$29)-('1_Setting'!$D$30))*2+4)))," ")," ")</f>
        <v xml:space="preserve"> </v>
      </c>
      <c r="I647" s="182" t="str">
        <f t="shared" si="36"/>
        <v xml:space="preserve"> </v>
      </c>
    </row>
    <row r="648" spans="1:9" ht="16" customHeight="1" x14ac:dyDescent="0.15">
      <c r="A648" s="62" t="str">
        <f>IFERROR(IF((A647+1&lt;='1_Setting'!$C$28),A647+1," "),"")</f>
        <v/>
      </c>
      <c r="B648" s="59"/>
      <c r="F648" s="183" t="str">
        <f t="shared" si="37"/>
        <v xml:space="preserve"> </v>
      </c>
      <c r="G648" s="179" t="str">
        <f t="shared" si="38"/>
        <v xml:space="preserve"> </v>
      </c>
      <c r="H648" s="179" t="str">
        <f>IFERROR(IF(ISNUMBER(I648),(IF(I648&lt;('1_Setting'!$D$30),((I648/('1_Setting'!$D$30))*3+1),((I648-('1_Setting'!$D$30))/(('1_Setting'!$D$29)-('1_Setting'!$D$30))*2+4)))," ")," ")</f>
        <v xml:space="preserve"> </v>
      </c>
      <c r="I648" s="182" t="str">
        <f t="shared" ref="I648:I711" si="39">IF(ISNUMBER(A648),SUM(J648:AB648)," ")</f>
        <v xml:space="preserve"> </v>
      </c>
    </row>
    <row r="649" spans="1:9" ht="16" customHeight="1" x14ac:dyDescent="0.15">
      <c r="A649" s="62" t="str">
        <f>IFERROR(IF((A648+1&lt;='1_Setting'!$C$28),A648+1," "),"")</f>
        <v/>
      </c>
      <c r="B649" s="59"/>
      <c r="F649" s="183" t="str">
        <f t="shared" ref="F649:F712" si="40">IFERROR(G649," ")</f>
        <v xml:space="preserve"> </v>
      </c>
      <c r="G649" s="179" t="str">
        <f t="shared" ref="G649:G712" si="41">IFERROR(IF(AND(H649&gt;6,ISNUMBER(H649)),6,IF(AND(H649&gt;3.5,H649&lt;4),3.5,ROUND(H649/5,1)*5))," ")</f>
        <v xml:space="preserve"> </v>
      </c>
      <c r="H649" s="179" t="str">
        <f>IFERROR(IF(ISNUMBER(I649),(IF(I649&lt;('1_Setting'!$D$30),((I649/('1_Setting'!$D$30))*3+1),((I649-('1_Setting'!$D$30))/(('1_Setting'!$D$29)-('1_Setting'!$D$30))*2+4)))," ")," ")</f>
        <v xml:space="preserve"> </v>
      </c>
      <c r="I649" s="182" t="str">
        <f t="shared" si="39"/>
        <v xml:space="preserve"> </v>
      </c>
    </row>
    <row r="650" spans="1:9" ht="16" customHeight="1" x14ac:dyDescent="0.15">
      <c r="A650" s="62" t="str">
        <f>IFERROR(IF((A649+1&lt;='1_Setting'!$C$28),A649+1," "),"")</f>
        <v/>
      </c>
      <c r="B650" s="59"/>
      <c r="F650" s="183" t="str">
        <f t="shared" si="40"/>
        <v xml:space="preserve"> </v>
      </c>
      <c r="G650" s="179" t="str">
        <f t="shared" si="41"/>
        <v xml:space="preserve"> </v>
      </c>
      <c r="H650" s="179" t="str">
        <f>IFERROR(IF(ISNUMBER(I650),(IF(I650&lt;('1_Setting'!$D$30),((I650/('1_Setting'!$D$30))*3+1),((I650-('1_Setting'!$D$30))/(('1_Setting'!$D$29)-('1_Setting'!$D$30))*2+4)))," ")," ")</f>
        <v xml:space="preserve"> </v>
      </c>
      <c r="I650" s="182" t="str">
        <f t="shared" si="39"/>
        <v xml:space="preserve"> </v>
      </c>
    </row>
    <row r="651" spans="1:9" ht="16" customHeight="1" x14ac:dyDescent="0.15">
      <c r="A651" s="62" t="str">
        <f>IFERROR(IF((A650+1&lt;='1_Setting'!$C$28),A650+1," "),"")</f>
        <v/>
      </c>
      <c r="B651" s="59"/>
      <c r="F651" s="183" t="str">
        <f t="shared" si="40"/>
        <v xml:space="preserve"> </v>
      </c>
      <c r="G651" s="179" t="str">
        <f t="shared" si="41"/>
        <v xml:space="preserve"> </v>
      </c>
      <c r="H651" s="179" t="str">
        <f>IFERROR(IF(ISNUMBER(I651),(IF(I651&lt;('1_Setting'!$D$30),((I651/('1_Setting'!$D$30))*3+1),((I651-('1_Setting'!$D$30))/(('1_Setting'!$D$29)-('1_Setting'!$D$30))*2+4)))," ")," ")</f>
        <v xml:space="preserve"> </v>
      </c>
      <c r="I651" s="182" t="str">
        <f t="shared" si="39"/>
        <v xml:space="preserve"> </v>
      </c>
    </row>
    <row r="652" spans="1:9" ht="16" customHeight="1" x14ac:dyDescent="0.15">
      <c r="A652" s="62" t="str">
        <f>IFERROR(IF((A651+1&lt;='1_Setting'!$C$28),A651+1," "),"")</f>
        <v/>
      </c>
      <c r="B652" s="59"/>
      <c r="F652" s="183" t="str">
        <f t="shared" si="40"/>
        <v xml:space="preserve"> </v>
      </c>
      <c r="G652" s="179" t="str">
        <f t="shared" si="41"/>
        <v xml:space="preserve"> </v>
      </c>
      <c r="H652" s="179" t="str">
        <f>IFERROR(IF(ISNUMBER(I652),(IF(I652&lt;('1_Setting'!$D$30),((I652/('1_Setting'!$D$30))*3+1),((I652-('1_Setting'!$D$30))/(('1_Setting'!$D$29)-('1_Setting'!$D$30))*2+4)))," ")," ")</f>
        <v xml:space="preserve"> </v>
      </c>
      <c r="I652" s="182" t="str">
        <f t="shared" si="39"/>
        <v xml:space="preserve"> </v>
      </c>
    </row>
    <row r="653" spans="1:9" ht="16" customHeight="1" x14ac:dyDescent="0.15">
      <c r="A653" s="62" t="str">
        <f>IFERROR(IF((A652+1&lt;='1_Setting'!$C$28),A652+1," "),"")</f>
        <v/>
      </c>
      <c r="B653" s="59"/>
      <c r="F653" s="183" t="str">
        <f t="shared" si="40"/>
        <v xml:space="preserve"> </v>
      </c>
      <c r="G653" s="179" t="str">
        <f t="shared" si="41"/>
        <v xml:space="preserve"> </v>
      </c>
      <c r="H653" s="179" t="str">
        <f>IFERROR(IF(ISNUMBER(I653),(IF(I653&lt;('1_Setting'!$D$30),((I653/('1_Setting'!$D$30))*3+1),((I653-('1_Setting'!$D$30))/(('1_Setting'!$D$29)-('1_Setting'!$D$30))*2+4)))," ")," ")</f>
        <v xml:space="preserve"> </v>
      </c>
      <c r="I653" s="182" t="str">
        <f t="shared" si="39"/>
        <v xml:space="preserve"> </v>
      </c>
    </row>
    <row r="654" spans="1:9" ht="16" customHeight="1" x14ac:dyDescent="0.15">
      <c r="A654" s="62" t="str">
        <f>IFERROR(IF((A653+1&lt;='1_Setting'!$C$28),A653+1," "),"")</f>
        <v/>
      </c>
      <c r="B654" s="59"/>
      <c r="F654" s="183" t="str">
        <f t="shared" si="40"/>
        <v xml:space="preserve"> </v>
      </c>
      <c r="G654" s="179" t="str">
        <f t="shared" si="41"/>
        <v xml:space="preserve"> </v>
      </c>
      <c r="H654" s="179" t="str">
        <f>IFERROR(IF(ISNUMBER(I654),(IF(I654&lt;('1_Setting'!$D$30),((I654/('1_Setting'!$D$30))*3+1),((I654-('1_Setting'!$D$30))/(('1_Setting'!$D$29)-('1_Setting'!$D$30))*2+4)))," ")," ")</f>
        <v xml:space="preserve"> </v>
      </c>
      <c r="I654" s="182" t="str">
        <f t="shared" si="39"/>
        <v xml:space="preserve"> </v>
      </c>
    </row>
    <row r="655" spans="1:9" ht="16" customHeight="1" x14ac:dyDescent="0.15">
      <c r="A655" s="62" t="str">
        <f>IFERROR(IF((A654+1&lt;='1_Setting'!$C$28),A654+1," "),"")</f>
        <v/>
      </c>
      <c r="B655" s="59"/>
      <c r="F655" s="183" t="str">
        <f t="shared" si="40"/>
        <v xml:space="preserve"> </v>
      </c>
      <c r="G655" s="179" t="str">
        <f t="shared" si="41"/>
        <v xml:space="preserve"> </v>
      </c>
      <c r="H655" s="179" t="str">
        <f>IFERROR(IF(ISNUMBER(I655),(IF(I655&lt;('1_Setting'!$D$30),((I655/('1_Setting'!$D$30))*3+1),((I655-('1_Setting'!$D$30))/(('1_Setting'!$D$29)-('1_Setting'!$D$30))*2+4)))," ")," ")</f>
        <v xml:space="preserve"> </v>
      </c>
      <c r="I655" s="182" t="str">
        <f t="shared" si="39"/>
        <v xml:space="preserve"> </v>
      </c>
    </row>
    <row r="656" spans="1:9" ht="16" customHeight="1" x14ac:dyDescent="0.15">
      <c r="A656" s="62" t="str">
        <f>IFERROR(IF((A655+1&lt;='1_Setting'!$C$28),A655+1," "),"")</f>
        <v/>
      </c>
      <c r="B656" s="59"/>
      <c r="F656" s="183" t="str">
        <f t="shared" si="40"/>
        <v xml:space="preserve"> </v>
      </c>
      <c r="G656" s="179" t="str">
        <f t="shared" si="41"/>
        <v xml:space="preserve"> </v>
      </c>
      <c r="H656" s="179" t="str">
        <f>IFERROR(IF(ISNUMBER(I656),(IF(I656&lt;('1_Setting'!$D$30),((I656/('1_Setting'!$D$30))*3+1),((I656-('1_Setting'!$D$30))/(('1_Setting'!$D$29)-('1_Setting'!$D$30))*2+4)))," ")," ")</f>
        <v xml:space="preserve"> </v>
      </c>
      <c r="I656" s="182" t="str">
        <f t="shared" si="39"/>
        <v xml:space="preserve"> </v>
      </c>
    </row>
    <row r="657" spans="1:9" ht="16" customHeight="1" x14ac:dyDescent="0.15">
      <c r="A657" s="62" t="str">
        <f>IFERROR(IF((A656+1&lt;='1_Setting'!$C$28),A656+1," "),"")</f>
        <v/>
      </c>
      <c r="B657" s="59"/>
      <c r="F657" s="183" t="str">
        <f t="shared" si="40"/>
        <v xml:space="preserve"> </v>
      </c>
      <c r="G657" s="179" t="str">
        <f t="shared" si="41"/>
        <v xml:space="preserve"> </v>
      </c>
      <c r="H657" s="179" t="str">
        <f>IFERROR(IF(ISNUMBER(I657),(IF(I657&lt;('1_Setting'!$D$30),((I657/('1_Setting'!$D$30))*3+1),((I657-('1_Setting'!$D$30))/(('1_Setting'!$D$29)-('1_Setting'!$D$30))*2+4)))," ")," ")</f>
        <v xml:space="preserve"> </v>
      </c>
      <c r="I657" s="182" t="str">
        <f t="shared" si="39"/>
        <v xml:space="preserve"> </v>
      </c>
    </row>
    <row r="658" spans="1:9" ht="16" customHeight="1" x14ac:dyDescent="0.15">
      <c r="A658" s="62" t="str">
        <f>IFERROR(IF((A657+1&lt;='1_Setting'!$C$28),A657+1," "),"")</f>
        <v/>
      </c>
      <c r="B658" s="59"/>
      <c r="F658" s="183" t="str">
        <f t="shared" si="40"/>
        <v xml:space="preserve"> </v>
      </c>
      <c r="G658" s="179" t="str">
        <f t="shared" si="41"/>
        <v xml:space="preserve"> </v>
      </c>
      <c r="H658" s="179" t="str">
        <f>IFERROR(IF(ISNUMBER(I658),(IF(I658&lt;('1_Setting'!$D$30),((I658/('1_Setting'!$D$30))*3+1),((I658-('1_Setting'!$D$30))/(('1_Setting'!$D$29)-('1_Setting'!$D$30))*2+4)))," ")," ")</f>
        <v xml:space="preserve"> </v>
      </c>
      <c r="I658" s="182" t="str">
        <f t="shared" si="39"/>
        <v xml:space="preserve"> </v>
      </c>
    </row>
    <row r="659" spans="1:9" ht="16" customHeight="1" x14ac:dyDescent="0.15">
      <c r="A659" s="62" t="str">
        <f>IFERROR(IF((A658+1&lt;='1_Setting'!$C$28),A658+1," "),"")</f>
        <v/>
      </c>
      <c r="B659" s="59"/>
      <c r="F659" s="183" t="str">
        <f t="shared" si="40"/>
        <v xml:space="preserve"> </v>
      </c>
      <c r="G659" s="179" t="str">
        <f t="shared" si="41"/>
        <v xml:space="preserve"> </v>
      </c>
      <c r="H659" s="179" t="str">
        <f>IFERROR(IF(ISNUMBER(I659),(IF(I659&lt;('1_Setting'!$D$30),((I659/('1_Setting'!$D$30))*3+1),((I659-('1_Setting'!$D$30))/(('1_Setting'!$D$29)-('1_Setting'!$D$30))*2+4)))," ")," ")</f>
        <v xml:space="preserve"> </v>
      </c>
      <c r="I659" s="182" t="str">
        <f t="shared" si="39"/>
        <v xml:space="preserve"> </v>
      </c>
    </row>
    <row r="660" spans="1:9" ht="16" customHeight="1" x14ac:dyDescent="0.15">
      <c r="A660" s="62" t="str">
        <f>IFERROR(IF((A659+1&lt;='1_Setting'!$C$28),A659+1," "),"")</f>
        <v/>
      </c>
      <c r="B660" s="59"/>
      <c r="F660" s="183" t="str">
        <f t="shared" si="40"/>
        <v xml:space="preserve"> </v>
      </c>
      <c r="G660" s="179" t="str">
        <f t="shared" si="41"/>
        <v xml:space="preserve"> </v>
      </c>
      <c r="H660" s="179" t="str">
        <f>IFERROR(IF(ISNUMBER(I660),(IF(I660&lt;('1_Setting'!$D$30),((I660/('1_Setting'!$D$30))*3+1),((I660-('1_Setting'!$D$30))/(('1_Setting'!$D$29)-('1_Setting'!$D$30))*2+4)))," ")," ")</f>
        <v xml:space="preserve"> </v>
      </c>
      <c r="I660" s="182" t="str">
        <f t="shared" si="39"/>
        <v xml:space="preserve"> </v>
      </c>
    </row>
    <row r="661" spans="1:9" ht="16" customHeight="1" x14ac:dyDescent="0.15">
      <c r="A661" s="62" t="str">
        <f>IFERROR(IF((A660+1&lt;='1_Setting'!$C$28),A660+1," "),"")</f>
        <v/>
      </c>
      <c r="B661" s="59"/>
      <c r="F661" s="183" t="str">
        <f t="shared" si="40"/>
        <v xml:space="preserve"> </v>
      </c>
      <c r="G661" s="179" t="str">
        <f t="shared" si="41"/>
        <v xml:space="preserve"> </v>
      </c>
      <c r="H661" s="179" t="str">
        <f>IFERROR(IF(ISNUMBER(I661),(IF(I661&lt;('1_Setting'!$D$30),((I661/('1_Setting'!$D$30))*3+1),((I661-('1_Setting'!$D$30))/(('1_Setting'!$D$29)-('1_Setting'!$D$30))*2+4)))," ")," ")</f>
        <v xml:space="preserve"> </v>
      </c>
      <c r="I661" s="182" t="str">
        <f t="shared" si="39"/>
        <v xml:space="preserve"> </v>
      </c>
    </row>
    <row r="662" spans="1:9" ht="16" customHeight="1" x14ac:dyDescent="0.15">
      <c r="A662" s="62" t="str">
        <f>IFERROR(IF((A661+1&lt;='1_Setting'!$C$28),A661+1," "),"")</f>
        <v/>
      </c>
      <c r="B662" s="59"/>
      <c r="F662" s="183" t="str">
        <f t="shared" si="40"/>
        <v xml:space="preserve"> </v>
      </c>
      <c r="G662" s="179" t="str">
        <f t="shared" si="41"/>
        <v xml:space="preserve"> </v>
      </c>
      <c r="H662" s="179" t="str">
        <f>IFERROR(IF(ISNUMBER(I662),(IF(I662&lt;('1_Setting'!$D$30),((I662/('1_Setting'!$D$30))*3+1),((I662-('1_Setting'!$D$30))/(('1_Setting'!$D$29)-('1_Setting'!$D$30))*2+4)))," ")," ")</f>
        <v xml:space="preserve"> </v>
      </c>
      <c r="I662" s="182" t="str">
        <f t="shared" si="39"/>
        <v xml:space="preserve"> </v>
      </c>
    </row>
    <row r="663" spans="1:9" ht="16" customHeight="1" x14ac:dyDescent="0.15">
      <c r="A663" s="62" t="str">
        <f>IFERROR(IF((A662+1&lt;='1_Setting'!$C$28),A662+1," "),"")</f>
        <v/>
      </c>
      <c r="B663" s="59"/>
      <c r="F663" s="183" t="str">
        <f t="shared" si="40"/>
        <v xml:space="preserve"> </v>
      </c>
      <c r="G663" s="179" t="str">
        <f t="shared" si="41"/>
        <v xml:space="preserve"> </v>
      </c>
      <c r="H663" s="179" t="str">
        <f>IFERROR(IF(ISNUMBER(I663),(IF(I663&lt;('1_Setting'!$D$30),((I663/('1_Setting'!$D$30))*3+1),((I663-('1_Setting'!$D$30))/(('1_Setting'!$D$29)-('1_Setting'!$D$30))*2+4)))," ")," ")</f>
        <v xml:space="preserve"> </v>
      </c>
      <c r="I663" s="182" t="str">
        <f t="shared" si="39"/>
        <v xml:space="preserve"> </v>
      </c>
    </row>
    <row r="664" spans="1:9" ht="16" customHeight="1" x14ac:dyDescent="0.15">
      <c r="A664" s="62" t="str">
        <f>IFERROR(IF((A663+1&lt;='1_Setting'!$C$28),A663+1," "),"")</f>
        <v/>
      </c>
      <c r="B664" s="59"/>
      <c r="F664" s="183" t="str">
        <f t="shared" si="40"/>
        <v xml:space="preserve"> </v>
      </c>
      <c r="G664" s="179" t="str">
        <f t="shared" si="41"/>
        <v xml:space="preserve"> </v>
      </c>
      <c r="H664" s="179" t="str">
        <f>IFERROR(IF(ISNUMBER(I664),(IF(I664&lt;('1_Setting'!$D$30),((I664/('1_Setting'!$D$30))*3+1),((I664-('1_Setting'!$D$30))/(('1_Setting'!$D$29)-('1_Setting'!$D$30))*2+4)))," ")," ")</f>
        <v xml:space="preserve"> </v>
      </c>
      <c r="I664" s="182" t="str">
        <f t="shared" si="39"/>
        <v xml:space="preserve"> </v>
      </c>
    </row>
    <row r="665" spans="1:9" ht="16" customHeight="1" x14ac:dyDescent="0.15">
      <c r="A665" s="62" t="str">
        <f>IFERROR(IF((A664+1&lt;='1_Setting'!$C$28),A664+1," "),"")</f>
        <v/>
      </c>
      <c r="B665" s="59"/>
      <c r="F665" s="183" t="str">
        <f t="shared" si="40"/>
        <v xml:space="preserve"> </v>
      </c>
      <c r="G665" s="179" t="str">
        <f t="shared" si="41"/>
        <v xml:space="preserve"> </v>
      </c>
      <c r="H665" s="179" t="str">
        <f>IFERROR(IF(ISNUMBER(I665),(IF(I665&lt;('1_Setting'!$D$30),((I665/('1_Setting'!$D$30))*3+1),((I665-('1_Setting'!$D$30))/(('1_Setting'!$D$29)-('1_Setting'!$D$30))*2+4)))," ")," ")</f>
        <v xml:space="preserve"> </v>
      </c>
      <c r="I665" s="182" t="str">
        <f t="shared" si="39"/>
        <v xml:space="preserve"> </v>
      </c>
    </row>
    <row r="666" spans="1:9" ht="16" customHeight="1" x14ac:dyDescent="0.15">
      <c r="A666" s="62" t="str">
        <f>IFERROR(IF((A665+1&lt;='1_Setting'!$C$28),A665+1," "),"")</f>
        <v/>
      </c>
      <c r="B666" s="59"/>
      <c r="F666" s="183" t="str">
        <f t="shared" si="40"/>
        <v xml:space="preserve"> </v>
      </c>
      <c r="G666" s="179" t="str">
        <f t="shared" si="41"/>
        <v xml:space="preserve"> </v>
      </c>
      <c r="H666" s="179" t="str">
        <f>IFERROR(IF(ISNUMBER(I666),(IF(I666&lt;('1_Setting'!$D$30),((I666/('1_Setting'!$D$30))*3+1),((I666-('1_Setting'!$D$30))/(('1_Setting'!$D$29)-('1_Setting'!$D$30))*2+4)))," ")," ")</f>
        <v xml:space="preserve"> </v>
      </c>
      <c r="I666" s="182" t="str">
        <f t="shared" si="39"/>
        <v xml:space="preserve"> </v>
      </c>
    </row>
    <row r="667" spans="1:9" ht="16" customHeight="1" x14ac:dyDescent="0.15">
      <c r="A667" s="62" t="str">
        <f>IFERROR(IF((A666+1&lt;='1_Setting'!$C$28),A666+1," "),"")</f>
        <v/>
      </c>
      <c r="B667" s="59"/>
      <c r="F667" s="183" t="str">
        <f t="shared" si="40"/>
        <v xml:space="preserve"> </v>
      </c>
      <c r="G667" s="179" t="str">
        <f t="shared" si="41"/>
        <v xml:space="preserve"> </v>
      </c>
      <c r="H667" s="179" t="str">
        <f>IFERROR(IF(ISNUMBER(I667),(IF(I667&lt;('1_Setting'!$D$30),((I667/('1_Setting'!$D$30))*3+1),((I667-('1_Setting'!$D$30))/(('1_Setting'!$D$29)-('1_Setting'!$D$30))*2+4)))," ")," ")</f>
        <v xml:space="preserve"> </v>
      </c>
      <c r="I667" s="182" t="str">
        <f t="shared" si="39"/>
        <v xml:space="preserve"> </v>
      </c>
    </row>
    <row r="668" spans="1:9" ht="16" customHeight="1" x14ac:dyDescent="0.15">
      <c r="A668" s="62" t="str">
        <f>IFERROR(IF((A667+1&lt;='1_Setting'!$C$28),A667+1," "),"")</f>
        <v/>
      </c>
      <c r="B668" s="59"/>
      <c r="F668" s="183" t="str">
        <f t="shared" si="40"/>
        <v xml:space="preserve"> </v>
      </c>
      <c r="G668" s="179" t="str">
        <f t="shared" si="41"/>
        <v xml:space="preserve"> </v>
      </c>
      <c r="H668" s="179" t="str">
        <f>IFERROR(IF(ISNUMBER(I668),(IF(I668&lt;('1_Setting'!$D$30),((I668/('1_Setting'!$D$30))*3+1),((I668-('1_Setting'!$D$30))/(('1_Setting'!$D$29)-('1_Setting'!$D$30))*2+4)))," ")," ")</f>
        <v xml:space="preserve"> </v>
      </c>
      <c r="I668" s="182" t="str">
        <f t="shared" si="39"/>
        <v xml:space="preserve"> </v>
      </c>
    </row>
    <row r="669" spans="1:9" ht="16" customHeight="1" x14ac:dyDescent="0.15">
      <c r="A669" s="62" t="str">
        <f>IFERROR(IF((A668+1&lt;='1_Setting'!$C$28),A668+1," "),"")</f>
        <v/>
      </c>
      <c r="B669" s="59"/>
      <c r="F669" s="183" t="str">
        <f t="shared" si="40"/>
        <v xml:space="preserve"> </v>
      </c>
      <c r="G669" s="179" t="str">
        <f t="shared" si="41"/>
        <v xml:space="preserve"> </v>
      </c>
      <c r="H669" s="179" t="str">
        <f>IFERROR(IF(ISNUMBER(I669),(IF(I669&lt;('1_Setting'!$D$30),((I669/('1_Setting'!$D$30))*3+1),((I669-('1_Setting'!$D$30))/(('1_Setting'!$D$29)-('1_Setting'!$D$30))*2+4)))," ")," ")</f>
        <v xml:space="preserve"> </v>
      </c>
      <c r="I669" s="182" t="str">
        <f t="shared" si="39"/>
        <v xml:space="preserve"> </v>
      </c>
    </row>
    <row r="670" spans="1:9" ht="16" customHeight="1" x14ac:dyDescent="0.15">
      <c r="A670" s="62" t="str">
        <f>IFERROR(IF((A669+1&lt;='1_Setting'!$C$28),A669+1," "),"")</f>
        <v/>
      </c>
      <c r="B670" s="59"/>
      <c r="F670" s="183" t="str">
        <f t="shared" si="40"/>
        <v xml:space="preserve"> </v>
      </c>
      <c r="G670" s="179" t="str">
        <f t="shared" si="41"/>
        <v xml:space="preserve"> </v>
      </c>
      <c r="H670" s="179" t="str">
        <f>IFERROR(IF(ISNUMBER(I670),(IF(I670&lt;('1_Setting'!$D$30),((I670/('1_Setting'!$D$30))*3+1),((I670-('1_Setting'!$D$30))/(('1_Setting'!$D$29)-('1_Setting'!$D$30))*2+4)))," ")," ")</f>
        <v xml:space="preserve"> </v>
      </c>
      <c r="I670" s="182" t="str">
        <f t="shared" si="39"/>
        <v xml:space="preserve"> </v>
      </c>
    </row>
    <row r="671" spans="1:9" ht="16" customHeight="1" x14ac:dyDescent="0.15">
      <c r="A671" s="62" t="str">
        <f>IFERROR(IF((A670+1&lt;='1_Setting'!$C$28),A670+1," "),"")</f>
        <v/>
      </c>
      <c r="B671" s="59"/>
      <c r="F671" s="183" t="str">
        <f t="shared" si="40"/>
        <v xml:space="preserve"> </v>
      </c>
      <c r="G671" s="179" t="str">
        <f t="shared" si="41"/>
        <v xml:space="preserve"> </v>
      </c>
      <c r="H671" s="179" t="str">
        <f>IFERROR(IF(ISNUMBER(I671),(IF(I671&lt;('1_Setting'!$D$30),((I671/('1_Setting'!$D$30))*3+1),((I671-('1_Setting'!$D$30))/(('1_Setting'!$D$29)-('1_Setting'!$D$30))*2+4)))," ")," ")</f>
        <v xml:space="preserve"> </v>
      </c>
      <c r="I671" s="182" t="str">
        <f t="shared" si="39"/>
        <v xml:space="preserve"> </v>
      </c>
    </row>
    <row r="672" spans="1:9" ht="16" customHeight="1" x14ac:dyDescent="0.15">
      <c r="A672" s="62" t="str">
        <f>IFERROR(IF((A671+1&lt;='1_Setting'!$C$28),A671+1," "),"")</f>
        <v/>
      </c>
      <c r="B672" s="59"/>
      <c r="F672" s="183" t="str">
        <f t="shared" si="40"/>
        <v xml:space="preserve"> </v>
      </c>
      <c r="G672" s="179" t="str">
        <f t="shared" si="41"/>
        <v xml:space="preserve"> </v>
      </c>
      <c r="H672" s="179" t="str">
        <f>IFERROR(IF(ISNUMBER(I672),(IF(I672&lt;('1_Setting'!$D$30),((I672/('1_Setting'!$D$30))*3+1),((I672-('1_Setting'!$D$30))/(('1_Setting'!$D$29)-('1_Setting'!$D$30))*2+4)))," ")," ")</f>
        <v xml:space="preserve"> </v>
      </c>
      <c r="I672" s="182" t="str">
        <f t="shared" si="39"/>
        <v xml:space="preserve"> </v>
      </c>
    </row>
    <row r="673" spans="1:9" ht="16" customHeight="1" x14ac:dyDescent="0.15">
      <c r="A673" s="62" t="str">
        <f>IFERROR(IF((A672+1&lt;='1_Setting'!$C$28),A672+1," "),"")</f>
        <v/>
      </c>
      <c r="B673" s="59"/>
      <c r="F673" s="183" t="str">
        <f t="shared" si="40"/>
        <v xml:space="preserve"> </v>
      </c>
      <c r="G673" s="179" t="str">
        <f t="shared" si="41"/>
        <v xml:space="preserve"> </v>
      </c>
      <c r="H673" s="179" t="str">
        <f>IFERROR(IF(ISNUMBER(I673),(IF(I673&lt;('1_Setting'!$D$30),((I673/('1_Setting'!$D$30))*3+1),((I673-('1_Setting'!$D$30))/(('1_Setting'!$D$29)-('1_Setting'!$D$30))*2+4)))," ")," ")</f>
        <v xml:space="preserve"> </v>
      </c>
      <c r="I673" s="182" t="str">
        <f t="shared" si="39"/>
        <v xml:space="preserve"> </v>
      </c>
    </row>
    <row r="674" spans="1:9" ht="16" customHeight="1" x14ac:dyDescent="0.15">
      <c r="A674" s="62" t="str">
        <f>IFERROR(IF((A673+1&lt;='1_Setting'!$C$28),A673+1," "),"")</f>
        <v/>
      </c>
      <c r="B674" s="59"/>
      <c r="F674" s="183" t="str">
        <f t="shared" si="40"/>
        <v xml:space="preserve"> </v>
      </c>
      <c r="G674" s="179" t="str">
        <f t="shared" si="41"/>
        <v xml:space="preserve"> </v>
      </c>
      <c r="H674" s="179" t="str">
        <f>IFERROR(IF(ISNUMBER(I674),(IF(I674&lt;('1_Setting'!$D$30),((I674/('1_Setting'!$D$30))*3+1),((I674-('1_Setting'!$D$30))/(('1_Setting'!$D$29)-('1_Setting'!$D$30))*2+4)))," ")," ")</f>
        <v xml:space="preserve"> </v>
      </c>
      <c r="I674" s="182" t="str">
        <f t="shared" si="39"/>
        <v xml:space="preserve"> </v>
      </c>
    </row>
    <row r="675" spans="1:9" ht="16" customHeight="1" x14ac:dyDescent="0.15">
      <c r="A675" s="62" t="str">
        <f>IFERROR(IF((A674+1&lt;='1_Setting'!$C$28),A674+1," "),"")</f>
        <v/>
      </c>
      <c r="B675" s="59"/>
      <c r="F675" s="183" t="str">
        <f t="shared" si="40"/>
        <v xml:space="preserve"> </v>
      </c>
      <c r="G675" s="179" t="str">
        <f t="shared" si="41"/>
        <v xml:space="preserve"> </v>
      </c>
      <c r="H675" s="179" t="str">
        <f>IFERROR(IF(ISNUMBER(I675),(IF(I675&lt;('1_Setting'!$D$30),((I675/('1_Setting'!$D$30))*3+1),((I675-('1_Setting'!$D$30))/(('1_Setting'!$D$29)-('1_Setting'!$D$30))*2+4)))," ")," ")</f>
        <v xml:space="preserve"> </v>
      </c>
      <c r="I675" s="182" t="str">
        <f t="shared" si="39"/>
        <v xml:space="preserve"> </v>
      </c>
    </row>
    <row r="676" spans="1:9" ht="16" customHeight="1" x14ac:dyDescent="0.15">
      <c r="A676" s="62" t="str">
        <f>IFERROR(IF((A675+1&lt;='1_Setting'!$C$28),A675+1," "),"")</f>
        <v/>
      </c>
      <c r="B676" s="59"/>
      <c r="F676" s="183" t="str">
        <f t="shared" si="40"/>
        <v xml:space="preserve"> </v>
      </c>
      <c r="G676" s="179" t="str">
        <f t="shared" si="41"/>
        <v xml:space="preserve"> </v>
      </c>
      <c r="H676" s="179" t="str">
        <f>IFERROR(IF(ISNUMBER(I676),(IF(I676&lt;('1_Setting'!$D$30),((I676/('1_Setting'!$D$30))*3+1),((I676-('1_Setting'!$D$30))/(('1_Setting'!$D$29)-('1_Setting'!$D$30))*2+4)))," ")," ")</f>
        <v xml:space="preserve"> </v>
      </c>
      <c r="I676" s="182" t="str">
        <f t="shared" si="39"/>
        <v xml:space="preserve"> </v>
      </c>
    </row>
    <row r="677" spans="1:9" ht="16" customHeight="1" x14ac:dyDescent="0.15">
      <c r="A677" s="62" t="str">
        <f>IFERROR(IF((A676+1&lt;='1_Setting'!$C$28),A676+1," "),"")</f>
        <v/>
      </c>
      <c r="B677" s="59"/>
      <c r="F677" s="183" t="str">
        <f t="shared" si="40"/>
        <v xml:space="preserve"> </v>
      </c>
      <c r="G677" s="179" t="str">
        <f t="shared" si="41"/>
        <v xml:space="preserve"> </v>
      </c>
      <c r="H677" s="179" t="str">
        <f>IFERROR(IF(ISNUMBER(I677),(IF(I677&lt;('1_Setting'!$D$30),((I677/('1_Setting'!$D$30))*3+1),((I677-('1_Setting'!$D$30))/(('1_Setting'!$D$29)-('1_Setting'!$D$30))*2+4)))," ")," ")</f>
        <v xml:space="preserve"> </v>
      </c>
      <c r="I677" s="182" t="str">
        <f t="shared" si="39"/>
        <v xml:space="preserve"> </v>
      </c>
    </row>
    <row r="678" spans="1:9" ht="16" customHeight="1" x14ac:dyDescent="0.15">
      <c r="A678" s="62" t="str">
        <f>IFERROR(IF((A677+1&lt;='1_Setting'!$C$28),A677+1," "),"")</f>
        <v/>
      </c>
      <c r="B678" s="59"/>
      <c r="F678" s="183" t="str">
        <f t="shared" si="40"/>
        <v xml:space="preserve"> </v>
      </c>
      <c r="G678" s="179" t="str">
        <f t="shared" si="41"/>
        <v xml:space="preserve"> </v>
      </c>
      <c r="H678" s="179" t="str">
        <f>IFERROR(IF(ISNUMBER(I678),(IF(I678&lt;('1_Setting'!$D$30),((I678/('1_Setting'!$D$30))*3+1),((I678-('1_Setting'!$D$30))/(('1_Setting'!$D$29)-('1_Setting'!$D$30))*2+4)))," ")," ")</f>
        <v xml:space="preserve"> </v>
      </c>
      <c r="I678" s="182" t="str">
        <f t="shared" si="39"/>
        <v xml:space="preserve"> </v>
      </c>
    </row>
    <row r="679" spans="1:9" ht="16" customHeight="1" x14ac:dyDescent="0.15">
      <c r="A679" s="62" t="str">
        <f>IFERROR(IF((A678+1&lt;='1_Setting'!$C$28),A678+1," "),"")</f>
        <v/>
      </c>
      <c r="B679" s="59"/>
      <c r="F679" s="183" t="str">
        <f t="shared" si="40"/>
        <v xml:space="preserve"> </v>
      </c>
      <c r="G679" s="179" t="str">
        <f t="shared" si="41"/>
        <v xml:space="preserve"> </v>
      </c>
      <c r="H679" s="179" t="str">
        <f>IFERROR(IF(ISNUMBER(I679),(IF(I679&lt;('1_Setting'!$D$30),((I679/('1_Setting'!$D$30))*3+1),((I679-('1_Setting'!$D$30))/(('1_Setting'!$D$29)-('1_Setting'!$D$30))*2+4)))," ")," ")</f>
        <v xml:space="preserve"> </v>
      </c>
      <c r="I679" s="182" t="str">
        <f t="shared" si="39"/>
        <v xml:space="preserve"> </v>
      </c>
    </row>
    <row r="680" spans="1:9" ht="16" customHeight="1" x14ac:dyDescent="0.15">
      <c r="A680" s="62" t="str">
        <f>IFERROR(IF((A679+1&lt;='1_Setting'!$C$28),A679+1," "),"")</f>
        <v/>
      </c>
      <c r="B680" s="59"/>
      <c r="F680" s="183" t="str">
        <f t="shared" si="40"/>
        <v xml:space="preserve"> </v>
      </c>
      <c r="G680" s="179" t="str">
        <f t="shared" si="41"/>
        <v xml:space="preserve"> </v>
      </c>
      <c r="H680" s="179" t="str">
        <f>IFERROR(IF(ISNUMBER(I680),(IF(I680&lt;('1_Setting'!$D$30),((I680/('1_Setting'!$D$30))*3+1),((I680-('1_Setting'!$D$30))/(('1_Setting'!$D$29)-('1_Setting'!$D$30))*2+4)))," ")," ")</f>
        <v xml:space="preserve"> </v>
      </c>
      <c r="I680" s="182" t="str">
        <f t="shared" si="39"/>
        <v xml:space="preserve"> </v>
      </c>
    </row>
    <row r="681" spans="1:9" ht="16" customHeight="1" x14ac:dyDescent="0.15">
      <c r="A681" s="62" t="str">
        <f>IFERROR(IF((A680+1&lt;='1_Setting'!$C$28),A680+1," "),"")</f>
        <v/>
      </c>
      <c r="B681" s="59"/>
      <c r="F681" s="183" t="str">
        <f t="shared" si="40"/>
        <v xml:space="preserve"> </v>
      </c>
      <c r="G681" s="179" t="str">
        <f t="shared" si="41"/>
        <v xml:space="preserve"> </v>
      </c>
      <c r="H681" s="179" t="str">
        <f>IFERROR(IF(ISNUMBER(I681),(IF(I681&lt;('1_Setting'!$D$30),((I681/('1_Setting'!$D$30))*3+1),((I681-('1_Setting'!$D$30))/(('1_Setting'!$D$29)-('1_Setting'!$D$30))*2+4)))," ")," ")</f>
        <v xml:space="preserve"> </v>
      </c>
      <c r="I681" s="182" t="str">
        <f t="shared" si="39"/>
        <v xml:space="preserve"> </v>
      </c>
    </row>
    <row r="682" spans="1:9" ht="16" customHeight="1" x14ac:dyDescent="0.15">
      <c r="A682" s="62" t="str">
        <f>IFERROR(IF((A681+1&lt;='1_Setting'!$C$28),A681+1," "),"")</f>
        <v/>
      </c>
      <c r="B682" s="59"/>
      <c r="F682" s="183" t="str">
        <f t="shared" si="40"/>
        <v xml:space="preserve"> </v>
      </c>
      <c r="G682" s="179" t="str">
        <f t="shared" si="41"/>
        <v xml:space="preserve"> </v>
      </c>
      <c r="H682" s="179" t="str">
        <f>IFERROR(IF(ISNUMBER(I682),(IF(I682&lt;('1_Setting'!$D$30),((I682/('1_Setting'!$D$30))*3+1),((I682-('1_Setting'!$D$30))/(('1_Setting'!$D$29)-('1_Setting'!$D$30))*2+4)))," ")," ")</f>
        <v xml:space="preserve"> </v>
      </c>
      <c r="I682" s="182" t="str">
        <f t="shared" si="39"/>
        <v xml:space="preserve"> </v>
      </c>
    </row>
    <row r="683" spans="1:9" ht="16" customHeight="1" x14ac:dyDescent="0.15">
      <c r="A683" s="62" t="str">
        <f>IFERROR(IF((A682+1&lt;='1_Setting'!$C$28),A682+1," "),"")</f>
        <v/>
      </c>
      <c r="B683" s="59"/>
      <c r="F683" s="183" t="str">
        <f t="shared" si="40"/>
        <v xml:space="preserve"> </v>
      </c>
      <c r="G683" s="179" t="str">
        <f t="shared" si="41"/>
        <v xml:space="preserve"> </v>
      </c>
      <c r="H683" s="179" t="str">
        <f>IFERROR(IF(ISNUMBER(I683),(IF(I683&lt;('1_Setting'!$D$30),((I683/('1_Setting'!$D$30))*3+1),((I683-('1_Setting'!$D$30))/(('1_Setting'!$D$29)-('1_Setting'!$D$30))*2+4)))," ")," ")</f>
        <v xml:space="preserve"> </v>
      </c>
      <c r="I683" s="182" t="str">
        <f t="shared" si="39"/>
        <v xml:space="preserve"> </v>
      </c>
    </row>
    <row r="684" spans="1:9" ht="16" customHeight="1" x14ac:dyDescent="0.15">
      <c r="A684" s="62" t="str">
        <f>IFERROR(IF((A683+1&lt;='1_Setting'!$C$28),A683+1," "),"")</f>
        <v/>
      </c>
      <c r="B684" s="59"/>
      <c r="F684" s="183" t="str">
        <f t="shared" si="40"/>
        <v xml:space="preserve"> </v>
      </c>
      <c r="G684" s="179" t="str">
        <f t="shared" si="41"/>
        <v xml:space="preserve"> </v>
      </c>
      <c r="H684" s="179" t="str">
        <f>IFERROR(IF(ISNUMBER(I684),(IF(I684&lt;('1_Setting'!$D$30),((I684/('1_Setting'!$D$30))*3+1),((I684-('1_Setting'!$D$30))/(('1_Setting'!$D$29)-('1_Setting'!$D$30))*2+4)))," ")," ")</f>
        <v xml:space="preserve"> </v>
      </c>
      <c r="I684" s="182" t="str">
        <f t="shared" si="39"/>
        <v xml:space="preserve"> </v>
      </c>
    </row>
    <row r="685" spans="1:9" ht="16" customHeight="1" x14ac:dyDescent="0.15">
      <c r="A685" s="62" t="str">
        <f>IFERROR(IF((A684+1&lt;='1_Setting'!$C$28),A684+1," "),"")</f>
        <v/>
      </c>
      <c r="B685" s="59"/>
      <c r="F685" s="183" t="str">
        <f t="shared" si="40"/>
        <v xml:space="preserve"> </v>
      </c>
      <c r="G685" s="179" t="str">
        <f t="shared" si="41"/>
        <v xml:space="preserve"> </v>
      </c>
      <c r="H685" s="179" t="str">
        <f>IFERROR(IF(ISNUMBER(I685),(IF(I685&lt;('1_Setting'!$D$30),((I685/('1_Setting'!$D$30))*3+1),((I685-('1_Setting'!$D$30))/(('1_Setting'!$D$29)-('1_Setting'!$D$30))*2+4)))," ")," ")</f>
        <v xml:space="preserve"> </v>
      </c>
      <c r="I685" s="182" t="str">
        <f t="shared" si="39"/>
        <v xml:space="preserve"> </v>
      </c>
    </row>
    <row r="686" spans="1:9" ht="16" customHeight="1" x14ac:dyDescent="0.15">
      <c r="A686" s="62" t="str">
        <f>IFERROR(IF((A685+1&lt;='1_Setting'!$C$28),A685+1," "),"")</f>
        <v/>
      </c>
      <c r="B686" s="59"/>
      <c r="F686" s="183" t="str">
        <f t="shared" si="40"/>
        <v xml:space="preserve"> </v>
      </c>
      <c r="G686" s="179" t="str">
        <f t="shared" si="41"/>
        <v xml:space="preserve"> </v>
      </c>
      <c r="H686" s="179" t="str">
        <f>IFERROR(IF(ISNUMBER(I686),(IF(I686&lt;('1_Setting'!$D$30),((I686/('1_Setting'!$D$30))*3+1),((I686-('1_Setting'!$D$30))/(('1_Setting'!$D$29)-('1_Setting'!$D$30))*2+4)))," ")," ")</f>
        <v xml:space="preserve"> </v>
      </c>
      <c r="I686" s="182" t="str">
        <f t="shared" si="39"/>
        <v xml:space="preserve"> </v>
      </c>
    </row>
    <row r="687" spans="1:9" ht="16" customHeight="1" x14ac:dyDescent="0.15">
      <c r="A687" s="62" t="str">
        <f>IFERROR(IF((A686+1&lt;='1_Setting'!$C$28),A686+1," "),"")</f>
        <v/>
      </c>
      <c r="B687" s="59"/>
      <c r="F687" s="183" t="str">
        <f t="shared" si="40"/>
        <v xml:space="preserve"> </v>
      </c>
      <c r="G687" s="179" t="str">
        <f t="shared" si="41"/>
        <v xml:space="preserve"> </v>
      </c>
      <c r="H687" s="179" t="str">
        <f>IFERROR(IF(ISNUMBER(I687),(IF(I687&lt;('1_Setting'!$D$30),((I687/('1_Setting'!$D$30))*3+1),((I687-('1_Setting'!$D$30))/(('1_Setting'!$D$29)-('1_Setting'!$D$30))*2+4)))," ")," ")</f>
        <v xml:space="preserve"> </v>
      </c>
      <c r="I687" s="182" t="str">
        <f t="shared" si="39"/>
        <v xml:space="preserve"> </v>
      </c>
    </row>
    <row r="688" spans="1:9" ht="16" customHeight="1" x14ac:dyDescent="0.15">
      <c r="A688" s="62" t="str">
        <f>IFERROR(IF((A687+1&lt;='1_Setting'!$C$28),A687+1," "),"")</f>
        <v/>
      </c>
      <c r="B688" s="59"/>
      <c r="F688" s="183" t="str">
        <f t="shared" si="40"/>
        <v xml:space="preserve"> </v>
      </c>
      <c r="G688" s="179" t="str">
        <f t="shared" si="41"/>
        <v xml:space="preserve"> </v>
      </c>
      <c r="H688" s="179" t="str">
        <f>IFERROR(IF(ISNUMBER(I688),(IF(I688&lt;('1_Setting'!$D$30),((I688/('1_Setting'!$D$30))*3+1),((I688-('1_Setting'!$D$30))/(('1_Setting'!$D$29)-('1_Setting'!$D$30))*2+4)))," ")," ")</f>
        <v xml:space="preserve"> </v>
      </c>
      <c r="I688" s="182" t="str">
        <f t="shared" si="39"/>
        <v xml:space="preserve"> </v>
      </c>
    </row>
    <row r="689" spans="1:9" ht="16" customHeight="1" x14ac:dyDescent="0.15">
      <c r="A689" s="62" t="str">
        <f>IFERROR(IF((A688+1&lt;='1_Setting'!$C$28),A688+1," "),"")</f>
        <v/>
      </c>
      <c r="B689" s="59"/>
      <c r="F689" s="183" t="str">
        <f t="shared" si="40"/>
        <v xml:space="preserve"> </v>
      </c>
      <c r="G689" s="179" t="str">
        <f t="shared" si="41"/>
        <v xml:space="preserve"> </v>
      </c>
      <c r="H689" s="179" t="str">
        <f>IFERROR(IF(ISNUMBER(I689),(IF(I689&lt;('1_Setting'!$D$30),((I689/('1_Setting'!$D$30))*3+1),((I689-('1_Setting'!$D$30))/(('1_Setting'!$D$29)-('1_Setting'!$D$30))*2+4)))," ")," ")</f>
        <v xml:space="preserve"> </v>
      </c>
      <c r="I689" s="182" t="str">
        <f t="shared" si="39"/>
        <v xml:space="preserve"> </v>
      </c>
    </row>
    <row r="690" spans="1:9" ht="16" customHeight="1" x14ac:dyDescent="0.15">
      <c r="A690" s="62" t="str">
        <f>IFERROR(IF((A689+1&lt;='1_Setting'!$C$28),A689+1," "),"")</f>
        <v/>
      </c>
      <c r="B690" s="59"/>
      <c r="F690" s="183" t="str">
        <f t="shared" si="40"/>
        <v xml:space="preserve"> </v>
      </c>
      <c r="G690" s="179" t="str">
        <f t="shared" si="41"/>
        <v xml:space="preserve"> </v>
      </c>
      <c r="H690" s="179" t="str">
        <f>IFERROR(IF(ISNUMBER(I690),(IF(I690&lt;('1_Setting'!$D$30),((I690/('1_Setting'!$D$30))*3+1),((I690-('1_Setting'!$D$30))/(('1_Setting'!$D$29)-('1_Setting'!$D$30))*2+4)))," ")," ")</f>
        <v xml:space="preserve"> </v>
      </c>
      <c r="I690" s="182" t="str">
        <f t="shared" si="39"/>
        <v xml:space="preserve"> </v>
      </c>
    </row>
    <row r="691" spans="1:9" ht="16" customHeight="1" x14ac:dyDescent="0.15">
      <c r="A691" s="62" t="str">
        <f>IFERROR(IF((A690+1&lt;='1_Setting'!$C$28),A690+1," "),"")</f>
        <v/>
      </c>
      <c r="B691" s="59"/>
      <c r="F691" s="183" t="str">
        <f t="shared" si="40"/>
        <v xml:space="preserve"> </v>
      </c>
      <c r="G691" s="179" t="str">
        <f t="shared" si="41"/>
        <v xml:space="preserve"> </v>
      </c>
      <c r="H691" s="179" t="str">
        <f>IFERROR(IF(ISNUMBER(I691),(IF(I691&lt;('1_Setting'!$D$30),((I691/('1_Setting'!$D$30))*3+1),((I691-('1_Setting'!$D$30))/(('1_Setting'!$D$29)-('1_Setting'!$D$30))*2+4)))," ")," ")</f>
        <v xml:space="preserve"> </v>
      </c>
      <c r="I691" s="182" t="str">
        <f t="shared" si="39"/>
        <v xml:space="preserve"> </v>
      </c>
    </row>
    <row r="692" spans="1:9" ht="16" customHeight="1" x14ac:dyDescent="0.15">
      <c r="A692" s="62" t="str">
        <f>IFERROR(IF((A691+1&lt;='1_Setting'!$C$28),A691+1," "),"")</f>
        <v/>
      </c>
      <c r="B692" s="59"/>
      <c r="F692" s="183" t="str">
        <f t="shared" si="40"/>
        <v xml:space="preserve"> </v>
      </c>
      <c r="G692" s="179" t="str">
        <f t="shared" si="41"/>
        <v xml:space="preserve"> </v>
      </c>
      <c r="H692" s="179" t="str">
        <f>IFERROR(IF(ISNUMBER(I692),(IF(I692&lt;('1_Setting'!$D$30),((I692/('1_Setting'!$D$30))*3+1),((I692-('1_Setting'!$D$30))/(('1_Setting'!$D$29)-('1_Setting'!$D$30))*2+4)))," ")," ")</f>
        <v xml:space="preserve"> </v>
      </c>
      <c r="I692" s="182" t="str">
        <f t="shared" si="39"/>
        <v xml:space="preserve"> </v>
      </c>
    </row>
    <row r="693" spans="1:9" ht="16" customHeight="1" x14ac:dyDescent="0.15">
      <c r="A693" s="62" t="str">
        <f>IFERROR(IF((A692+1&lt;='1_Setting'!$C$28),A692+1," "),"")</f>
        <v/>
      </c>
      <c r="B693" s="59"/>
      <c r="F693" s="183" t="str">
        <f t="shared" si="40"/>
        <v xml:space="preserve"> </v>
      </c>
      <c r="G693" s="179" t="str">
        <f t="shared" si="41"/>
        <v xml:space="preserve"> </v>
      </c>
      <c r="H693" s="179" t="str">
        <f>IFERROR(IF(ISNUMBER(I693),(IF(I693&lt;('1_Setting'!$D$30),((I693/('1_Setting'!$D$30))*3+1),((I693-('1_Setting'!$D$30))/(('1_Setting'!$D$29)-('1_Setting'!$D$30))*2+4)))," ")," ")</f>
        <v xml:space="preserve"> </v>
      </c>
      <c r="I693" s="182" t="str">
        <f t="shared" si="39"/>
        <v xml:space="preserve"> </v>
      </c>
    </row>
    <row r="694" spans="1:9" ht="16" customHeight="1" x14ac:dyDescent="0.15">
      <c r="A694" s="62" t="str">
        <f>IFERROR(IF((A693+1&lt;='1_Setting'!$C$28),A693+1," "),"")</f>
        <v/>
      </c>
      <c r="B694" s="59"/>
      <c r="F694" s="183" t="str">
        <f t="shared" si="40"/>
        <v xml:space="preserve"> </v>
      </c>
      <c r="G694" s="179" t="str">
        <f t="shared" si="41"/>
        <v xml:space="preserve"> </v>
      </c>
      <c r="H694" s="179" t="str">
        <f>IFERROR(IF(ISNUMBER(I694),(IF(I694&lt;('1_Setting'!$D$30),((I694/('1_Setting'!$D$30))*3+1),((I694-('1_Setting'!$D$30))/(('1_Setting'!$D$29)-('1_Setting'!$D$30))*2+4)))," ")," ")</f>
        <v xml:space="preserve"> </v>
      </c>
      <c r="I694" s="182" t="str">
        <f t="shared" si="39"/>
        <v xml:space="preserve"> </v>
      </c>
    </row>
    <row r="695" spans="1:9" ht="16" customHeight="1" x14ac:dyDescent="0.15">
      <c r="A695" s="62" t="str">
        <f>IFERROR(IF((A694+1&lt;='1_Setting'!$C$28),A694+1," "),"")</f>
        <v/>
      </c>
      <c r="B695" s="59"/>
      <c r="F695" s="183" t="str">
        <f t="shared" si="40"/>
        <v xml:space="preserve"> </v>
      </c>
      <c r="G695" s="179" t="str">
        <f t="shared" si="41"/>
        <v xml:space="preserve"> </v>
      </c>
      <c r="H695" s="179" t="str">
        <f>IFERROR(IF(ISNUMBER(I695),(IF(I695&lt;('1_Setting'!$D$30),((I695/('1_Setting'!$D$30))*3+1),((I695-('1_Setting'!$D$30))/(('1_Setting'!$D$29)-('1_Setting'!$D$30))*2+4)))," ")," ")</f>
        <v xml:space="preserve"> </v>
      </c>
      <c r="I695" s="182" t="str">
        <f t="shared" si="39"/>
        <v xml:space="preserve"> </v>
      </c>
    </row>
    <row r="696" spans="1:9" ht="16" customHeight="1" x14ac:dyDescent="0.15">
      <c r="A696" s="62" t="str">
        <f>IFERROR(IF((A695+1&lt;='1_Setting'!$C$28),A695+1," "),"")</f>
        <v/>
      </c>
      <c r="B696" s="59"/>
      <c r="F696" s="183" t="str">
        <f t="shared" si="40"/>
        <v xml:space="preserve"> </v>
      </c>
      <c r="G696" s="179" t="str">
        <f t="shared" si="41"/>
        <v xml:space="preserve"> </v>
      </c>
      <c r="H696" s="179" t="str">
        <f>IFERROR(IF(ISNUMBER(I696),(IF(I696&lt;('1_Setting'!$D$30),((I696/('1_Setting'!$D$30))*3+1),((I696-('1_Setting'!$D$30))/(('1_Setting'!$D$29)-('1_Setting'!$D$30))*2+4)))," ")," ")</f>
        <v xml:space="preserve"> </v>
      </c>
      <c r="I696" s="182" t="str">
        <f t="shared" si="39"/>
        <v xml:space="preserve"> </v>
      </c>
    </row>
    <row r="697" spans="1:9" ht="16" customHeight="1" x14ac:dyDescent="0.15">
      <c r="A697" s="62" t="str">
        <f>IFERROR(IF((A696+1&lt;='1_Setting'!$C$28),A696+1," "),"")</f>
        <v/>
      </c>
      <c r="B697" s="59"/>
      <c r="F697" s="183" t="str">
        <f t="shared" si="40"/>
        <v xml:space="preserve"> </v>
      </c>
      <c r="G697" s="179" t="str">
        <f t="shared" si="41"/>
        <v xml:space="preserve"> </v>
      </c>
      <c r="H697" s="179" t="str">
        <f>IFERROR(IF(ISNUMBER(I697),(IF(I697&lt;('1_Setting'!$D$30),((I697/('1_Setting'!$D$30))*3+1),((I697-('1_Setting'!$D$30))/(('1_Setting'!$D$29)-('1_Setting'!$D$30))*2+4)))," ")," ")</f>
        <v xml:space="preserve"> </v>
      </c>
      <c r="I697" s="182" t="str">
        <f t="shared" si="39"/>
        <v xml:space="preserve"> </v>
      </c>
    </row>
    <row r="698" spans="1:9" ht="16" customHeight="1" x14ac:dyDescent="0.15">
      <c r="A698" s="62" t="str">
        <f>IFERROR(IF((A697+1&lt;='1_Setting'!$C$28),A697+1," "),"")</f>
        <v/>
      </c>
      <c r="B698" s="59"/>
      <c r="F698" s="183" t="str">
        <f t="shared" si="40"/>
        <v xml:space="preserve"> </v>
      </c>
      <c r="G698" s="179" t="str">
        <f t="shared" si="41"/>
        <v xml:space="preserve"> </v>
      </c>
      <c r="H698" s="179" t="str">
        <f>IFERROR(IF(ISNUMBER(I698),(IF(I698&lt;('1_Setting'!$D$30),((I698/('1_Setting'!$D$30))*3+1),((I698-('1_Setting'!$D$30))/(('1_Setting'!$D$29)-('1_Setting'!$D$30))*2+4)))," ")," ")</f>
        <v xml:space="preserve"> </v>
      </c>
      <c r="I698" s="182" t="str">
        <f t="shared" si="39"/>
        <v xml:space="preserve"> </v>
      </c>
    </row>
    <row r="699" spans="1:9" ht="16" customHeight="1" x14ac:dyDescent="0.15">
      <c r="A699" s="62" t="str">
        <f>IFERROR(IF((A698+1&lt;='1_Setting'!$C$28),A698+1," "),"")</f>
        <v/>
      </c>
      <c r="B699" s="59"/>
      <c r="F699" s="183" t="str">
        <f t="shared" si="40"/>
        <v xml:space="preserve"> </v>
      </c>
      <c r="G699" s="179" t="str">
        <f t="shared" si="41"/>
        <v xml:space="preserve"> </v>
      </c>
      <c r="H699" s="179" t="str">
        <f>IFERROR(IF(ISNUMBER(I699),(IF(I699&lt;('1_Setting'!$D$30),((I699/('1_Setting'!$D$30))*3+1),((I699-('1_Setting'!$D$30))/(('1_Setting'!$D$29)-('1_Setting'!$D$30))*2+4)))," ")," ")</f>
        <v xml:space="preserve"> </v>
      </c>
      <c r="I699" s="182" t="str">
        <f t="shared" si="39"/>
        <v xml:space="preserve"> </v>
      </c>
    </row>
    <row r="700" spans="1:9" ht="16" customHeight="1" x14ac:dyDescent="0.15">
      <c r="A700" s="62" t="str">
        <f>IFERROR(IF((A699+1&lt;='1_Setting'!$C$28),A699+1," "),"")</f>
        <v/>
      </c>
      <c r="B700" s="59"/>
      <c r="F700" s="183" t="str">
        <f t="shared" si="40"/>
        <v xml:space="preserve"> </v>
      </c>
      <c r="G700" s="179" t="str">
        <f t="shared" si="41"/>
        <v xml:space="preserve"> </v>
      </c>
      <c r="H700" s="179" t="str">
        <f>IFERROR(IF(ISNUMBER(I700),(IF(I700&lt;('1_Setting'!$D$30),((I700/('1_Setting'!$D$30))*3+1),((I700-('1_Setting'!$D$30))/(('1_Setting'!$D$29)-('1_Setting'!$D$30))*2+4)))," ")," ")</f>
        <v xml:space="preserve"> </v>
      </c>
      <c r="I700" s="182" t="str">
        <f t="shared" si="39"/>
        <v xml:space="preserve"> </v>
      </c>
    </row>
    <row r="701" spans="1:9" ht="16" customHeight="1" x14ac:dyDescent="0.15">
      <c r="A701" s="62" t="str">
        <f>IFERROR(IF((A700+1&lt;='1_Setting'!$C$28),A700+1," "),"")</f>
        <v/>
      </c>
      <c r="B701" s="59"/>
      <c r="F701" s="183" t="str">
        <f t="shared" si="40"/>
        <v xml:space="preserve"> </v>
      </c>
      <c r="G701" s="179" t="str">
        <f t="shared" si="41"/>
        <v xml:space="preserve"> </v>
      </c>
      <c r="H701" s="179" t="str">
        <f>IFERROR(IF(ISNUMBER(I701),(IF(I701&lt;('1_Setting'!$D$30),((I701/('1_Setting'!$D$30))*3+1),((I701-('1_Setting'!$D$30))/(('1_Setting'!$D$29)-('1_Setting'!$D$30))*2+4)))," ")," ")</f>
        <v xml:space="preserve"> </v>
      </c>
      <c r="I701" s="182" t="str">
        <f t="shared" si="39"/>
        <v xml:space="preserve"> </v>
      </c>
    </row>
    <row r="702" spans="1:9" ht="16" customHeight="1" x14ac:dyDescent="0.15">
      <c r="A702" s="62" t="str">
        <f>IFERROR(IF((A701+1&lt;='1_Setting'!$C$28),A701+1," "),"")</f>
        <v/>
      </c>
      <c r="B702" s="59"/>
      <c r="F702" s="183" t="str">
        <f t="shared" si="40"/>
        <v xml:space="preserve"> </v>
      </c>
      <c r="G702" s="179" t="str">
        <f t="shared" si="41"/>
        <v xml:space="preserve"> </v>
      </c>
      <c r="H702" s="179" t="str">
        <f>IFERROR(IF(ISNUMBER(I702),(IF(I702&lt;('1_Setting'!$D$30),((I702/('1_Setting'!$D$30))*3+1),((I702-('1_Setting'!$D$30))/(('1_Setting'!$D$29)-('1_Setting'!$D$30))*2+4)))," ")," ")</f>
        <v xml:space="preserve"> </v>
      </c>
      <c r="I702" s="182" t="str">
        <f t="shared" si="39"/>
        <v xml:space="preserve"> </v>
      </c>
    </row>
    <row r="703" spans="1:9" ht="16" customHeight="1" x14ac:dyDescent="0.15">
      <c r="A703" s="62" t="str">
        <f>IFERROR(IF((A702+1&lt;='1_Setting'!$C$28),A702+1," "),"")</f>
        <v/>
      </c>
      <c r="B703" s="59"/>
      <c r="F703" s="183" t="str">
        <f t="shared" si="40"/>
        <v xml:space="preserve"> </v>
      </c>
      <c r="G703" s="179" t="str">
        <f t="shared" si="41"/>
        <v xml:space="preserve"> </v>
      </c>
      <c r="H703" s="179" t="str">
        <f>IFERROR(IF(ISNUMBER(I703),(IF(I703&lt;('1_Setting'!$D$30),((I703/('1_Setting'!$D$30))*3+1),((I703-('1_Setting'!$D$30))/(('1_Setting'!$D$29)-('1_Setting'!$D$30))*2+4)))," ")," ")</f>
        <v xml:space="preserve"> </v>
      </c>
      <c r="I703" s="182" t="str">
        <f t="shared" si="39"/>
        <v xml:space="preserve"> </v>
      </c>
    </row>
    <row r="704" spans="1:9" ht="16" customHeight="1" x14ac:dyDescent="0.15">
      <c r="A704" s="62" t="str">
        <f>IFERROR(IF((A703+1&lt;='1_Setting'!$C$28),A703+1," "),"")</f>
        <v/>
      </c>
      <c r="B704" s="59"/>
      <c r="F704" s="183" t="str">
        <f t="shared" si="40"/>
        <v xml:space="preserve"> </v>
      </c>
      <c r="G704" s="179" t="str">
        <f t="shared" si="41"/>
        <v xml:space="preserve"> </v>
      </c>
      <c r="H704" s="179" t="str">
        <f>IFERROR(IF(ISNUMBER(I704),(IF(I704&lt;('1_Setting'!$D$30),((I704/('1_Setting'!$D$30))*3+1),((I704-('1_Setting'!$D$30))/(('1_Setting'!$D$29)-('1_Setting'!$D$30))*2+4)))," ")," ")</f>
        <v xml:space="preserve"> </v>
      </c>
      <c r="I704" s="182" t="str">
        <f t="shared" si="39"/>
        <v xml:space="preserve"> </v>
      </c>
    </row>
    <row r="705" spans="1:9" ht="16" customHeight="1" x14ac:dyDescent="0.15">
      <c r="A705" s="62" t="str">
        <f>IFERROR(IF((A704+1&lt;='1_Setting'!$C$28),A704+1," "),"")</f>
        <v/>
      </c>
      <c r="B705" s="59"/>
      <c r="F705" s="183" t="str">
        <f t="shared" si="40"/>
        <v xml:space="preserve"> </v>
      </c>
      <c r="G705" s="179" t="str">
        <f t="shared" si="41"/>
        <v xml:space="preserve"> </v>
      </c>
      <c r="H705" s="179" t="str">
        <f>IFERROR(IF(ISNUMBER(I705),(IF(I705&lt;('1_Setting'!$D$30),((I705/('1_Setting'!$D$30))*3+1),((I705-('1_Setting'!$D$30))/(('1_Setting'!$D$29)-('1_Setting'!$D$30))*2+4)))," ")," ")</f>
        <v xml:space="preserve"> </v>
      </c>
      <c r="I705" s="182" t="str">
        <f t="shared" si="39"/>
        <v xml:space="preserve"> </v>
      </c>
    </row>
    <row r="706" spans="1:9" ht="16" customHeight="1" x14ac:dyDescent="0.15">
      <c r="A706" s="62" t="str">
        <f>IFERROR(IF((A705+1&lt;='1_Setting'!$C$28),A705+1," "),"")</f>
        <v/>
      </c>
      <c r="B706" s="59"/>
      <c r="F706" s="183" t="str">
        <f t="shared" si="40"/>
        <v xml:space="preserve"> </v>
      </c>
      <c r="G706" s="179" t="str">
        <f t="shared" si="41"/>
        <v xml:space="preserve"> </v>
      </c>
      <c r="H706" s="179" t="str">
        <f>IFERROR(IF(ISNUMBER(I706),(IF(I706&lt;('1_Setting'!$D$30),((I706/('1_Setting'!$D$30))*3+1),((I706-('1_Setting'!$D$30))/(('1_Setting'!$D$29)-('1_Setting'!$D$30))*2+4)))," ")," ")</f>
        <v xml:space="preserve"> </v>
      </c>
      <c r="I706" s="182" t="str">
        <f t="shared" si="39"/>
        <v xml:space="preserve"> </v>
      </c>
    </row>
    <row r="707" spans="1:9" ht="16" customHeight="1" x14ac:dyDescent="0.15">
      <c r="A707" s="62" t="str">
        <f>IFERROR(IF((A706+1&lt;='1_Setting'!$C$28),A706+1," "),"")</f>
        <v/>
      </c>
      <c r="B707" s="59"/>
      <c r="F707" s="183" t="str">
        <f t="shared" si="40"/>
        <v xml:space="preserve"> </v>
      </c>
      <c r="G707" s="179" t="str">
        <f t="shared" si="41"/>
        <v xml:space="preserve"> </v>
      </c>
      <c r="H707" s="179" t="str">
        <f>IFERROR(IF(ISNUMBER(I707),(IF(I707&lt;('1_Setting'!$D$30),((I707/('1_Setting'!$D$30))*3+1),((I707-('1_Setting'!$D$30))/(('1_Setting'!$D$29)-('1_Setting'!$D$30))*2+4)))," ")," ")</f>
        <v xml:space="preserve"> </v>
      </c>
      <c r="I707" s="182" t="str">
        <f t="shared" si="39"/>
        <v xml:space="preserve"> </v>
      </c>
    </row>
    <row r="708" spans="1:9" ht="16" customHeight="1" x14ac:dyDescent="0.15">
      <c r="A708" s="62" t="str">
        <f>IFERROR(IF((A707+1&lt;='1_Setting'!$C$28),A707+1," "),"")</f>
        <v/>
      </c>
      <c r="B708" s="59"/>
      <c r="F708" s="183" t="str">
        <f t="shared" si="40"/>
        <v xml:space="preserve"> </v>
      </c>
      <c r="G708" s="179" t="str">
        <f t="shared" si="41"/>
        <v xml:space="preserve"> </v>
      </c>
      <c r="H708" s="179" t="str">
        <f>IFERROR(IF(ISNUMBER(I708),(IF(I708&lt;('1_Setting'!$D$30),((I708/('1_Setting'!$D$30))*3+1),((I708-('1_Setting'!$D$30))/(('1_Setting'!$D$29)-('1_Setting'!$D$30))*2+4)))," ")," ")</f>
        <v xml:space="preserve"> </v>
      </c>
      <c r="I708" s="182" t="str">
        <f t="shared" si="39"/>
        <v xml:space="preserve"> </v>
      </c>
    </row>
    <row r="709" spans="1:9" ht="16" customHeight="1" x14ac:dyDescent="0.15">
      <c r="A709" s="62" t="str">
        <f>IFERROR(IF((A708+1&lt;='1_Setting'!$C$28),A708+1," "),"")</f>
        <v/>
      </c>
      <c r="B709" s="59"/>
      <c r="F709" s="183" t="str">
        <f t="shared" si="40"/>
        <v xml:space="preserve"> </v>
      </c>
      <c r="G709" s="179" t="str">
        <f t="shared" si="41"/>
        <v xml:space="preserve"> </v>
      </c>
      <c r="H709" s="179" t="str">
        <f>IFERROR(IF(ISNUMBER(I709),(IF(I709&lt;('1_Setting'!$D$30),((I709/('1_Setting'!$D$30))*3+1),((I709-('1_Setting'!$D$30))/(('1_Setting'!$D$29)-('1_Setting'!$D$30))*2+4)))," ")," ")</f>
        <v xml:space="preserve"> </v>
      </c>
      <c r="I709" s="182" t="str">
        <f t="shared" si="39"/>
        <v xml:space="preserve"> </v>
      </c>
    </row>
    <row r="710" spans="1:9" ht="16" customHeight="1" x14ac:dyDescent="0.15">
      <c r="A710" s="62" t="str">
        <f>IFERROR(IF((A709+1&lt;='1_Setting'!$C$28),A709+1," "),"")</f>
        <v/>
      </c>
      <c r="B710" s="59"/>
      <c r="F710" s="183" t="str">
        <f t="shared" si="40"/>
        <v xml:space="preserve"> </v>
      </c>
      <c r="G710" s="179" t="str">
        <f t="shared" si="41"/>
        <v xml:space="preserve"> </v>
      </c>
      <c r="H710" s="179" t="str">
        <f>IFERROR(IF(ISNUMBER(I710),(IF(I710&lt;('1_Setting'!$D$30),((I710/('1_Setting'!$D$30))*3+1),((I710-('1_Setting'!$D$30))/(('1_Setting'!$D$29)-('1_Setting'!$D$30))*2+4)))," ")," ")</f>
        <v xml:space="preserve"> </v>
      </c>
      <c r="I710" s="182" t="str">
        <f t="shared" si="39"/>
        <v xml:space="preserve"> </v>
      </c>
    </row>
    <row r="711" spans="1:9" ht="16" customHeight="1" x14ac:dyDescent="0.15">
      <c r="A711" s="62" t="str">
        <f>IFERROR(IF((A710+1&lt;='1_Setting'!$C$28),A710+1," "),"")</f>
        <v/>
      </c>
      <c r="B711" s="59"/>
      <c r="F711" s="183" t="str">
        <f t="shared" si="40"/>
        <v xml:space="preserve"> </v>
      </c>
      <c r="G711" s="179" t="str">
        <f t="shared" si="41"/>
        <v xml:space="preserve"> </v>
      </c>
      <c r="H711" s="179" t="str">
        <f>IFERROR(IF(ISNUMBER(I711),(IF(I711&lt;('1_Setting'!$D$30),((I711/('1_Setting'!$D$30))*3+1),((I711-('1_Setting'!$D$30))/(('1_Setting'!$D$29)-('1_Setting'!$D$30))*2+4)))," ")," ")</f>
        <v xml:space="preserve"> </v>
      </c>
      <c r="I711" s="182" t="str">
        <f t="shared" si="39"/>
        <v xml:space="preserve"> </v>
      </c>
    </row>
    <row r="712" spans="1:9" ht="16" customHeight="1" x14ac:dyDescent="0.15">
      <c r="A712" s="62" t="str">
        <f>IFERROR(IF((A711+1&lt;='1_Setting'!$C$28),A711+1," "),"")</f>
        <v/>
      </c>
      <c r="B712" s="59"/>
      <c r="F712" s="183" t="str">
        <f t="shared" si="40"/>
        <v xml:space="preserve"> </v>
      </c>
      <c r="G712" s="179" t="str">
        <f t="shared" si="41"/>
        <v xml:space="preserve"> </v>
      </c>
      <c r="H712" s="179" t="str">
        <f>IFERROR(IF(ISNUMBER(I712),(IF(I712&lt;('1_Setting'!$D$30),((I712/('1_Setting'!$D$30))*3+1),((I712-('1_Setting'!$D$30))/(('1_Setting'!$D$29)-('1_Setting'!$D$30))*2+4)))," ")," ")</f>
        <v xml:space="preserve"> </v>
      </c>
      <c r="I712" s="182" t="str">
        <f t="shared" ref="I712:I775" si="42">IF(ISNUMBER(A712),SUM(J712:AB712)," ")</f>
        <v xml:space="preserve"> </v>
      </c>
    </row>
    <row r="713" spans="1:9" ht="16" customHeight="1" x14ac:dyDescent="0.15">
      <c r="A713" s="62" t="str">
        <f>IFERROR(IF((A712+1&lt;='1_Setting'!$C$28),A712+1," "),"")</f>
        <v/>
      </c>
      <c r="B713" s="59"/>
      <c r="F713" s="183" t="str">
        <f t="shared" ref="F713:F776" si="43">IFERROR(G713," ")</f>
        <v xml:space="preserve"> </v>
      </c>
      <c r="G713" s="179" t="str">
        <f t="shared" ref="G713:G776" si="44">IFERROR(IF(AND(H713&gt;6,ISNUMBER(H713)),6,IF(AND(H713&gt;3.5,H713&lt;4),3.5,ROUND(H713/5,1)*5))," ")</f>
        <v xml:space="preserve"> </v>
      </c>
      <c r="H713" s="179" t="str">
        <f>IFERROR(IF(ISNUMBER(I713),(IF(I713&lt;('1_Setting'!$D$30),((I713/('1_Setting'!$D$30))*3+1),((I713-('1_Setting'!$D$30))/(('1_Setting'!$D$29)-('1_Setting'!$D$30))*2+4)))," ")," ")</f>
        <v xml:space="preserve"> </v>
      </c>
      <c r="I713" s="182" t="str">
        <f t="shared" si="42"/>
        <v xml:space="preserve"> </v>
      </c>
    </row>
    <row r="714" spans="1:9" ht="16" customHeight="1" x14ac:dyDescent="0.15">
      <c r="A714" s="62" t="str">
        <f>IFERROR(IF((A713+1&lt;='1_Setting'!$C$28),A713+1," "),"")</f>
        <v/>
      </c>
      <c r="B714" s="59"/>
      <c r="F714" s="183" t="str">
        <f t="shared" si="43"/>
        <v xml:space="preserve"> </v>
      </c>
      <c r="G714" s="179" t="str">
        <f t="shared" si="44"/>
        <v xml:space="preserve"> </v>
      </c>
      <c r="H714" s="179" t="str">
        <f>IFERROR(IF(ISNUMBER(I714),(IF(I714&lt;('1_Setting'!$D$30),((I714/('1_Setting'!$D$30))*3+1),((I714-('1_Setting'!$D$30))/(('1_Setting'!$D$29)-('1_Setting'!$D$30))*2+4)))," ")," ")</f>
        <v xml:space="preserve"> </v>
      </c>
      <c r="I714" s="182" t="str">
        <f t="shared" si="42"/>
        <v xml:space="preserve"> </v>
      </c>
    </row>
    <row r="715" spans="1:9" ht="16" customHeight="1" x14ac:dyDescent="0.15">
      <c r="A715" s="62" t="str">
        <f>IFERROR(IF((A714+1&lt;='1_Setting'!$C$28),A714+1," "),"")</f>
        <v/>
      </c>
      <c r="B715" s="59"/>
      <c r="F715" s="183" t="str">
        <f t="shared" si="43"/>
        <v xml:space="preserve"> </v>
      </c>
      <c r="G715" s="179" t="str">
        <f t="shared" si="44"/>
        <v xml:space="preserve"> </v>
      </c>
      <c r="H715" s="179" t="str">
        <f>IFERROR(IF(ISNUMBER(I715),(IF(I715&lt;('1_Setting'!$D$30),((I715/('1_Setting'!$D$30))*3+1),((I715-('1_Setting'!$D$30))/(('1_Setting'!$D$29)-('1_Setting'!$D$30))*2+4)))," ")," ")</f>
        <v xml:space="preserve"> </v>
      </c>
      <c r="I715" s="182" t="str">
        <f t="shared" si="42"/>
        <v xml:space="preserve"> </v>
      </c>
    </row>
    <row r="716" spans="1:9" ht="16" customHeight="1" x14ac:dyDescent="0.15">
      <c r="A716" s="62" t="str">
        <f>IFERROR(IF((A715+1&lt;='1_Setting'!$C$28),A715+1," "),"")</f>
        <v/>
      </c>
      <c r="B716" s="59"/>
      <c r="F716" s="183" t="str">
        <f t="shared" si="43"/>
        <v xml:space="preserve"> </v>
      </c>
      <c r="G716" s="179" t="str">
        <f t="shared" si="44"/>
        <v xml:space="preserve"> </v>
      </c>
      <c r="H716" s="179" t="str">
        <f>IFERROR(IF(ISNUMBER(I716),(IF(I716&lt;('1_Setting'!$D$30),((I716/('1_Setting'!$D$30))*3+1),((I716-('1_Setting'!$D$30))/(('1_Setting'!$D$29)-('1_Setting'!$D$30))*2+4)))," ")," ")</f>
        <v xml:space="preserve"> </v>
      </c>
      <c r="I716" s="182" t="str">
        <f t="shared" si="42"/>
        <v xml:space="preserve"> </v>
      </c>
    </row>
    <row r="717" spans="1:9" ht="16" customHeight="1" x14ac:dyDescent="0.15">
      <c r="A717" s="62" t="str">
        <f>IFERROR(IF((A716+1&lt;='1_Setting'!$C$28),A716+1," "),"")</f>
        <v/>
      </c>
      <c r="B717" s="59"/>
      <c r="F717" s="183" t="str">
        <f t="shared" si="43"/>
        <v xml:space="preserve"> </v>
      </c>
      <c r="G717" s="179" t="str">
        <f t="shared" si="44"/>
        <v xml:space="preserve"> </v>
      </c>
      <c r="H717" s="179" t="str">
        <f>IFERROR(IF(ISNUMBER(I717),(IF(I717&lt;('1_Setting'!$D$30),((I717/('1_Setting'!$D$30))*3+1),((I717-('1_Setting'!$D$30))/(('1_Setting'!$D$29)-('1_Setting'!$D$30))*2+4)))," ")," ")</f>
        <v xml:space="preserve"> </v>
      </c>
      <c r="I717" s="182" t="str">
        <f t="shared" si="42"/>
        <v xml:space="preserve"> </v>
      </c>
    </row>
    <row r="718" spans="1:9" ht="16" customHeight="1" x14ac:dyDescent="0.15">
      <c r="A718" s="62" t="str">
        <f>IFERROR(IF((A717+1&lt;='1_Setting'!$C$28),A717+1," "),"")</f>
        <v/>
      </c>
      <c r="B718" s="59"/>
      <c r="F718" s="183" t="str">
        <f t="shared" si="43"/>
        <v xml:space="preserve"> </v>
      </c>
      <c r="G718" s="179" t="str">
        <f t="shared" si="44"/>
        <v xml:space="preserve"> </v>
      </c>
      <c r="H718" s="179" t="str">
        <f>IFERROR(IF(ISNUMBER(I718),(IF(I718&lt;('1_Setting'!$D$30),((I718/('1_Setting'!$D$30))*3+1),((I718-('1_Setting'!$D$30))/(('1_Setting'!$D$29)-('1_Setting'!$D$30))*2+4)))," ")," ")</f>
        <v xml:space="preserve"> </v>
      </c>
      <c r="I718" s="182" t="str">
        <f t="shared" si="42"/>
        <v xml:space="preserve"> </v>
      </c>
    </row>
    <row r="719" spans="1:9" ht="16" customHeight="1" x14ac:dyDescent="0.15">
      <c r="A719" s="62" t="str">
        <f>IFERROR(IF((A718+1&lt;='1_Setting'!$C$28),A718+1," "),"")</f>
        <v/>
      </c>
      <c r="B719" s="59"/>
      <c r="F719" s="183" t="str">
        <f t="shared" si="43"/>
        <v xml:space="preserve"> </v>
      </c>
      <c r="G719" s="179" t="str">
        <f t="shared" si="44"/>
        <v xml:space="preserve"> </v>
      </c>
      <c r="H719" s="179" t="str">
        <f>IFERROR(IF(ISNUMBER(I719),(IF(I719&lt;('1_Setting'!$D$30),((I719/('1_Setting'!$D$30))*3+1),((I719-('1_Setting'!$D$30))/(('1_Setting'!$D$29)-('1_Setting'!$D$30))*2+4)))," ")," ")</f>
        <v xml:space="preserve"> </v>
      </c>
      <c r="I719" s="182" t="str">
        <f t="shared" si="42"/>
        <v xml:space="preserve"> </v>
      </c>
    </row>
    <row r="720" spans="1:9" ht="16" customHeight="1" x14ac:dyDescent="0.15">
      <c r="A720" s="62" t="str">
        <f>IFERROR(IF((A719+1&lt;='1_Setting'!$C$28),A719+1," "),"")</f>
        <v/>
      </c>
      <c r="B720" s="59"/>
      <c r="F720" s="183" t="str">
        <f t="shared" si="43"/>
        <v xml:space="preserve"> </v>
      </c>
      <c r="G720" s="179" t="str">
        <f t="shared" si="44"/>
        <v xml:space="preserve"> </v>
      </c>
      <c r="H720" s="179" t="str">
        <f>IFERROR(IF(ISNUMBER(I720),(IF(I720&lt;('1_Setting'!$D$30),((I720/('1_Setting'!$D$30))*3+1),((I720-('1_Setting'!$D$30))/(('1_Setting'!$D$29)-('1_Setting'!$D$30))*2+4)))," ")," ")</f>
        <v xml:space="preserve"> </v>
      </c>
      <c r="I720" s="182" t="str">
        <f t="shared" si="42"/>
        <v xml:space="preserve"> </v>
      </c>
    </row>
    <row r="721" spans="1:9" ht="16" customHeight="1" x14ac:dyDescent="0.15">
      <c r="A721" s="62" t="str">
        <f>IFERROR(IF((A720+1&lt;='1_Setting'!$C$28),A720+1," "),"")</f>
        <v/>
      </c>
      <c r="B721" s="59"/>
      <c r="F721" s="183" t="str">
        <f t="shared" si="43"/>
        <v xml:space="preserve"> </v>
      </c>
      <c r="G721" s="179" t="str">
        <f t="shared" si="44"/>
        <v xml:space="preserve"> </v>
      </c>
      <c r="H721" s="179" t="str">
        <f>IFERROR(IF(ISNUMBER(I721),(IF(I721&lt;('1_Setting'!$D$30),((I721/('1_Setting'!$D$30))*3+1),((I721-('1_Setting'!$D$30))/(('1_Setting'!$D$29)-('1_Setting'!$D$30))*2+4)))," ")," ")</f>
        <v xml:space="preserve"> </v>
      </c>
      <c r="I721" s="182" t="str">
        <f t="shared" si="42"/>
        <v xml:space="preserve"> </v>
      </c>
    </row>
    <row r="722" spans="1:9" ht="16" customHeight="1" x14ac:dyDescent="0.15">
      <c r="A722" s="62" t="str">
        <f>IFERROR(IF((A721+1&lt;='1_Setting'!$C$28),A721+1," "),"")</f>
        <v/>
      </c>
      <c r="B722" s="59"/>
      <c r="F722" s="183" t="str">
        <f t="shared" si="43"/>
        <v xml:space="preserve"> </v>
      </c>
      <c r="G722" s="179" t="str">
        <f t="shared" si="44"/>
        <v xml:space="preserve"> </v>
      </c>
      <c r="H722" s="179" t="str">
        <f>IFERROR(IF(ISNUMBER(I722),(IF(I722&lt;('1_Setting'!$D$30),((I722/('1_Setting'!$D$30))*3+1),((I722-('1_Setting'!$D$30))/(('1_Setting'!$D$29)-('1_Setting'!$D$30))*2+4)))," ")," ")</f>
        <v xml:space="preserve"> </v>
      </c>
      <c r="I722" s="182" t="str">
        <f t="shared" si="42"/>
        <v xml:space="preserve"> </v>
      </c>
    </row>
    <row r="723" spans="1:9" ht="16" customHeight="1" x14ac:dyDescent="0.15">
      <c r="A723" s="62" t="str">
        <f>IFERROR(IF((A722+1&lt;='1_Setting'!$C$28),A722+1," "),"")</f>
        <v/>
      </c>
      <c r="B723" s="59"/>
      <c r="F723" s="183" t="str">
        <f t="shared" si="43"/>
        <v xml:space="preserve"> </v>
      </c>
      <c r="G723" s="179" t="str">
        <f t="shared" si="44"/>
        <v xml:space="preserve"> </v>
      </c>
      <c r="H723" s="179" t="str">
        <f>IFERROR(IF(ISNUMBER(I723),(IF(I723&lt;('1_Setting'!$D$30),((I723/('1_Setting'!$D$30))*3+1),((I723-('1_Setting'!$D$30))/(('1_Setting'!$D$29)-('1_Setting'!$D$30))*2+4)))," ")," ")</f>
        <v xml:space="preserve"> </v>
      </c>
      <c r="I723" s="182" t="str">
        <f t="shared" si="42"/>
        <v xml:space="preserve"> </v>
      </c>
    </row>
    <row r="724" spans="1:9" ht="16" customHeight="1" x14ac:dyDescent="0.15">
      <c r="A724" s="62" t="str">
        <f>IFERROR(IF((A723+1&lt;='1_Setting'!$C$28),A723+1," "),"")</f>
        <v/>
      </c>
      <c r="B724" s="59"/>
      <c r="F724" s="183" t="str">
        <f t="shared" si="43"/>
        <v xml:space="preserve"> </v>
      </c>
      <c r="G724" s="179" t="str">
        <f t="shared" si="44"/>
        <v xml:space="preserve"> </v>
      </c>
      <c r="H724" s="179" t="str">
        <f>IFERROR(IF(ISNUMBER(I724),(IF(I724&lt;('1_Setting'!$D$30),((I724/('1_Setting'!$D$30))*3+1),((I724-('1_Setting'!$D$30))/(('1_Setting'!$D$29)-('1_Setting'!$D$30))*2+4)))," ")," ")</f>
        <v xml:space="preserve"> </v>
      </c>
      <c r="I724" s="182" t="str">
        <f t="shared" si="42"/>
        <v xml:space="preserve"> </v>
      </c>
    </row>
    <row r="725" spans="1:9" ht="16" customHeight="1" x14ac:dyDescent="0.15">
      <c r="A725" s="62" t="str">
        <f>IFERROR(IF((A724+1&lt;='1_Setting'!$C$28),A724+1," "),"")</f>
        <v/>
      </c>
      <c r="B725" s="59"/>
      <c r="F725" s="183" t="str">
        <f t="shared" si="43"/>
        <v xml:space="preserve"> </v>
      </c>
      <c r="G725" s="179" t="str">
        <f t="shared" si="44"/>
        <v xml:space="preserve"> </v>
      </c>
      <c r="H725" s="179" t="str">
        <f>IFERROR(IF(ISNUMBER(I725),(IF(I725&lt;('1_Setting'!$D$30),((I725/('1_Setting'!$D$30))*3+1),((I725-('1_Setting'!$D$30))/(('1_Setting'!$D$29)-('1_Setting'!$D$30))*2+4)))," ")," ")</f>
        <v xml:space="preserve"> </v>
      </c>
      <c r="I725" s="182" t="str">
        <f t="shared" si="42"/>
        <v xml:space="preserve"> </v>
      </c>
    </row>
    <row r="726" spans="1:9" ht="16" customHeight="1" x14ac:dyDescent="0.15">
      <c r="A726" s="62" t="str">
        <f>IFERROR(IF((A725+1&lt;='1_Setting'!$C$28),A725+1," "),"")</f>
        <v/>
      </c>
      <c r="B726" s="59"/>
      <c r="F726" s="183" t="str">
        <f t="shared" si="43"/>
        <v xml:space="preserve"> </v>
      </c>
      <c r="G726" s="179" t="str">
        <f t="shared" si="44"/>
        <v xml:space="preserve"> </v>
      </c>
      <c r="H726" s="179" t="str">
        <f>IFERROR(IF(ISNUMBER(I726),(IF(I726&lt;('1_Setting'!$D$30),((I726/('1_Setting'!$D$30))*3+1),((I726-('1_Setting'!$D$30))/(('1_Setting'!$D$29)-('1_Setting'!$D$30))*2+4)))," ")," ")</f>
        <v xml:space="preserve"> </v>
      </c>
      <c r="I726" s="182" t="str">
        <f t="shared" si="42"/>
        <v xml:space="preserve"> </v>
      </c>
    </row>
    <row r="727" spans="1:9" ht="16" customHeight="1" x14ac:dyDescent="0.15">
      <c r="A727" s="62" t="str">
        <f>IFERROR(IF((A726+1&lt;='1_Setting'!$C$28),A726+1," "),"")</f>
        <v/>
      </c>
      <c r="B727" s="59"/>
      <c r="F727" s="183" t="str">
        <f t="shared" si="43"/>
        <v xml:space="preserve"> </v>
      </c>
      <c r="G727" s="179" t="str">
        <f t="shared" si="44"/>
        <v xml:space="preserve"> </v>
      </c>
      <c r="H727" s="179" t="str">
        <f>IFERROR(IF(ISNUMBER(I727),(IF(I727&lt;('1_Setting'!$D$30),((I727/('1_Setting'!$D$30))*3+1),((I727-('1_Setting'!$D$30))/(('1_Setting'!$D$29)-('1_Setting'!$D$30))*2+4)))," ")," ")</f>
        <v xml:space="preserve"> </v>
      </c>
      <c r="I727" s="182" t="str">
        <f t="shared" si="42"/>
        <v xml:space="preserve"> </v>
      </c>
    </row>
    <row r="728" spans="1:9" ht="16" customHeight="1" x14ac:dyDescent="0.15">
      <c r="A728" s="62" t="str">
        <f>IFERROR(IF((A727+1&lt;='1_Setting'!$C$28),A727+1," "),"")</f>
        <v/>
      </c>
      <c r="B728" s="59"/>
      <c r="F728" s="183" t="str">
        <f t="shared" si="43"/>
        <v xml:space="preserve"> </v>
      </c>
      <c r="G728" s="179" t="str">
        <f t="shared" si="44"/>
        <v xml:space="preserve"> </v>
      </c>
      <c r="H728" s="179" t="str">
        <f>IFERROR(IF(ISNUMBER(I728),(IF(I728&lt;('1_Setting'!$D$30),((I728/('1_Setting'!$D$30))*3+1),((I728-('1_Setting'!$D$30))/(('1_Setting'!$D$29)-('1_Setting'!$D$30))*2+4)))," ")," ")</f>
        <v xml:space="preserve"> </v>
      </c>
      <c r="I728" s="182" t="str">
        <f t="shared" si="42"/>
        <v xml:space="preserve"> </v>
      </c>
    </row>
    <row r="729" spans="1:9" ht="16" customHeight="1" x14ac:dyDescent="0.15">
      <c r="A729" s="62" t="str">
        <f>IFERROR(IF((A728+1&lt;='1_Setting'!$C$28),A728+1," "),"")</f>
        <v/>
      </c>
      <c r="B729" s="59"/>
      <c r="F729" s="183" t="str">
        <f t="shared" si="43"/>
        <v xml:space="preserve"> </v>
      </c>
      <c r="G729" s="179" t="str">
        <f t="shared" si="44"/>
        <v xml:space="preserve"> </v>
      </c>
      <c r="H729" s="179" t="str">
        <f>IFERROR(IF(ISNUMBER(I729),(IF(I729&lt;('1_Setting'!$D$30),((I729/('1_Setting'!$D$30))*3+1),((I729-('1_Setting'!$D$30))/(('1_Setting'!$D$29)-('1_Setting'!$D$30))*2+4)))," ")," ")</f>
        <v xml:space="preserve"> </v>
      </c>
      <c r="I729" s="182" t="str">
        <f t="shared" si="42"/>
        <v xml:space="preserve"> </v>
      </c>
    </row>
    <row r="730" spans="1:9" ht="16" customHeight="1" x14ac:dyDescent="0.15">
      <c r="A730" s="62" t="str">
        <f>IFERROR(IF((A729+1&lt;='1_Setting'!$C$28),A729+1," "),"")</f>
        <v/>
      </c>
      <c r="B730" s="59"/>
      <c r="F730" s="183" t="str">
        <f t="shared" si="43"/>
        <v xml:space="preserve"> </v>
      </c>
      <c r="G730" s="179" t="str">
        <f t="shared" si="44"/>
        <v xml:space="preserve"> </v>
      </c>
      <c r="H730" s="179" t="str">
        <f>IFERROR(IF(ISNUMBER(I730),(IF(I730&lt;('1_Setting'!$D$30),((I730/('1_Setting'!$D$30))*3+1),((I730-('1_Setting'!$D$30))/(('1_Setting'!$D$29)-('1_Setting'!$D$30))*2+4)))," ")," ")</f>
        <v xml:space="preserve"> </v>
      </c>
      <c r="I730" s="182" t="str">
        <f t="shared" si="42"/>
        <v xml:space="preserve"> </v>
      </c>
    </row>
    <row r="731" spans="1:9" ht="16" customHeight="1" x14ac:dyDescent="0.15">
      <c r="A731" s="62" t="str">
        <f>IFERROR(IF((A730+1&lt;='1_Setting'!$C$28),A730+1," "),"")</f>
        <v/>
      </c>
      <c r="B731" s="59"/>
      <c r="F731" s="183" t="str">
        <f t="shared" si="43"/>
        <v xml:space="preserve"> </v>
      </c>
      <c r="G731" s="179" t="str">
        <f t="shared" si="44"/>
        <v xml:space="preserve"> </v>
      </c>
      <c r="H731" s="179" t="str">
        <f>IFERROR(IF(ISNUMBER(I731),(IF(I731&lt;('1_Setting'!$D$30),((I731/('1_Setting'!$D$30))*3+1),((I731-('1_Setting'!$D$30))/(('1_Setting'!$D$29)-('1_Setting'!$D$30))*2+4)))," ")," ")</f>
        <v xml:space="preserve"> </v>
      </c>
      <c r="I731" s="182" t="str">
        <f t="shared" si="42"/>
        <v xml:space="preserve"> </v>
      </c>
    </row>
    <row r="732" spans="1:9" ht="16" customHeight="1" x14ac:dyDescent="0.15">
      <c r="A732" s="62" t="str">
        <f>IFERROR(IF((A731+1&lt;='1_Setting'!$C$28),A731+1," "),"")</f>
        <v/>
      </c>
      <c r="B732" s="59"/>
      <c r="F732" s="183" t="str">
        <f t="shared" si="43"/>
        <v xml:space="preserve"> </v>
      </c>
      <c r="G732" s="179" t="str">
        <f t="shared" si="44"/>
        <v xml:space="preserve"> </v>
      </c>
      <c r="H732" s="179" t="str">
        <f>IFERROR(IF(ISNUMBER(I732),(IF(I732&lt;('1_Setting'!$D$30),((I732/('1_Setting'!$D$30))*3+1),((I732-('1_Setting'!$D$30))/(('1_Setting'!$D$29)-('1_Setting'!$D$30))*2+4)))," ")," ")</f>
        <v xml:space="preserve"> </v>
      </c>
      <c r="I732" s="182" t="str">
        <f t="shared" si="42"/>
        <v xml:space="preserve"> </v>
      </c>
    </row>
    <row r="733" spans="1:9" ht="16" customHeight="1" x14ac:dyDescent="0.15">
      <c r="A733" s="62" t="str">
        <f>IFERROR(IF((A732+1&lt;='1_Setting'!$C$28),A732+1," "),"")</f>
        <v/>
      </c>
      <c r="B733" s="59"/>
      <c r="F733" s="183" t="str">
        <f t="shared" si="43"/>
        <v xml:space="preserve"> </v>
      </c>
      <c r="G733" s="179" t="str">
        <f t="shared" si="44"/>
        <v xml:space="preserve"> </v>
      </c>
      <c r="H733" s="179" t="str">
        <f>IFERROR(IF(ISNUMBER(I733),(IF(I733&lt;('1_Setting'!$D$30),((I733/('1_Setting'!$D$30))*3+1),((I733-('1_Setting'!$D$30))/(('1_Setting'!$D$29)-('1_Setting'!$D$30))*2+4)))," ")," ")</f>
        <v xml:space="preserve"> </v>
      </c>
      <c r="I733" s="182" t="str">
        <f t="shared" si="42"/>
        <v xml:space="preserve"> </v>
      </c>
    </row>
    <row r="734" spans="1:9" ht="16" customHeight="1" x14ac:dyDescent="0.15">
      <c r="A734" s="62" t="str">
        <f>IFERROR(IF((A733+1&lt;='1_Setting'!$C$28),A733+1," "),"")</f>
        <v/>
      </c>
      <c r="B734" s="59"/>
      <c r="F734" s="183" t="str">
        <f t="shared" si="43"/>
        <v xml:space="preserve"> </v>
      </c>
      <c r="G734" s="179" t="str">
        <f t="shared" si="44"/>
        <v xml:space="preserve"> </v>
      </c>
      <c r="H734" s="179" t="str">
        <f>IFERROR(IF(ISNUMBER(I734),(IF(I734&lt;('1_Setting'!$D$30),((I734/('1_Setting'!$D$30))*3+1),((I734-('1_Setting'!$D$30))/(('1_Setting'!$D$29)-('1_Setting'!$D$30))*2+4)))," ")," ")</f>
        <v xml:space="preserve"> </v>
      </c>
      <c r="I734" s="182" t="str">
        <f t="shared" si="42"/>
        <v xml:space="preserve"> </v>
      </c>
    </row>
    <row r="735" spans="1:9" ht="16" customHeight="1" x14ac:dyDescent="0.15">
      <c r="A735" s="62" t="str">
        <f>IFERROR(IF((A734+1&lt;='1_Setting'!$C$28),A734+1," "),"")</f>
        <v/>
      </c>
      <c r="B735" s="59"/>
      <c r="F735" s="183" t="str">
        <f t="shared" si="43"/>
        <v xml:space="preserve"> </v>
      </c>
      <c r="G735" s="179" t="str">
        <f t="shared" si="44"/>
        <v xml:space="preserve"> </v>
      </c>
      <c r="H735" s="179" t="str">
        <f>IFERROR(IF(ISNUMBER(I735),(IF(I735&lt;('1_Setting'!$D$30),((I735/('1_Setting'!$D$30))*3+1),((I735-('1_Setting'!$D$30))/(('1_Setting'!$D$29)-('1_Setting'!$D$30))*2+4)))," ")," ")</f>
        <v xml:space="preserve"> </v>
      </c>
      <c r="I735" s="182" t="str">
        <f t="shared" si="42"/>
        <v xml:space="preserve"> </v>
      </c>
    </row>
    <row r="736" spans="1:9" ht="16" customHeight="1" x14ac:dyDescent="0.15">
      <c r="A736" s="62" t="str">
        <f>IFERROR(IF((A735+1&lt;='1_Setting'!$C$28),A735+1," "),"")</f>
        <v/>
      </c>
      <c r="B736" s="59"/>
      <c r="F736" s="183" t="str">
        <f t="shared" si="43"/>
        <v xml:space="preserve"> </v>
      </c>
      <c r="G736" s="179" t="str">
        <f t="shared" si="44"/>
        <v xml:space="preserve"> </v>
      </c>
      <c r="H736" s="179" t="str">
        <f>IFERROR(IF(ISNUMBER(I736),(IF(I736&lt;('1_Setting'!$D$30),((I736/('1_Setting'!$D$30))*3+1),((I736-('1_Setting'!$D$30))/(('1_Setting'!$D$29)-('1_Setting'!$D$30))*2+4)))," ")," ")</f>
        <v xml:space="preserve"> </v>
      </c>
      <c r="I736" s="182" t="str">
        <f t="shared" si="42"/>
        <v xml:space="preserve"> </v>
      </c>
    </row>
    <row r="737" spans="1:9" ht="16" customHeight="1" x14ac:dyDescent="0.15">
      <c r="A737" s="62" t="str">
        <f>IFERROR(IF((A736+1&lt;='1_Setting'!$C$28),A736+1," "),"")</f>
        <v/>
      </c>
      <c r="B737" s="59"/>
      <c r="F737" s="183" t="str">
        <f t="shared" si="43"/>
        <v xml:space="preserve"> </v>
      </c>
      <c r="G737" s="179" t="str">
        <f t="shared" si="44"/>
        <v xml:space="preserve"> </v>
      </c>
      <c r="H737" s="179" t="str">
        <f>IFERROR(IF(ISNUMBER(I737),(IF(I737&lt;('1_Setting'!$D$30),((I737/('1_Setting'!$D$30))*3+1),((I737-('1_Setting'!$D$30))/(('1_Setting'!$D$29)-('1_Setting'!$D$30))*2+4)))," ")," ")</f>
        <v xml:space="preserve"> </v>
      </c>
      <c r="I737" s="182" t="str">
        <f t="shared" si="42"/>
        <v xml:space="preserve"> </v>
      </c>
    </row>
    <row r="738" spans="1:9" ht="16" customHeight="1" x14ac:dyDescent="0.15">
      <c r="A738" s="62" t="str">
        <f>IFERROR(IF((A737+1&lt;='1_Setting'!$C$28),A737+1," "),"")</f>
        <v/>
      </c>
      <c r="B738" s="59"/>
      <c r="F738" s="183" t="str">
        <f t="shared" si="43"/>
        <v xml:space="preserve"> </v>
      </c>
      <c r="G738" s="179" t="str">
        <f t="shared" si="44"/>
        <v xml:space="preserve"> </v>
      </c>
      <c r="H738" s="179" t="str">
        <f>IFERROR(IF(ISNUMBER(I738),(IF(I738&lt;('1_Setting'!$D$30),((I738/('1_Setting'!$D$30))*3+1),((I738-('1_Setting'!$D$30))/(('1_Setting'!$D$29)-('1_Setting'!$D$30))*2+4)))," ")," ")</f>
        <v xml:space="preserve"> </v>
      </c>
      <c r="I738" s="182" t="str">
        <f t="shared" si="42"/>
        <v xml:space="preserve"> </v>
      </c>
    </row>
    <row r="739" spans="1:9" ht="16" customHeight="1" x14ac:dyDescent="0.15">
      <c r="A739" s="62" t="str">
        <f>IFERROR(IF((A738+1&lt;='1_Setting'!$C$28),A738+1," "),"")</f>
        <v/>
      </c>
      <c r="B739" s="59"/>
      <c r="F739" s="183" t="str">
        <f t="shared" si="43"/>
        <v xml:space="preserve"> </v>
      </c>
      <c r="G739" s="179" t="str">
        <f t="shared" si="44"/>
        <v xml:space="preserve"> </v>
      </c>
      <c r="H739" s="179" t="str">
        <f>IFERROR(IF(ISNUMBER(I739),(IF(I739&lt;('1_Setting'!$D$30),((I739/('1_Setting'!$D$30))*3+1),((I739-('1_Setting'!$D$30))/(('1_Setting'!$D$29)-('1_Setting'!$D$30))*2+4)))," ")," ")</f>
        <v xml:space="preserve"> </v>
      </c>
      <c r="I739" s="182" t="str">
        <f t="shared" si="42"/>
        <v xml:space="preserve"> </v>
      </c>
    </row>
    <row r="740" spans="1:9" ht="16" customHeight="1" x14ac:dyDescent="0.15">
      <c r="A740" s="62" t="str">
        <f>IFERROR(IF((A739+1&lt;='1_Setting'!$C$28),A739+1," "),"")</f>
        <v/>
      </c>
      <c r="B740" s="59"/>
      <c r="F740" s="183" t="str">
        <f t="shared" si="43"/>
        <v xml:space="preserve"> </v>
      </c>
      <c r="G740" s="179" t="str">
        <f t="shared" si="44"/>
        <v xml:space="preserve"> </v>
      </c>
      <c r="H740" s="179" t="str">
        <f>IFERROR(IF(ISNUMBER(I740),(IF(I740&lt;('1_Setting'!$D$30),((I740/('1_Setting'!$D$30))*3+1),((I740-('1_Setting'!$D$30))/(('1_Setting'!$D$29)-('1_Setting'!$D$30))*2+4)))," ")," ")</f>
        <v xml:space="preserve"> </v>
      </c>
      <c r="I740" s="182" t="str">
        <f t="shared" si="42"/>
        <v xml:space="preserve"> </v>
      </c>
    </row>
    <row r="741" spans="1:9" ht="16" customHeight="1" x14ac:dyDescent="0.15">
      <c r="A741" s="62" t="str">
        <f>IFERROR(IF((A740+1&lt;='1_Setting'!$C$28),A740+1," "),"")</f>
        <v/>
      </c>
      <c r="B741" s="59"/>
      <c r="F741" s="183" t="str">
        <f t="shared" si="43"/>
        <v xml:space="preserve"> </v>
      </c>
      <c r="G741" s="179" t="str">
        <f t="shared" si="44"/>
        <v xml:space="preserve"> </v>
      </c>
      <c r="H741" s="179" t="str">
        <f>IFERROR(IF(ISNUMBER(I741),(IF(I741&lt;('1_Setting'!$D$30),((I741/('1_Setting'!$D$30))*3+1),((I741-('1_Setting'!$D$30))/(('1_Setting'!$D$29)-('1_Setting'!$D$30))*2+4)))," ")," ")</f>
        <v xml:space="preserve"> </v>
      </c>
      <c r="I741" s="182" t="str">
        <f t="shared" si="42"/>
        <v xml:space="preserve"> </v>
      </c>
    </row>
    <row r="742" spans="1:9" ht="16" customHeight="1" x14ac:dyDescent="0.15">
      <c r="A742" s="62" t="str">
        <f>IFERROR(IF((A741+1&lt;='1_Setting'!$C$28),A741+1," "),"")</f>
        <v/>
      </c>
      <c r="B742" s="59"/>
      <c r="F742" s="183" t="str">
        <f t="shared" si="43"/>
        <v xml:space="preserve"> </v>
      </c>
      <c r="G742" s="179" t="str">
        <f t="shared" si="44"/>
        <v xml:space="preserve"> </v>
      </c>
      <c r="H742" s="179" t="str">
        <f>IFERROR(IF(ISNUMBER(I742),(IF(I742&lt;('1_Setting'!$D$30),((I742/('1_Setting'!$D$30))*3+1),((I742-('1_Setting'!$D$30))/(('1_Setting'!$D$29)-('1_Setting'!$D$30))*2+4)))," ")," ")</f>
        <v xml:space="preserve"> </v>
      </c>
      <c r="I742" s="182" t="str">
        <f t="shared" si="42"/>
        <v xml:space="preserve"> </v>
      </c>
    </row>
    <row r="743" spans="1:9" ht="16" customHeight="1" x14ac:dyDescent="0.15">
      <c r="A743" s="62" t="str">
        <f>IFERROR(IF((A742+1&lt;='1_Setting'!$C$28),A742+1," "),"")</f>
        <v/>
      </c>
      <c r="B743" s="59"/>
      <c r="F743" s="183" t="str">
        <f t="shared" si="43"/>
        <v xml:space="preserve"> </v>
      </c>
      <c r="G743" s="179" t="str">
        <f t="shared" si="44"/>
        <v xml:space="preserve"> </v>
      </c>
      <c r="H743" s="179" t="str">
        <f>IFERROR(IF(ISNUMBER(I743),(IF(I743&lt;('1_Setting'!$D$30),((I743/('1_Setting'!$D$30))*3+1),((I743-('1_Setting'!$D$30))/(('1_Setting'!$D$29)-('1_Setting'!$D$30))*2+4)))," ")," ")</f>
        <v xml:space="preserve"> </v>
      </c>
      <c r="I743" s="182" t="str">
        <f t="shared" si="42"/>
        <v xml:space="preserve"> </v>
      </c>
    </row>
    <row r="744" spans="1:9" ht="16" customHeight="1" x14ac:dyDescent="0.15">
      <c r="A744" s="62" t="str">
        <f>IFERROR(IF((A743+1&lt;='1_Setting'!$C$28),A743+1," "),"")</f>
        <v/>
      </c>
      <c r="B744" s="59"/>
      <c r="F744" s="183" t="str">
        <f t="shared" si="43"/>
        <v xml:space="preserve"> </v>
      </c>
      <c r="G744" s="179" t="str">
        <f t="shared" si="44"/>
        <v xml:space="preserve"> </v>
      </c>
      <c r="H744" s="179" t="str">
        <f>IFERROR(IF(ISNUMBER(I744),(IF(I744&lt;('1_Setting'!$D$30),((I744/('1_Setting'!$D$30))*3+1),((I744-('1_Setting'!$D$30))/(('1_Setting'!$D$29)-('1_Setting'!$D$30))*2+4)))," ")," ")</f>
        <v xml:space="preserve"> </v>
      </c>
      <c r="I744" s="182" t="str">
        <f t="shared" si="42"/>
        <v xml:space="preserve"> </v>
      </c>
    </row>
    <row r="745" spans="1:9" ht="16" customHeight="1" x14ac:dyDescent="0.15">
      <c r="A745" s="62" t="str">
        <f>IFERROR(IF((A744+1&lt;='1_Setting'!$C$28),A744+1," "),"")</f>
        <v/>
      </c>
      <c r="B745" s="59"/>
      <c r="F745" s="183" t="str">
        <f t="shared" si="43"/>
        <v xml:space="preserve"> </v>
      </c>
      <c r="G745" s="179" t="str">
        <f t="shared" si="44"/>
        <v xml:space="preserve"> </v>
      </c>
      <c r="H745" s="179" t="str">
        <f>IFERROR(IF(ISNUMBER(I745),(IF(I745&lt;('1_Setting'!$D$30),((I745/('1_Setting'!$D$30))*3+1),((I745-('1_Setting'!$D$30))/(('1_Setting'!$D$29)-('1_Setting'!$D$30))*2+4)))," ")," ")</f>
        <v xml:space="preserve"> </v>
      </c>
      <c r="I745" s="182" t="str">
        <f t="shared" si="42"/>
        <v xml:space="preserve"> </v>
      </c>
    </row>
    <row r="746" spans="1:9" ht="16" customHeight="1" x14ac:dyDescent="0.15">
      <c r="A746" s="62" t="str">
        <f>IFERROR(IF((A745+1&lt;='1_Setting'!$C$28),A745+1," "),"")</f>
        <v/>
      </c>
      <c r="B746" s="59"/>
      <c r="F746" s="183" t="str">
        <f t="shared" si="43"/>
        <v xml:space="preserve"> </v>
      </c>
      <c r="G746" s="179" t="str">
        <f t="shared" si="44"/>
        <v xml:space="preserve"> </v>
      </c>
      <c r="H746" s="179" t="str">
        <f>IFERROR(IF(ISNUMBER(I746),(IF(I746&lt;('1_Setting'!$D$30),((I746/('1_Setting'!$D$30))*3+1),((I746-('1_Setting'!$D$30))/(('1_Setting'!$D$29)-('1_Setting'!$D$30))*2+4)))," ")," ")</f>
        <v xml:space="preserve"> </v>
      </c>
      <c r="I746" s="182" t="str">
        <f t="shared" si="42"/>
        <v xml:space="preserve"> </v>
      </c>
    </row>
    <row r="747" spans="1:9" ht="16" customHeight="1" x14ac:dyDescent="0.15">
      <c r="A747" s="62" t="str">
        <f>IFERROR(IF((A746+1&lt;='1_Setting'!$C$28),A746+1," "),"")</f>
        <v/>
      </c>
      <c r="B747" s="59"/>
      <c r="F747" s="183" t="str">
        <f t="shared" si="43"/>
        <v xml:space="preserve"> </v>
      </c>
      <c r="G747" s="179" t="str">
        <f t="shared" si="44"/>
        <v xml:space="preserve"> </v>
      </c>
      <c r="H747" s="179" t="str">
        <f>IFERROR(IF(ISNUMBER(I747),(IF(I747&lt;('1_Setting'!$D$30),((I747/('1_Setting'!$D$30))*3+1),((I747-('1_Setting'!$D$30))/(('1_Setting'!$D$29)-('1_Setting'!$D$30))*2+4)))," ")," ")</f>
        <v xml:space="preserve"> </v>
      </c>
      <c r="I747" s="182" t="str">
        <f t="shared" si="42"/>
        <v xml:space="preserve"> </v>
      </c>
    </row>
    <row r="748" spans="1:9" ht="16" customHeight="1" x14ac:dyDescent="0.15">
      <c r="A748" s="62" t="str">
        <f>IFERROR(IF((A747+1&lt;='1_Setting'!$C$28),A747+1," "),"")</f>
        <v/>
      </c>
      <c r="B748" s="59"/>
      <c r="F748" s="183" t="str">
        <f t="shared" si="43"/>
        <v xml:space="preserve"> </v>
      </c>
      <c r="G748" s="179" t="str">
        <f t="shared" si="44"/>
        <v xml:space="preserve"> </v>
      </c>
      <c r="H748" s="179" t="str">
        <f>IFERROR(IF(ISNUMBER(I748),(IF(I748&lt;('1_Setting'!$D$30),((I748/('1_Setting'!$D$30))*3+1),((I748-('1_Setting'!$D$30))/(('1_Setting'!$D$29)-('1_Setting'!$D$30))*2+4)))," ")," ")</f>
        <v xml:space="preserve"> </v>
      </c>
      <c r="I748" s="182" t="str">
        <f t="shared" si="42"/>
        <v xml:space="preserve"> </v>
      </c>
    </row>
    <row r="749" spans="1:9" ht="16" customHeight="1" x14ac:dyDescent="0.15">
      <c r="A749" s="62" t="str">
        <f>IFERROR(IF((A748+1&lt;='1_Setting'!$C$28),A748+1," "),"")</f>
        <v/>
      </c>
      <c r="B749" s="59"/>
      <c r="F749" s="183" t="str">
        <f t="shared" si="43"/>
        <v xml:space="preserve"> </v>
      </c>
      <c r="G749" s="179" t="str">
        <f t="shared" si="44"/>
        <v xml:space="preserve"> </v>
      </c>
      <c r="H749" s="179" t="str">
        <f>IFERROR(IF(ISNUMBER(I749),(IF(I749&lt;('1_Setting'!$D$30),((I749/('1_Setting'!$D$30))*3+1),((I749-('1_Setting'!$D$30))/(('1_Setting'!$D$29)-('1_Setting'!$D$30))*2+4)))," ")," ")</f>
        <v xml:space="preserve"> </v>
      </c>
      <c r="I749" s="182" t="str">
        <f t="shared" si="42"/>
        <v xml:space="preserve"> </v>
      </c>
    </row>
    <row r="750" spans="1:9" ht="16" customHeight="1" x14ac:dyDescent="0.15">
      <c r="A750" s="62" t="str">
        <f>IFERROR(IF((A749+1&lt;='1_Setting'!$C$28),A749+1," "),"")</f>
        <v/>
      </c>
      <c r="B750" s="59"/>
      <c r="F750" s="183" t="str">
        <f t="shared" si="43"/>
        <v xml:space="preserve"> </v>
      </c>
      <c r="G750" s="179" t="str">
        <f t="shared" si="44"/>
        <v xml:space="preserve"> </v>
      </c>
      <c r="H750" s="179" t="str">
        <f>IFERROR(IF(ISNUMBER(I750),(IF(I750&lt;('1_Setting'!$D$30),((I750/('1_Setting'!$D$30))*3+1),((I750-('1_Setting'!$D$30))/(('1_Setting'!$D$29)-('1_Setting'!$D$30))*2+4)))," ")," ")</f>
        <v xml:space="preserve"> </v>
      </c>
      <c r="I750" s="182" t="str">
        <f t="shared" si="42"/>
        <v xml:space="preserve"> </v>
      </c>
    </row>
    <row r="751" spans="1:9" ht="16" customHeight="1" x14ac:dyDescent="0.15">
      <c r="A751" s="62" t="str">
        <f>IFERROR(IF((A750+1&lt;='1_Setting'!$C$28),A750+1," "),"")</f>
        <v/>
      </c>
      <c r="B751" s="59"/>
      <c r="F751" s="183" t="str">
        <f t="shared" si="43"/>
        <v xml:space="preserve"> </v>
      </c>
      <c r="G751" s="179" t="str">
        <f t="shared" si="44"/>
        <v xml:space="preserve"> </v>
      </c>
      <c r="H751" s="179" t="str">
        <f>IFERROR(IF(ISNUMBER(I751),(IF(I751&lt;('1_Setting'!$D$30),((I751/('1_Setting'!$D$30))*3+1),((I751-('1_Setting'!$D$30))/(('1_Setting'!$D$29)-('1_Setting'!$D$30))*2+4)))," ")," ")</f>
        <v xml:space="preserve"> </v>
      </c>
      <c r="I751" s="182" t="str">
        <f t="shared" si="42"/>
        <v xml:space="preserve"> </v>
      </c>
    </row>
    <row r="752" spans="1:9" ht="16" customHeight="1" x14ac:dyDescent="0.15">
      <c r="A752" s="62" t="str">
        <f>IFERROR(IF((A751+1&lt;='1_Setting'!$C$28),A751+1," "),"")</f>
        <v/>
      </c>
      <c r="B752" s="59"/>
      <c r="F752" s="183" t="str">
        <f t="shared" si="43"/>
        <v xml:space="preserve"> </v>
      </c>
      <c r="G752" s="179" t="str">
        <f t="shared" si="44"/>
        <v xml:space="preserve"> </v>
      </c>
      <c r="H752" s="179" t="str">
        <f>IFERROR(IF(ISNUMBER(I752),(IF(I752&lt;('1_Setting'!$D$30),((I752/('1_Setting'!$D$30))*3+1),((I752-('1_Setting'!$D$30))/(('1_Setting'!$D$29)-('1_Setting'!$D$30))*2+4)))," ")," ")</f>
        <v xml:space="preserve"> </v>
      </c>
      <c r="I752" s="182" t="str">
        <f t="shared" si="42"/>
        <v xml:space="preserve"> </v>
      </c>
    </row>
    <row r="753" spans="1:9" ht="16" customHeight="1" x14ac:dyDescent="0.15">
      <c r="A753" s="62" t="str">
        <f>IFERROR(IF((A752+1&lt;='1_Setting'!$C$28),A752+1," "),"")</f>
        <v/>
      </c>
      <c r="B753" s="59"/>
      <c r="F753" s="183" t="str">
        <f t="shared" si="43"/>
        <v xml:space="preserve"> </v>
      </c>
      <c r="G753" s="179" t="str">
        <f t="shared" si="44"/>
        <v xml:space="preserve"> </v>
      </c>
      <c r="H753" s="179" t="str">
        <f>IFERROR(IF(ISNUMBER(I753),(IF(I753&lt;('1_Setting'!$D$30),((I753/('1_Setting'!$D$30))*3+1),((I753-('1_Setting'!$D$30))/(('1_Setting'!$D$29)-('1_Setting'!$D$30))*2+4)))," ")," ")</f>
        <v xml:space="preserve"> </v>
      </c>
      <c r="I753" s="182" t="str">
        <f t="shared" si="42"/>
        <v xml:space="preserve"> </v>
      </c>
    </row>
    <row r="754" spans="1:9" ht="16" customHeight="1" x14ac:dyDescent="0.15">
      <c r="A754" s="62" t="str">
        <f>IFERROR(IF((A753+1&lt;='1_Setting'!$C$28),A753+1," "),"")</f>
        <v/>
      </c>
      <c r="B754" s="59"/>
      <c r="F754" s="183" t="str">
        <f t="shared" si="43"/>
        <v xml:space="preserve"> </v>
      </c>
      <c r="G754" s="179" t="str">
        <f t="shared" si="44"/>
        <v xml:space="preserve"> </v>
      </c>
      <c r="H754" s="179" t="str">
        <f>IFERROR(IF(ISNUMBER(I754),(IF(I754&lt;('1_Setting'!$D$30),((I754/('1_Setting'!$D$30))*3+1),((I754-('1_Setting'!$D$30))/(('1_Setting'!$D$29)-('1_Setting'!$D$30))*2+4)))," ")," ")</f>
        <v xml:space="preserve"> </v>
      </c>
      <c r="I754" s="182" t="str">
        <f t="shared" si="42"/>
        <v xml:space="preserve"> </v>
      </c>
    </row>
    <row r="755" spans="1:9" ht="16" customHeight="1" x14ac:dyDescent="0.15">
      <c r="A755" s="62" t="str">
        <f>IFERROR(IF((A754+1&lt;='1_Setting'!$C$28),A754+1," "),"")</f>
        <v/>
      </c>
      <c r="B755" s="59"/>
      <c r="F755" s="183" t="str">
        <f t="shared" si="43"/>
        <v xml:space="preserve"> </v>
      </c>
      <c r="G755" s="179" t="str">
        <f t="shared" si="44"/>
        <v xml:space="preserve"> </v>
      </c>
      <c r="H755" s="179" t="str">
        <f>IFERROR(IF(ISNUMBER(I755),(IF(I755&lt;('1_Setting'!$D$30),((I755/('1_Setting'!$D$30))*3+1),((I755-('1_Setting'!$D$30))/(('1_Setting'!$D$29)-('1_Setting'!$D$30))*2+4)))," ")," ")</f>
        <v xml:space="preserve"> </v>
      </c>
      <c r="I755" s="182" t="str">
        <f t="shared" si="42"/>
        <v xml:space="preserve"> </v>
      </c>
    </row>
    <row r="756" spans="1:9" ht="16" customHeight="1" x14ac:dyDescent="0.15">
      <c r="A756" s="62" t="str">
        <f>IFERROR(IF((A755+1&lt;='1_Setting'!$C$28),A755+1," "),"")</f>
        <v/>
      </c>
      <c r="B756" s="59"/>
      <c r="F756" s="183" t="str">
        <f t="shared" si="43"/>
        <v xml:space="preserve"> </v>
      </c>
      <c r="G756" s="179" t="str">
        <f t="shared" si="44"/>
        <v xml:space="preserve"> </v>
      </c>
      <c r="H756" s="179" t="str">
        <f>IFERROR(IF(ISNUMBER(I756),(IF(I756&lt;('1_Setting'!$D$30),((I756/('1_Setting'!$D$30))*3+1),((I756-('1_Setting'!$D$30))/(('1_Setting'!$D$29)-('1_Setting'!$D$30))*2+4)))," ")," ")</f>
        <v xml:space="preserve"> </v>
      </c>
      <c r="I756" s="182" t="str">
        <f t="shared" si="42"/>
        <v xml:space="preserve"> </v>
      </c>
    </row>
    <row r="757" spans="1:9" ht="16" customHeight="1" x14ac:dyDescent="0.15">
      <c r="A757" s="62" t="str">
        <f>IFERROR(IF((A756+1&lt;='1_Setting'!$C$28),A756+1," "),"")</f>
        <v/>
      </c>
      <c r="B757" s="59"/>
      <c r="F757" s="183" t="str">
        <f t="shared" si="43"/>
        <v xml:space="preserve"> </v>
      </c>
      <c r="G757" s="179" t="str">
        <f t="shared" si="44"/>
        <v xml:space="preserve"> </v>
      </c>
      <c r="H757" s="179" t="str">
        <f>IFERROR(IF(ISNUMBER(I757),(IF(I757&lt;('1_Setting'!$D$30),((I757/('1_Setting'!$D$30))*3+1),((I757-('1_Setting'!$D$30))/(('1_Setting'!$D$29)-('1_Setting'!$D$30))*2+4)))," ")," ")</f>
        <v xml:space="preserve"> </v>
      </c>
      <c r="I757" s="182" t="str">
        <f t="shared" si="42"/>
        <v xml:space="preserve"> </v>
      </c>
    </row>
    <row r="758" spans="1:9" ht="16" customHeight="1" x14ac:dyDescent="0.15">
      <c r="A758" s="62" t="str">
        <f>IFERROR(IF((A757+1&lt;='1_Setting'!$C$28),A757+1," "),"")</f>
        <v/>
      </c>
      <c r="B758" s="59"/>
      <c r="F758" s="183" t="str">
        <f t="shared" si="43"/>
        <v xml:space="preserve"> </v>
      </c>
      <c r="G758" s="179" t="str">
        <f t="shared" si="44"/>
        <v xml:space="preserve"> </v>
      </c>
      <c r="H758" s="179" t="str">
        <f>IFERROR(IF(ISNUMBER(I758),(IF(I758&lt;('1_Setting'!$D$30),((I758/('1_Setting'!$D$30))*3+1),((I758-('1_Setting'!$D$30))/(('1_Setting'!$D$29)-('1_Setting'!$D$30))*2+4)))," ")," ")</f>
        <v xml:space="preserve"> </v>
      </c>
      <c r="I758" s="182" t="str">
        <f t="shared" si="42"/>
        <v xml:space="preserve"> </v>
      </c>
    </row>
    <row r="759" spans="1:9" ht="16" customHeight="1" x14ac:dyDescent="0.15">
      <c r="A759" s="62" t="str">
        <f>IFERROR(IF((A758+1&lt;='1_Setting'!$C$28),A758+1," "),"")</f>
        <v/>
      </c>
      <c r="B759" s="59"/>
      <c r="F759" s="183" t="str">
        <f t="shared" si="43"/>
        <v xml:space="preserve"> </v>
      </c>
      <c r="G759" s="179" t="str">
        <f t="shared" si="44"/>
        <v xml:space="preserve"> </v>
      </c>
      <c r="H759" s="179" t="str">
        <f>IFERROR(IF(ISNUMBER(I759),(IF(I759&lt;('1_Setting'!$D$30),((I759/('1_Setting'!$D$30))*3+1),((I759-('1_Setting'!$D$30))/(('1_Setting'!$D$29)-('1_Setting'!$D$30))*2+4)))," ")," ")</f>
        <v xml:space="preserve"> </v>
      </c>
      <c r="I759" s="182" t="str">
        <f t="shared" si="42"/>
        <v xml:space="preserve"> </v>
      </c>
    </row>
    <row r="760" spans="1:9" ht="16" customHeight="1" x14ac:dyDescent="0.15">
      <c r="A760" s="62" t="str">
        <f>IFERROR(IF((A759+1&lt;='1_Setting'!$C$28),A759+1," "),"")</f>
        <v/>
      </c>
      <c r="B760" s="59"/>
      <c r="F760" s="183" t="str">
        <f t="shared" si="43"/>
        <v xml:space="preserve"> </v>
      </c>
      <c r="G760" s="179" t="str">
        <f t="shared" si="44"/>
        <v xml:space="preserve"> </v>
      </c>
      <c r="H760" s="179" t="str">
        <f>IFERROR(IF(ISNUMBER(I760),(IF(I760&lt;('1_Setting'!$D$30),((I760/('1_Setting'!$D$30))*3+1),((I760-('1_Setting'!$D$30))/(('1_Setting'!$D$29)-('1_Setting'!$D$30))*2+4)))," ")," ")</f>
        <v xml:space="preserve"> </v>
      </c>
      <c r="I760" s="182" t="str">
        <f t="shared" si="42"/>
        <v xml:space="preserve"> </v>
      </c>
    </row>
    <row r="761" spans="1:9" ht="16" customHeight="1" x14ac:dyDescent="0.15">
      <c r="A761" s="62" t="str">
        <f>IFERROR(IF((A760+1&lt;='1_Setting'!$C$28),A760+1," "),"")</f>
        <v/>
      </c>
      <c r="B761" s="59"/>
      <c r="F761" s="183" t="str">
        <f t="shared" si="43"/>
        <v xml:space="preserve"> </v>
      </c>
      <c r="G761" s="179" t="str">
        <f t="shared" si="44"/>
        <v xml:space="preserve"> </v>
      </c>
      <c r="H761" s="179" t="str">
        <f>IFERROR(IF(ISNUMBER(I761),(IF(I761&lt;('1_Setting'!$D$30),((I761/('1_Setting'!$D$30))*3+1),((I761-('1_Setting'!$D$30))/(('1_Setting'!$D$29)-('1_Setting'!$D$30))*2+4)))," ")," ")</f>
        <v xml:space="preserve"> </v>
      </c>
      <c r="I761" s="182" t="str">
        <f t="shared" si="42"/>
        <v xml:space="preserve"> </v>
      </c>
    </row>
    <row r="762" spans="1:9" ht="16" customHeight="1" x14ac:dyDescent="0.15">
      <c r="A762" s="62" t="str">
        <f>IFERROR(IF((A761+1&lt;='1_Setting'!$C$28),A761+1," "),"")</f>
        <v/>
      </c>
      <c r="B762" s="59"/>
      <c r="F762" s="183" t="str">
        <f t="shared" si="43"/>
        <v xml:space="preserve"> </v>
      </c>
      <c r="G762" s="179" t="str">
        <f t="shared" si="44"/>
        <v xml:space="preserve"> </v>
      </c>
      <c r="H762" s="179" t="str">
        <f>IFERROR(IF(ISNUMBER(I762),(IF(I762&lt;('1_Setting'!$D$30),((I762/('1_Setting'!$D$30))*3+1),((I762-('1_Setting'!$D$30))/(('1_Setting'!$D$29)-('1_Setting'!$D$30))*2+4)))," ")," ")</f>
        <v xml:space="preserve"> </v>
      </c>
      <c r="I762" s="182" t="str">
        <f t="shared" si="42"/>
        <v xml:space="preserve"> </v>
      </c>
    </row>
    <row r="763" spans="1:9" ht="16" customHeight="1" x14ac:dyDescent="0.15">
      <c r="A763" s="62" t="str">
        <f>IFERROR(IF((A762+1&lt;='1_Setting'!$C$28),A762+1," "),"")</f>
        <v/>
      </c>
      <c r="B763" s="59"/>
      <c r="F763" s="183" t="str">
        <f t="shared" si="43"/>
        <v xml:space="preserve"> </v>
      </c>
      <c r="G763" s="179" t="str">
        <f t="shared" si="44"/>
        <v xml:space="preserve"> </v>
      </c>
      <c r="H763" s="179" t="str">
        <f>IFERROR(IF(ISNUMBER(I763),(IF(I763&lt;('1_Setting'!$D$30),((I763/('1_Setting'!$D$30))*3+1),((I763-('1_Setting'!$D$30))/(('1_Setting'!$D$29)-('1_Setting'!$D$30))*2+4)))," ")," ")</f>
        <v xml:space="preserve"> </v>
      </c>
      <c r="I763" s="182" t="str">
        <f t="shared" si="42"/>
        <v xml:space="preserve"> </v>
      </c>
    </row>
    <row r="764" spans="1:9" ht="16" customHeight="1" x14ac:dyDescent="0.15">
      <c r="A764" s="62" t="str">
        <f>IFERROR(IF((A763+1&lt;='1_Setting'!$C$28),A763+1," "),"")</f>
        <v/>
      </c>
      <c r="B764" s="59"/>
      <c r="F764" s="183" t="str">
        <f t="shared" si="43"/>
        <v xml:space="preserve"> </v>
      </c>
      <c r="G764" s="179" t="str">
        <f t="shared" si="44"/>
        <v xml:space="preserve"> </v>
      </c>
      <c r="H764" s="179" t="str">
        <f>IFERROR(IF(ISNUMBER(I764),(IF(I764&lt;('1_Setting'!$D$30),((I764/('1_Setting'!$D$30))*3+1),((I764-('1_Setting'!$D$30))/(('1_Setting'!$D$29)-('1_Setting'!$D$30))*2+4)))," ")," ")</f>
        <v xml:space="preserve"> </v>
      </c>
      <c r="I764" s="182" t="str">
        <f t="shared" si="42"/>
        <v xml:space="preserve"> </v>
      </c>
    </row>
    <row r="765" spans="1:9" ht="16" customHeight="1" x14ac:dyDescent="0.15">
      <c r="A765" s="62" t="str">
        <f>IFERROR(IF((A764+1&lt;='1_Setting'!$C$28),A764+1," "),"")</f>
        <v/>
      </c>
      <c r="B765" s="59"/>
      <c r="F765" s="183" t="str">
        <f t="shared" si="43"/>
        <v xml:space="preserve"> </v>
      </c>
      <c r="G765" s="179" t="str">
        <f t="shared" si="44"/>
        <v xml:space="preserve"> </v>
      </c>
      <c r="H765" s="179" t="str">
        <f>IFERROR(IF(ISNUMBER(I765),(IF(I765&lt;('1_Setting'!$D$30),((I765/('1_Setting'!$D$30))*3+1),((I765-('1_Setting'!$D$30))/(('1_Setting'!$D$29)-('1_Setting'!$D$30))*2+4)))," ")," ")</f>
        <v xml:space="preserve"> </v>
      </c>
      <c r="I765" s="182" t="str">
        <f t="shared" si="42"/>
        <v xml:space="preserve"> </v>
      </c>
    </row>
    <row r="766" spans="1:9" ht="16" customHeight="1" x14ac:dyDescent="0.15">
      <c r="A766" s="62" t="str">
        <f>IFERROR(IF((A765+1&lt;='1_Setting'!$C$28),A765+1," "),"")</f>
        <v/>
      </c>
      <c r="B766" s="59"/>
      <c r="F766" s="183" t="str">
        <f t="shared" si="43"/>
        <v xml:space="preserve"> </v>
      </c>
      <c r="G766" s="179" t="str">
        <f t="shared" si="44"/>
        <v xml:space="preserve"> </v>
      </c>
      <c r="H766" s="179" t="str">
        <f>IFERROR(IF(ISNUMBER(I766),(IF(I766&lt;('1_Setting'!$D$30),((I766/('1_Setting'!$D$30))*3+1),((I766-('1_Setting'!$D$30))/(('1_Setting'!$D$29)-('1_Setting'!$D$30))*2+4)))," ")," ")</f>
        <v xml:space="preserve"> </v>
      </c>
      <c r="I766" s="182" t="str">
        <f t="shared" si="42"/>
        <v xml:space="preserve"> </v>
      </c>
    </row>
    <row r="767" spans="1:9" ht="16" customHeight="1" x14ac:dyDescent="0.15">
      <c r="A767" s="62" t="str">
        <f>IFERROR(IF((A766+1&lt;='1_Setting'!$C$28),A766+1," "),"")</f>
        <v/>
      </c>
      <c r="B767" s="59"/>
      <c r="F767" s="183" t="str">
        <f t="shared" si="43"/>
        <v xml:space="preserve"> </v>
      </c>
      <c r="G767" s="179" t="str">
        <f t="shared" si="44"/>
        <v xml:space="preserve"> </v>
      </c>
      <c r="H767" s="179" t="str">
        <f>IFERROR(IF(ISNUMBER(I767),(IF(I767&lt;('1_Setting'!$D$30),((I767/('1_Setting'!$D$30))*3+1),((I767-('1_Setting'!$D$30))/(('1_Setting'!$D$29)-('1_Setting'!$D$30))*2+4)))," ")," ")</f>
        <v xml:space="preserve"> </v>
      </c>
      <c r="I767" s="182" t="str">
        <f t="shared" si="42"/>
        <v xml:space="preserve"> </v>
      </c>
    </row>
    <row r="768" spans="1:9" ht="16" customHeight="1" x14ac:dyDescent="0.15">
      <c r="A768" s="62" t="str">
        <f>IFERROR(IF((A767+1&lt;='1_Setting'!$C$28),A767+1," "),"")</f>
        <v/>
      </c>
      <c r="B768" s="59"/>
      <c r="F768" s="183" t="str">
        <f t="shared" si="43"/>
        <v xml:space="preserve"> </v>
      </c>
      <c r="G768" s="179" t="str">
        <f t="shared" si="44"/>
        <v xml:space="preserve"> </v>
      </c>
      <c r="H768" s="179" t="str">
        <f>IFERROR(IF(ISNUMBER(I768),(IF(I768&lt;('1_Setting'!$D$30),((I768/('1_Setting'!$D$30))*3+1),((I768-('1_Setting'!$D$30))/(('1_Setting'!$D$29)-('1_Setting'!$D$30))*2+4)))," ")," ")</f>
        <v xml:space="preserve"> </v>
      </c>
      <c r="I768" s="182" t="str">
        <f t="shared" si="42"/>
        <v xml:space="preserve"> </v>
      </c>
    </row>
    <row r="769" spans="1:9" ht="16" customHeight="1" x14ac:dyDescent="0.15">
      <c r="A769" s="62" t="str">
        <f>IFERROR(IF((A768+1&lt;='1_Setting'!$C$28),A768+1," "),"")</f>
        <v/>
      </c>
      <c r="B769" s="59"/>
      <c r="F769" s="183" t="str">
        <f t="shared" si="43"/>
        <v xml:space="preserve"> </v>
      </c>
      <c r="G769" s="179" t="str">
        <f t="shared" si="44"/>
        <v xml:space="preserve"> </v>
      </c>
      <c r="H769" s="179" t="str">
        <f>IFERROR(IF(ISNUMBER(I769),(IF(I769&lt;('1_Setting'!$D$30),((I769/('1_Setting'!$D$30))*3+1),((I769-('1_Setting'!$D$30))/(('1_Setting'!$D$29)-('1_Setting'!$D$30))*2+4)))," ")," ")</f>
        <v xml:space="preserve"> </v>
      </c>
      <c r="I769" s="182" t="str">
        <f t="shared" si="42"/>
        <v xml:space="preserve"> </v>
      </c>
    </row>
    <row r="770" spans="1:9" ht="16" customHeight="1" x14ac:dyDescent="0.15">
      <c r="A770" s="62" t="str">
        <f>IFERROR(IF((A769+1&lt;='1_Setting'!$C$28),A769+1," "),"")</f>
        <v/>
      </c>
      <c r="B770" s="59"/>
      <c r="F770" s="183" t="str">
        <f t="shared" si="43"/>
        <v xml:space="preserve"> </v>
      </c>
      <c r="G770" s="179" t="str">
        <f t="shared" si="44"/>
        <v xml:space="preserve"> </v>
      </c>
      <c r="H770" s="179" t="str">
        <f>IFERROR(IF(ISNUMBER(I770),(IF(I770&lt;('1_Setting'!$D$30),((I770/('1_Setting'!$D$30))*3+1),((I770-('1_Setting'!$D$30))/(('1_Setting'!$D$29)-('1_Setting'!$D$30))*2+4)))," ")," ")</f>
        <v xml:space="preserve"> </v>
      </c>
      <c r="I770" s="182" t="str">
        <f t="shared" si="42"/>
        <v xml:space="preserve"> </v>
      </c>
    </row>
    <row r="771" spans="1:9" ht="16" customHeight="1" x14ac:dyDescent="0.15">
      <c r="A771" s="62" t="str">
        <f>IFERROR(IF((A770+1&lt;='1_Setting'!$C$28),A770+1," "),"")</f>
        <v/>
      </c>
      <c r="B771" s="59"/>
      <c r="F771" s="183" t="str">
        <f t="shared" si="43"/>
        <v xml:space="preserve"> </v>
      </c>
      <c r="G771" s="179" t="str">
        <f t="shared" si="44"/>
        <v xml:space="preserve"> </v>
      </c>
      <c r="H771" s="179" t="str">
        <f>IFERROR(IF(ISNUMBER(I771),(IF(I771&lt;('1_Setting'!$D$30),((I771/('1_Setting'!$D$30))*3+1),((I771-('1_Setting'!$D$30))/(('1_Setting'!$D$29)-('1_Setting'!$D$30))*2+4)))," ")," ")</f>
        <v xml:space="preserve"> </v>
      </c>
      <c r="I771" s="182" t="str">
        <f t="shared" si="42"/>
        <v xml:space="preserve"> </v>
      </c>
    </row>
    <row r="772" spans="1:9" ht="16" customHeight="1" x14ac:dyDescent="0.15">
      <c r="A772" s="62" t="str">
        <f>IFERROR(IF((A771+1&lt;='1_Setting'!$C$28),A771+1," "),"")</f>
        <v/>
      </c>
      <c r="B772" s="59"/>
      <c r="F772" s="183" t="str">
        <f t="shared" si="43"/>
        <v xml:space="preserve"> </v>
      </c>
      <c r="G772" s="179" t="str">
        <f t="shared" si="44"/>
        <v xml:space="preserve"> </v>
      </c>
      <c r="H772" s="179" t="str">
        <f>IFERROR(IF(ISNUMBER(I772),(IF(I772&lt;('1_Setting'!$D$30),((I772/('1_Setting'!$D$30))*3+1),((I772-('1_Setting'!$D$30))/(('1_Setting'!$D$29)-('1_Setting'!$D$30))*2+4)))," ")," ")</f>
        <v xml:space="preserve"> </v>
      </c>
      <c r="I772" s="182" t="str">
        <f t="shared" si="42"/>
        <v xml:space="preserve"> </v>
      </c>
    </row>
    <row r="773" spans="1:9" ht="16" customHeight="1" x14ac:dyDescent="0.15">
      <c r="A773" s="62" t="str">
        <f>IFERROR(IF((A772+1&lt;='1_Setting'!$C$28),A772+1," "),"")</f>
        <v/>
      </c>
      <c r="B773" s="59"/>
      <c r="F773" s="183" t="str">
        <f t="shared" si="43"/>
        <v xml:space="preserve"> </v>
      </c>
      <c r="G773" s="179" t="str">
        <f t="shared" si="44"/>
        <v xml:space="preserve"> </v>
      </c>
      <c r="H773" s="179" t="str">
        <f>IFERROR(IF(ISNUMBER(I773),(IF(I773&lt;('1_Setting'!$D$30),((I773/('1_Setting'!$D$30))*3+1),((I773-('1_Setting'!$D$30))/(('1_Setting'!$D$29)-('1_Setting'!$D$30))*2+4)))," ")," ")</f>
        <v xml:space="preserve"> </v>
      </c>
      <c r="I773" s="182" t="str">
        <f t="shared" si="42"/>
        <v xml:space="preserve"> </v>
      </c>
    </row>
    <row r="774" spans="1:9" ht="16" customHeight="1" x14ac:dyDescent="0.15">
      <c r="A774" s="62" t="str">
        <f>IFERROR(IF((A773+1&lt;='1_Setting'!$C$28),A773+1," "),"")</f>
        <v/>
      </c>
      <c r="B774" s="59"/>
      <c r="F774" s="183" t="str">
        <f t="shared" si="43"/>
        <v xml:space="preserve"> </v>
      </c>
      <c r="G774" s="179" t="str">
        <f t="shared" si="44"/>
        <v xml:space="preserve"> </v>
      </c>
      <c r="H774" s="179" t="str">
        <f>IFERROR(IF(ISNUMBER(I774),(IF(I774&lt;('1_Setting'!$D$30),((I774/('1_Setting'!$D$30))*3+1),((I774-('1_Setting'!$D$30))/(('1_Setting'!$D$29)-('1_Setting'!$D$30))*2+4)))," ")," ")</f>
        <v xml:space="preserve"> </v>
      </c>
      <c r="I774" s="182" t="str">
        <f t="shared" si="42"/>
        <v xml:space="preserve"> </v>
      </c>
    </row>
    <row r="775" spans="1:9" ht="16" customHeight="1" x14ac:dyDescent="0.15">
      <c r="A775" s="62" t="str">
        <f>IFERROR(IF((A774+1&lt;='1_Setting'!$C$28),A774+1," "),"")</f>
        <v/>
      </c>
      <c r="B775" s="59"/>
      <c r="F775" s="183" t="str">
        <f t="shared" si="43"/>
        <v xml:space="preserve"> </v>
      </c>
      <c r="G775" s="179" t="str">
        <f t="shared" si="44"/>
        <v xml:space="preserve"> </v>
      </c>
      <c r="H775" s="179" t="str">
        <f>IFERROR(IF(ISNUMBER(I775),(IF(I775&lt;('1_Setting'!$D$30),((I775/('1_Setting'!$D$30))*3+1),((I775-('1_Setting'!$D$30))/(('1_Setting'!$D$29)-('1_Setting'!$D$30))*2+4)))," ")," ")</f>
        <v xml:space="preserve"> </v>
      </c>
      <c r="I775" s="182" t="str">
        <f t="shared" si="42"/>
        <v xml:space="preserve"> </v>
      </c>
    </row>
    <row r="776" spans="1:9" ht="16" customHeight="1" x14ac:dyDescent="0.15">
      <c r="A776" s="62" t="str">
        <f>IFERROR(IF((A775+1&lt;='1_Setting'!$C$28),A775+1," "),"")</f>
        <v/>
      </c>
      <c r="B776" s="59"/>
      <c r="F776" s="183" t="str">
        <f t="shared" si="43"/>
        <v xml:space="preserve"> </v>
      </c>
      <c r="G776" s="179" t="str">
        <f t="shared" si="44"/>
        <v xml:space="preserve"> </v>
      </c>
      <c r="H776" s="179" t="str">
        <f>IFERROR(IF(ISNUMBER(I776),(IF(I776&lt;('1_Setting'!$D$30),((I776/('1_Setting'!$D$30))*3+1),((I776-('1_Setting'!$D$30))/(('1_Setting'!$D$29)-('1_Setting'!$D$30))*2+4)))," ")," ")</f>
        <v xml:space="preserve"> </v>
      </c>
      <c r="I776" s="182" t="str">
        <f t="shared" ref="I776:I839" si="45">IF(ISNUMBER(A776),SUM(J776:AB776)," ")</f>
        <v xml:space="preserve"> </v>
      </c>
    </row>
    <row r="777" spans="1:9" ht="16" customHeight="1" x14ac:dyDescent="0.15">
      <c r="A777" s="62" t="str">
        <f>IFERROR(IF((A776+1&lt;='1_Setting'!$C$28),A776+1," "),"")</f>
        <v/>
      </c>
      <c r="B777" s="59"/>
      <c r="F777" s="183" t="str">
        <f t="shared" ref="F777:F840" si="46">IFERROR(G777," ")</f>
        <v xml:space="preserve"> </v>
      </c>
      <c r="G777" s="179" t="str">
        <f t="shared" ref="G777:G840" si="47">IFERROR(IF(AND(H777&gt;6,ISNUMBER(H777)),6,IF(AND(H777&gt;3.5,H777&lt;4),3.5,ROUND(H777/5,1)*5))," ")</f>
        <v xml:space="preserve"> </v>
      </c>
      <c r="H777" s="179" t="str">
        <f>IFERROR(IF(ISNUMBER(I777),(IF(I777&lt;('1_Setting'!$D$30),((I777/('1_Setting'!$D$30))*3+1),((I777-('1_Setting'!$D$30))/(('1_Setting'!$D$29)-('1_Setting'!$D$30))*2+4)))," ")," ")</f>
        <v xml:space="preserve"> </v>
      </c>
      <c r="I777" s="182" t="str">
        <f t="shared" si="45"/>
        <v xml:space="preserve"> </v>
      </c>
    </row>
    <row r="778" spans="1:9" ht="16" customHeight="1" x14ac:dyDescent="0.15">
      <c r="A778" s="62" t="str">
        <f>IFERROR(IF((A777+1&lt;='1_Setting'!$C$28),A777+1," "),"")</f>
        <v/>
      </c>
      <c r="B778" s="59"/>
      <c r="F778" s="183" t="str">
        <f t="shared" si="46"/>
        <v xml:space="preserve"> </v>
      </c>
      <c r="G778" s="179" t="str">
        <f t="shared" si="47"/>
        <v xml:space="preserve"> </v>
      </c>
      <c r="H778" s="179" t="str">
        <f>IFERROR(IF(ISNUMBER(I778),(IF(I778&lt;('1_Setting'!$D$30),((I778/('1_Setting'!$D$30))*3+1),((I778-('1_Setting'!$D$30))/(('1_Setting'!$D$29)-('1_Setting'!$D$30))*2+4)))," ")," ")</f>
        <v xml:space="preserve"> </v>
      </c>
      <c r="I778" s="182" t="str">
        <f t="shared" si="45"/>
        <v xml:space="preserve"> </v>
      </c>
    </row>
    <row r="779" spans="1:9" ht="16" customHeight="1" x14ac:dyDescent="0.15">
      <c r="A779" s="62" t="str">
        <f>IFERROR(IF((A778+1&lt;='1_Setting'!$C$28),A778+1," "),"")</f>
        <v/>
      </c>
      <c r="B779" s="59"/>
      <c r="F779" s="183" t="str">
        <f t="shared" si="46"/>
        <v xml:space="preserve"> </v>
      </c>
      <c r="G779" s="179" t="str">
        <f t="shared" si="47"/>
        <v xml:space="preserve"> </v>
      </c>
      <c r="H779" s="179" t="str">
        <f>IFERROR(IF(ISNUMBER(I779),(IF(I779&lt;('1_Setting'!$D$30),((I779/('1_Setting'!$D$30))*3+1),((I779-('1_Setting'!$D$30))/(('1_Setting'!$D$29)-('1_Setting'!$D$30))*2+4)))," ")," ")</f>
        <v xml:space="preserve"> </v>
      </c>
      <c r="I779" s="182" t="str">
        <f t="shared" si="45"/>
        <v xml:space="preserve"> </v>
      </c>
    </row>
    <row r="780" spans="1:9" ht="16" customHeight="1" x14ac:dyDescent="0.15">
      <c r="A780" s="62" t="str">
        <f>IFERROR(IF((A779+1&lt;='1_Setting'!$C$28),A779+1," "),"")</f>
        <v/>
      </c>
      <c r="B780" s="59"/>
      <c r="F780" s="183" t="str">
        <f t="shared" si="46"/>
        <v xml:space="preserve"> </v>
      </c>
      <c r="G780" s="179" t="str">
        <f t="shared" si="47"/>
        <v xml:space="preserve"> </v>
      </c>
      <c r="H780" s="179" t="str">
        <f>IFERROR(IF(ISNUMBER(I780),(IF(I780&lt;('1_Setting'!$D$30),((I780/('1_Setting'!$D$30))*3+1),((I780-('1_Setting'!$D$30))/(('1_Setting'!$D$29)-('1_Setting'!$D$30))*2+4)))," ")," ")</f>
        <v xml:space="preserve"> </v>
      </c>
      <c r="I780" s="182" t="str">
        <f t="shared" si="45"/>
        <v xml:space="preserve"> </v>
      </c>
    </row>
    <row r="781" spans="1:9" ht="16" customHeight="1" x14ac:dyDescent="0.15">
      <c r="A781" s="62" t="str">
        <f>IFERROR(IF((A780+1&lt;='1_Setting'!$C$28),A780+1," "),"")</f>
        <v/>
      </c>
      <c r="B781" s="59"/>
      <c r="F781" s="183" t="str">
        <f t="shared" si="46"/>
        <v xml:space="preserve"> </v>
      </c>
      <c r="G781" s="179" t="str">
        <f t="shared" si="47"/>
        <v xml:space="preserve"> </v>
      </c>
      <c r="H781" s="179" t="str">
        <f>IFERROR(IF(ISNUMBER(I781),(IF(I781&lt;('1_Setting'!$D$30),((I781/('1_Setting'!$D$30))*3+1),((I781-('1_Setting'!$D$30))/(('1_Setting'!$D$29)-('1_Setting'!$D$30))*2+4)))," ")," ")</f>
        <v xml:space="preserve"> </v>
      </c>
      <c r="I781" s="182" t="str">
        <f t="shared" si="45"/>
        <v xml:space="preserve"> </v>
      </c>
    </row>
    <row r="782" spans="1:9" ht="16" customHeight="1" x14ac:dyDescent="0.15">
      <c r="A782" s="62" t="str">
        <f>IFERROR(IF((A781+1&lt;='1_Setting'!$C$28),A781+1," "),"")</f>
        <v/>
      </c>
      <c r="B782" s="59"/>
      <c r="F782" s="183" t="str">
        <f t="shared" si="46"/>
        <v xml:space="preserve"> </v>
      </c>
      <c r="G782" s="179" t="str">
        <f t="shared" si="47"/>
        <v xml:space="preserve"> </v>
      </c>
      <c r="H782" s="179" t="str">
        <f>IFERROR(IF(ISNUMBER(I782),(IF(I782&lt;('1_Setting'!$D$30),((I782/('1_Setting'!$D$30))*3+1),((I782-('1_Setting'!$D$30))/(('1_Setting'!$D$29)-('1_Setting'!$D$30))*2+4)))," ")," ")</f>
        <v xml:space="preserve"> </v>
      </c>
      <c r="I782" s="182" t="str">
        <f t="shared" si="45"/>
        <v xml:space="preserve"> </v>
      </c>
    </row>
    <row r="783" spans="1:9" ht="16" customHeight="1" x14ac:dyDescent="0.15">
      <c r="A783" s="62" t="str">
        <f>IFERROR(IF((A782+1&lt;='1_Setting'!$C$28),A782+1," "),"")</f>
        <v/>
      </c>
      <c r="B783" s="59"/>
      <c r="F783" s="183" t="str">
        <f t="shared" si="46"/>
        <v xml:space="preserve"> </v>
      </c>
      <c r="G783" s="179" t="str">
        <f t="shared" si="47"/>
        <v xml:space="preserve"> </v>
      </c>
      <c r="H783" s="179" t="str">
        <f>IFERROR(IF(ISNUMBER(I783),(IF(I783&lt;('1_Setting'!$D$30),((I783/('1_Setting'!$D$30))*3+1),((I783-('1_Setting'!$D$30))/(('1_Setting'!$D$29)-('1_Setting'!$D$30))*2+4)))," ")," ")</f>
        <v xml:space="preserve"> </v>
      </c>
      <c r="I783" s="182" t="str">
        <f t="shared" si="45"/>
        <v xml:space="preserve"> </v>
      </c>
    </row>
    <row r="784" spans="1:9" ht="16" customHeight="1" x14ac:dyDescent="0.15">
      <c r="A784" s="62" t="str">
        <f>IFERROR(IF((A783+1&lt;='1_Setting'!$C$28),A783+1," "),"")</f>
        <v/>
      </c>
      <c r="B784" s="59"/>
      <c r="F784" s="183" t="str">
        <f t="shared" si="46"/>
        <v xml:space="preserve"> </v>
      </c>
      <c r="G784" s="179" t="str">
        <f t="shared" si="47"/>
        <v xml:space="preserve"> </v>
      </c>
      <c r="H784" s="179" t="str">
        <f>IFERROR(IF(ISNUMBER(I784),(IF(I784&lt;('1_Setting'!$D$30),((I784/('1_Setting'!$D$30))*3+1),((I784-('1_Setting'!$D$30))/(('1_Setting'!$D$29)-('1_Setting'!$D$30))*2+4)))," ")," ")</f>
        <v xml:space="preserve"> </v>
      </c>
      <c r="I784" s="182" t="str">
        <f t="shared" si="45"/>
        <v xml:space="preserve"> </v>
      </c>
    </row>
    <row r="785" spans="1:9" ht="16" customHeight="1" x14ac:dyDescent="0.15">
      <c r="A785" s="62" t="str">
        <f>IFERROR(IF((A784+1&lt;='1_Setting'!$C$28),A784+1," "),"")</f>
        <v/>
      </c>
      <c r="B785" s="59"/>
      <c r="F785" s="183" t="str">
        <f t="shared" si="46"/>
        <v xml:space="preserve"> </v>
      </c>
      <c r="G785" s="179" t="str">
        <f t="shared" si="47"/>
        <v xml:space="preserve"> </v>
      </c>
      <c r="H785" s="179" t="str">
        <f>IFERROR(IF(ISNUMBER(I785),(IF(I785&lt;('1_Setting'!$D$30),((I785/('1_Setting'!$D$30))*3+1),((I785-('1_Setting'!$D$30))/(('1_Setting'!$D$29)-('1_Setting'!$D$30))*2+4)))," ")," ")</f>
        <v xml:space="preserve"> </v>
      </c>
      <c r="I785" s="182" t="str">
        <f t="shared" si="45"/>
        <v xml:space="preserve"> </v>
      </c>
    </row>
    <row r="786" spans="1:9" ht="16" customHeight="1" x14ac:dyDescent="0.15">
      <c r="A786" s="62" t="str">
        <f>IFERROR(IF((A785+1&lt;='1_Setting'!$C$28),A785+1," "),"")</f>
        <v/>
      </c>
      <c r="B786" s="59"/>
      <c r="F786" s="183" t="str">
        <f t="shared" si="46"/>
        <v xml:space="preserve"> </v>
      </c>
      <c r="G786" s="179" t="str">
        <f t="shared" si="47"/>
        <v xml:space="preserve"> </v>
      </c>
      <c r="H786" s="179" t="str">
        <f>IFERROR(IF(ISNUMBER(I786),(IF(I786&lt;('1_Setting'!$D$30),((I786/('1_Setting'!$D$30))*3+1),((I786-('1_Setting'!$D$30))/(('1_Setting'!$D$29)-('1_Setting'!$D$30))*2+4)))," ")," ")</f>
        <v xml:space="preserve"> </v>
      </c>
      <c r="I786" s="182" t="str">
        <f t="shared" si="45"/>
        <v xml:space="preserve"> </v>
      </c>
    </row>
    <row r="787" spans="1:9" ht="16" customHeight="1" x14ac:dyDescent="0.15">
      <c r="A787" s="62" t="str">
        <f>IFERROR(IF((A786+1&lt;='1_Setting'!$C$28),A786+1," "),"")</f>
        <v/>
      </c>
      <c r="B787" s="59"/>
      <c r="F787" s="183" t="str">
        <f t="shared" si="46"/>
        <v xml:space="preserve"> </v>
      </c>
      <c r="G787" s="179" t="str">
        <f t="shared" si="47"/>
        <v xml:space="preserve"> </v>
      </c>
      <c r="H787" s="179" t="str">
        <f>IFERROR(IF(ISNUMBER(I787),(IF(I787&lt;('1_Setting'!$D$30),((I787/('1_Setting'!$D$30))*3+1),((I787-('1_Setting'!$D$30))/(('1_Setting'!$D$29)-('1_Setting'!$D$30))*2+4)))," ")," ")</f>
        <v xml:space="preserve"> </v>
      </c>
      <c r="I787" s="182" t="str">
        <f t="shared" si="45"/>
        <v xml:space="preserve"> </v>
      </c>
    </row>
    <row r="788" spans="1:9" ht="16" customHeight="1" x14ac:dyDescent="0.15">
      <c r="A788" s="62" t="str">
        <f>IFERROR(IF((A787+1&lt;='1_Setting'!$C$28),A787+1," "),"")</f>
        <v/>
      </c>
      <c r="B788" s="59"/>
      <c r="F788" s="183" t="str">
        <f t="shared" si="46"/>
        <v xml:space="preserve"> </v>
      </c>
      <c r="G788" s="179" t="str">
        <f t="shared" si="47"/>
        <v xml:space="preserve"> </v>
      </c>
      <c r="H788" s="179" t="str">
        <f>IFERROR(IF(ISNUMBER(I788),(IF(I788&lt;('1_Setting'!$D$30),((I788/('1_Setting'!$D$30))*3+1),((I788-('1_Setting'!$D$30))/(('1_Setting'!$D$29)-('1_Setting'!$D$30))*2+4)))," ")," ")</f>
        <v xml:space="preserve"> </v>
      </c>
      <c r="I788" s="182" t="str">
        <f t="shared" si="45"/>
        <v xml:space="preserve"> </v>
      </c>
    </row>
    <row r="789" spans="1:9" ht="16" customHeight="1" x14ac:dyDescent="0.15">
      <c r="A789" s="62" t="str">
        <f>IFERROR(IF((A788+1&lt;='1_Setting'!$C$28),A788+1," "),"")</f>
        <v/>
      </c>
      <c r="B789" s="59"/>
      <c r="F789" s="183" t="str">
        <f t="shared" si="46"/>
        <v xml:space="preserve"> </v>
      </c>
      <c r="G789" s="179" t="str">
        <f t="shared" si="47"/>
        <v xml:space="preserve"> </v>
      </c>
      <c r="H789" s="179" t="str">
        <f>IFERROR(IF(ISNUMBER(I789),(IF(I789&lt;('1_Setting'!$D$30),((I789/('1_Setting'!$D$30))*3+1),((I789-('1_Setting'!$D$30))/(('1_Setting'!$D$29)-('1_Setting'!$D$30))*2+4)))," ")," ")</f>
        <v xml:space="preserve"> </v>
      </c>
      <c r="I789" s="182" t="str">
        <f t="shared" si="45"/>
        <v xml:space="preserve"> </v>
      </c>
    </row>
    <row r="790" spans="1:9" ht="16" customHeight="1" x14ac:dyDescent="0.15">
      <c r="A790" s="62" t="str">
        <f>IFERROR(IF((A789+1&lt;='1_Setting'!$C$28),A789+1," "),"")</f>
        <v/>
      </c>
      <c r="B790" s="59"/>
      <c r="F790" s="183" t="str">
        <f t="shared" si="46"/>
        <v xml:space="preserve"> </v>
      </c>
      <c r="G790" s="179" t="str">
        <f t="shared" si="47"/>
        <v xml:space="preserve"> </v>
      </c>
      <c r="H790" s="179" t="str">
        <f>IFERROR(IF(ISNUMBER(I790),(IF(I790&lt;('1_Setting'!$D$30),((I790/('1_Setting'!$D$30))*3+1),((I790-('1_Setting'!$D$30))/(('1_Setting'!$D$29)-('1_Setting'!$D$30))*2+4)))," ")," ")</f>
        <v xml:space="preserve"> </v>
      </c>
      <c r="I790" s="182" t="str">
        <f t="shared" si="45"/>
        <v xml:space="preserve"> </v>
      </c>
    </row>
    <row r="791" spans="1:9" ht="16" customHeight="1" x14ac:dyDescent="0.15">
      <c r="A791" s="62" t="str">
        <f>IFERROR(IF((A790+1&lt;='1_Setting'!$C$28),A790+1," "),"")</f>
        <v/>
      </c>
      <c r="B791" s="59"/>
      <c r="F791" s="183" t="str">
        <f t="shared" si="46"/>
        <v xml:space="preserve"> </v>
      </c>
      <c r="G791" s="179" t="str">
        <f t="shared" si="47"/>
        <v xml:space="preserve"> </v>
      </c>
      <c r="H791" s="179" t="str">
        <f>IFERROR(IF(ISNUMBER(I791),(IF(I791&lt;('1_Setting'!$D$30),((I791/('1_Setting'!$D$30))*3+1),((I791-('1_Setting'!$D$30))/(('1_Setting'!$D$29)-('1_Setting'!$D$30))*2+4)))," ")," ")</f>
        <v xml:space="preserve"> </v>
      </c>
      <c r="I791" s="182" t="str">
        <f t="shared" si="45"/>
        <v xml:space="preserve"> </v>
      </c>
    </row>
    <row r="792" spans="1:9" ht="16" customHeight="1" x14ac:dyDescent="0.15">
      <c r="A792" s="62" t="str">
        <f>IFERROR(IF((A791+1&lt;='1_Setting'!$C$28),A791+1," "),"")</f>
        <v/>
      </c>
      <c r="B792" s="59"/>
      <c r="F792" s="183" t="str">
        <f t="shared" si="46"/>
        <v xml:space="preserve"> </v>
      </c>
      <c r="G792" s="179" t="str">
        <f t="shared" si="47"/>
        <v xml:space="preserve"> </v>
      </c>
      <c r="H792" s="179" t="str">
        <f>IFERROR(IF(ISNUMBER(I792),(IF(I792&lt;('1_Setting'!$D$30),((I792/('1_Setting'!$D$30))*3+1),((I792-('1_Setting'!$D$30))/(('1_Setting'!$D$29)-('1_Setting'!$D$30))*2+4)))," ")," ")</f>
        <v xml:space="preserve"> </v>
      </c>
      <c r="I792" s="182" t="str">
        <f t="shared" si="45"/>
        <v xml:space="preserve"> </v>
      </c>
    </row>
    <row r="793" spans="1:9" ht="16" customHeight="1" x14ac:dyDescent="0.15">
      <c r="A793" s="62" t="str">
        <f>IFERROR(IF((A792+1&lt;='1_Setting'!$C$28),A792+1," "),"")</f>
        <v/>
      </c>
      <c r="B793" s="59"/>
      <c r="F793" s="183" t="str">
        <f t="shared" si="46"/>
        <v xml:space="preserve"> </v>
      </c>
      <c r="G793" s="179" t="str">
        <f t="shared" si="47"/>
        <v xml:space="preserve"> </v>
      </c>
      <c r="H793" s="179" t="str">
        <f>IFERROR(IF(ISNUMBER(I793),(IF(I793&lt;('1_Setting'!$D$30),((I793/('1_Setting'!$D$30))*3+1),((I793-('1_Setting'!$D$30))/(('1_Setting'!$D$29)-('1_Setting'!$D$30))*2+4)))," ")," ")</f>
        <v xml:space="preserve"> </v>
      </c>
      <c r="I793" s="182" t="str">
        <f t="shared" si="45"/>
        <v xml:space="preserve"> </v>
      </c>
    </row>
    <row r="794" spans="1:9" ht="16" customHeight="1" x14ac:dyDescent="0.15">
      <c r="A794" s="62" t="str">
        <f>IFERROR(IF((A793+1&lt;='1_Setting'!$C$28),A793+1," "),"")</f>
        <v/>
      </c>
      <c r="B794" s="59"/>
      <c r="F794" s="183" t="str">
        <f t="shared" si="46"/>
        <v xml:space="preserve"> </v>
      </c>
      <c r="G794" s="179" t="str">
        <f t="shared" si="47"/>
        <v xml:space="preserve"> </v>
      </c>
      <c r="H794" s="179" t="str">
        <f>IFERROR(IF(ISNUMBER(I794),(IF(I794&lt;('1_Setting'!$D$30),((I794/('1_Setting'!$D$30))*3+1),((I794-('1_Setting'!$D$30))/(('1_Setting'!$D$29)-('1_Setting'!$D$30))*2+4)))," ")," ")</f>
        <v xml:space="preserve"> </v>
      </c>
      <c r="I794" s="182" t="str">
        <f t="shared" si="45"/>
        <v xml:space="preserve"> </v>
      </c>
    </row>
    <row r="795" spans="1:9" ht="16" customHeight="1" x14ac:dyDescent="0.15">
      <c r="A795" s="62" t="str">
        <f>IFERROR(IF((A794+1&lt;='1_Setting'!$C$28),A794+1," "),"")</f>
        <v/>
      </c>
      <c r="B795" s="59"/>
      <c r="F795" s="183" t="str">
        <f t="shared" si="46"/>
        <v xml:space="preserve"> </v>
      </c>
      <c r="G795" s="179" t="str">
        <f t="shared" si="47"/>
        <v xml:space="preserve"> </v>
      </c>
      <c r="H795" s="179" t="str">
        <f>IFERROR(IF(ISNUMBER(I795),(IF(I795&lt;('1_Setting'!$D$30),((I795/('1_Setting'!$D$30))*3+1),((I795-('1_Setting'!$D$30))/(('1_Setting'!$D$29)-('1_Setting'!$D$30))*2+4)))," ")," ")</f>
        <v xml:space="preserve"> </v>
      </c>
      <c r="I795" s="182" t="str">
        <f t="shared" si="45"/>
        <v xml:space="preserve"> </v>
      </c>
    </row>
    <row r="796" spans="1:9" ht="16" customHeight="1" x14ac:dyDescent="0.15">
      <c r="A796" s="62" t="str">
        <f>IFERROR(IF((A795+1&lt;='1_Setting'!$C$28),A795+1," "),"")</f>
        <v/>
      </c>
      <c r="B796" s="59"/>
      <c r="F796" s="183" t="str">
        <f t="shared" si="46"/>
        <v xml:space="preserve"> </v>
      </c>
      <c r="G796" s="179" t="str">
        <f t="shared" si="47"/>
        <v xml:space="preserve"> </v>
      </c>
      <c r="H796" s="179" t="str">
        <f>IFERROR(IF(ISNUMBER(I796),(IF(I796&lt;('1_Setting'!$D$30),((I796/('1_Setting'!$D$30))*3+1),((I796-('1_Setting'!$D$30))/(('1_Setting'!$D$29)-('1_Setting'!$D$30))*2+4)))," ")," ")</f>
        <v xml:space="preserve"> </v>
      </c>
      <c r="I796" s="182" t="str">
        <f t="shared" si="45"/>
        <v xml:space="preserve"> </v>
      </c>
    </row>
    <row r="797" spans="1:9" ht="16" customHeight="1" x14ac:dyDescent="0.15">
      <c r="A797" s="62" t="str">
        <f>IFERROR(IF((A796+1&lt;='1_Setting'!$C$28),A796+1," "),"")</f>
        <v/>
      </c>
      <c r="B797" s="59"/>
      <c r="F797" s="183" t="str">
        <f t="shared" si="46"/>
        <v xml:space="preserve"> </v>
      </c>
      <c r="G797" s="179" t="str">
        <f t="shared" si="47"/>
        <v xml:space="preserve"> </v>
      </c>
      <c r="H797" s="179" t="str">
        <f>IFERROR(IF(ISNUMBER(I797),(IF(I797&lt;('1_Setting'!$D$30),((I797/('1_Setting'!$D$30))*3+1),((I797-('1_Setting'!$D$30))/(('1_Setting'!$D$29)-('1_Setting'!$D$30))*2+4)))," ")," ")</f>
        <v xml:space="preserve"> </v>
      </c>
      <c r="I797" s="182" t="str">
        <f t="shared" si="45"/>
        <v xml:space="preserve"> </v>
      </c>
    </row>
    <row r="798" spans="1:9" ht="16" customHeight="1" x14ac:dyDescent="0.15">
      <c r="A798" s="62" t="str">
        <f>IFERROR(IF((A797+1&lt;='1_Setting'!$C$28),A797+1," "),"")</f>
        <v/>
      </c>
      <c r="B798" s="59"/>
      <c r="F798" s="183" t="str">
        <f t="shared" si="46"/>
        <v xml:space="preserve"> </v>
      </c>
      <c r="G798" s="179" t="str">
        <f t="shared" si="47"/>
        <v xml:space="preserve"> </v>
      </c>
      <c r="H798" s="179" t="str">
        <f>IFERROR(IF(ISNUMBER(I798),(IF(I798&lt;('1_Setting'!$D$30),((I798/('1_Setting'!$D$30))*3+1),((I798-('1_Setting'!$D$30))/(('1_Setting'!$D$29)-('1_Setting'!$D$30))*2+4)))," ")," ")</f>
        <v xml:space="preserve"> </v>
      </c>
      <c r="I798" s="182" t="str">
        <f t="shared" si="45"/>
        <v xml:space="preserve"> </v>
      </c>
    </row>
    <row r="799" spans="1:9" ht="16" customHeight="1" x14ac:dyDescent="0.15">
      <c r="A799" s="62" t="str">
        <f>IFERROR(IF((A798+1&lt;='1_Setting'!$C$28),A798+1," "),"")</f>
        <v/>
      </c>
      <c r="B799" s="59"/>
      <c r="F799" s="183" t="str">
        <f t="shared" si="46"/>
        <v xml:space="preserve"> </v>
      </c>
      <c r="G799" s="179" t="str">
        <f t="shared" si="47"/>
        <v xml:space="preserve"> </v>
      </c>
      <c r="H799" s="179" t="str">
        <f>IFERROR(IF(ISNUMBER(I799),(IF(I799&lt;('1_Setting'!$D$30),((I799/('1_Setting'!$D$30))*3+1),((I799-('1_Setting'!$D$30))/(('1_Setting'!$D$29)-('1_Setting'!$D$30))*2+4)))," ")," ")</f>
        <v xml:space="preserve"> </v>
      </c>
      <c r="I799" s="182" t="str">
        <f t="shared" si="45"/>
        <v xml:space="preserve"> </v>
      </c>
    </row>
    <row r="800" spans="1:9" ht="16" customHeight="1" x14ac:dyDescent="0.15">
      <c r="A800" s="62" t="str">
        <f>IFERROR(IF((A799+1&lt;='1_Setting'!$C$28),A799+1," "),"")</f>
        <v/>
      </c>
      <c r="B800" s="59"/>
      <c r="F800" s="183" t="str">
        <f t="shared" si="46"/>
        <v xml:space="preserve"> </v>
      </c>
      <c r="G800" s="179" t="str">
        <f t="shared" si="47"/>
        <v xml:space="preserve"> </v>
      </c>
      <c r="H800" s="179" t="str">
        <f>IFERROR(IF(ISNUMBER(I800),(IF(I800&lt;('1_Setting'!$D$30),((I800/('1_Setting'!$D$30))*3+1),((I800-('1_Setting'!$D$30))/(('1_Setting'!$D$29)-('1_Setting'!$D$30))*2+4)))," ")," ")</f>
        <v xml:space="preserve"> </v>
      </c>
      <c r="I800" s="182" t="str">
        <f t="shared" si="45"/>
        <v xml:space="preserve"> </v>
      </c>
    </row>
    <row r="801" spans="1:9" ht="16" customHeight="1" x14ac:dyDescent="0.15">
      <c r="A801" s="62" t="str">
        <f>IFERROR(IF((A800+1&lt;='1_Setting'!$C$28),A800+1," "),"")</f>
        <v/>
      </c>
      <c r="B801" s="59"/>
      <c r="F801" s="183" t="str">
        <f t="shared" si="46"/>
        <v xml:space="preserve"> </v>
      </c>
      <c r="G801" s="179" t="str">
        <f t="shared" si="47"/>
        <v xml:space="preserve"> </v>
      </c>
      <c r="H801" s="179" t="str">
        <f>IFERROR(IF(ISNUMBER(I801),(IF(I801&lt;('1_Setting'!$D$30),((I801/('1_Setting'!$D$30))*3+1),((I801-('1_Setting'!$D$30))/(('1_Setting'!$D$29)-('1_Setting'!$D$30))*2+4)))," ")," ")</f>
        <v xml:space="preserve"> </v>
      </c>
      <c r="I801" s="182" t="str">
        <f t="shared" si="45"/>
        <v xml:space="preserve"> </v>
      </c>
    </row>
    <row r="802" spans="1:9" ht="16" customHeight="1" x14ac:dyDescent="0.15">
      <c r="A802" s="62" t="str">
        <f>IFERROR(IF((A801+1&lt;='1_Setting'!$C$28),A801+1," "),"")</f>
        <v/>
      </c>
      <c r="B802" s="59"/>
      <c r="F802" s="183" t="str">
        <f t="shared" si="46"/>
        <v xml:space="preserve"> </v>
      </c>
      <c r="G802" s="179" t="str">
        <f t="shared" si="47"/>
        <v xml:space="preserve"> </v>
      </c>
      <c r="H802" s="179" t="str">
        <f>IFERROR(IF(ISNUMBER(I802),(IF(I802&lt;('1_Setting'!$D$30),((I802/('1_Setting'!$D$30))*3+1),((I802-('1_Setting'!$D$30))/(('1_Setting'!$D$29)-('1_Setting'!$D$30))*2+4)))," ")," ")</f>
        <v xml:space="preserve"> </v>
      </c>
      <c r="I802" s="182" t="str">
        <f t="shared" si="45"/>
        <v xml:space="preserve"> </v>
      </c>
    </row>
    <row r="803" spans="1:9" ht="16" customHeight="1" x14ac:dyDescent="0.15">
      <c r="A803" s="62" t="str">
        <f>IFERROR(IF((A802+1&lt;='1_Setting'!$C$28),A802+1," "),"")</f>
        <v/>
      </c>
      <c r="B803" s="59"/>
      <c r="F803" s="183" t="str">
        <f t="shared" si="46"/>
        <v xml:space="preserve"> </v>
      </c>
      <c r="G803" s="179" t="str">
        <f t="shared" si="47"/>
        <v xml:space="preserve"> </v>
      </c>
      <c r="H803" s="179" t="str">
        <f>IFERROR(IF(ISNUMBER(I803),(IF(I803&lt;('1_Setting'!$D$30),((I803/('1_Setting'!$D$30))*3+1),((I803-('1_Setting'!$D$30))/(('1_Setting'!$D$29)-('1_Setting'!$D$30))*2+4)))," ")," ")</f>
        <v xml:space="preserve"> </v>
      </c>
      <c r="I803" s="182" t="str">
        <f t="shared" si="45"/>
        <v xml:space="preserve"> </v>
      </c>
    </row>
    <row r="804" spans="1:9" ht="16" customHeight="1" x14ac:dyDescent="0.15">
      <c r="A804" s="62" t="str">
        <f>IFERROR(IF((A803+1&lt;='1_Setting'!$C$28),A803+1," "),"")</f>
        <v/>
      </c>
      <c r="B804" s="59"/>
      <c r="F804" s="183" t="str">
        <f t="shared" si="46"/>
        <v xml:space="preserve"> </v>
      </c>
      <c r="G804" s="179" t="str">
        <f t="shared" si="47"/>
        <v xml:space="preserve"> </v>
      </c>
      <c r="H804" s="179" t="str">
        <f>IFERROR(IF(ISNUMBER(I804),(IF(I804&lt;('1_Setting'!$D$30),((I804/('1_Setting'!$D$30))*3+1),((I804-('1_Setting'!$D$30))/(('1_Setting'!$D$29)-('1_Setting'!$D$30))*2+4)))," ")," ")</f>
        <v xml:space="preserve"> </v>
      </c>
      <c r="I804" s="182" t="str">
        <f t="shared" si="45"/>
        <v xml:space="preserve"> </v>
      </c>
    </row>
    <row r="805" spans="1:9" ht="16" customHeight="1" x14ac:dyDescent="0.15">
      <c r="A805" s="62" t="str">
        <f>IFERROR(IF((A804+1&lt;='1_Setting'!$C$28),A804+1," "),"")</f>
        <v/>
      </c>
      <c r="B805" s="59"/>
      <c r="F805" s="183" t="str">
        <f t="shared" si="46"/>
        <v xml:space="preserve"> </v>
      </c>
      <c r="G805" s="179" t="str">
        <f t="shared" si="47"/>
        <v xml:space="preserve"> </v>
      </c>
      <c r="H805" s="179" t="str">
        <f>IFERROR(IF(ISNUMBER(I805),(IF(I805&lt;('1_Setting'!$D$30),((I805/('1_Setting'!$D$30))*3+1),((I805-('1_Setting'!$D$30))/(('1_Setting'!$D$29)-('1_Setting'!$D$30))*2+4)))," ")," ")</f>
        <v xml:space="preserve"> </v>
      </c>
      <c r="I805" s="182" t="str">
        <f t="shared" si="45"/>
        <v xml:space="preserve"> </v>
      </c>
    </row>
    <row r="806" spans="1:9" ht="16" customHeight="1" x14ac:dyDescent="0.15">
      <c r="A806" s="62" t="str">
        <f>IFERROR(IF((A805+1&lt;='1_Setting'!$C$28),A805+1," "),"")</f>
        <v/>
      </c>
      <c r="B806" s="59"/>
      <c r="F806" s="183" t="str">
        <f t="shared" si="46"/>
        <v xml:space="preserve"> </v>
      </c>
      <c r="G806" s="179" t="str">
        <f t="shared" si="47"/>
        <v xml:space="preserve"> </v>
      </c>
      <c r="H806" s="179" t="str">
        <f>IFERROR(IF(ISNUMBER(I806),(IF(I806&lt;('1_Setting'!$D$30),((I806/('1_Setting'!$D$30))*3+1),((I806-('1_Setting'!$D$30))/(('1_Setting'!$D$29)-('1_Setting'!$D$30))*2+4)))," ")," ")</f>
        <v xml:space="preserve"> </v>
      </c>
      <c r="I806" s="182" t="str">
        <f t="shared" si="45"/>
        <v xml:space="preserve"> </v>
      </c>
    </row>
    <row r="807" spans="1:9" ht="16" customHeight="1" x14ac:dyDescent="0.15">
      <c r="A807" s="62" t="str">
        <f>IFERROR(IF((A806+1&lt;='1_Setting'!$C$28),A806+1," "),"")</f>
        <v/>
      </c>
      <c r="B807" s="59"/>
      <c r="F807" s="183" t="str">
        <f t="shared" si="46"/>
        <v xml:space="preserve"> </v>
      </c>
      <c r="G807" s="179" t="str">
        <f t="shared" si="47"/>
        <v xml:space="preserve"> </v>
      </c>
      <c r="H807" s="179" t="str">
        <f>IFERROR(IF(ISNUMBER(I807),(IF(I807&lt;('1_Setting'!$D$30),((I807/('1_Setting'!$D$30))*3+1),((I807-('1_Setting'!$D$30))/(('1_Setting'!$D$29)-('1_Setting'!$D$30))*2+4)))," ")," ")</f>
        <v xml:space="preserve"> </v>
      </c>
      <c r="I807" s="182" t="str">
        <f t="shared" si="45"/>
        <v xml:space="preserve"> </v>
      </c>
    </row>
    <row r="808" spans="1:9" ht="16" customHeight="1" x14ac:dyDescent="0.15">
      <c r="A808" s="62" t="str">
        <f>IFERROR(IF((A807+1&lt;='1_Setting'!$C$28),A807+1," "),"")</f>
        <v/>
      </c>
      <c r="B808" s="59"/>
      <c r="F808" s="183" t="str">
        <f t="shared" si="46"/>
        <v xml:space="preserve"> </v>
      </c>
      <c r="G808" s="179" t="str">
        <f t="shared" si="47"/>
        <v xml:space="preserve"> </v>
      </c>
      <c r="H808" s="179" t="str">
        <f>IFERROR(IF(ISNUMBER(I808),(IF(I808&lt;('1_Setting'!$D$30),((I808/('1_Setting'!$D$30))*3+1),((I808-('1_Setting'!$D$30))/(('1_Setting'!$D$29)-('1_Setting'!$D$30))*2+4)))," ")," ")</f>
        <v xml:space="preserve"> </v>
      </c>
      <c r="I808" s="182" t="str">
        <f t="shared" si="45"/>
        <v xml:space="preserve"> </v>
      </c>
    </row>
    <row r="809" spans="1:9" ht="16" customHeight="1" x14ac:dyDescent="0.15">
      <c r="A809" s="62" t="str">
        <f>IFERROR(IF((A808+1&lt;='1_Setting'!$C$28),A808+1," "),"")</f>
        <v/>
      </c>
      <c r="B809" s="59"/>
      <c r="F809" s="183" t="str">
        <f t="shared" si="46"/>
        <v xml:space="preserve"> </v>
      </c>
      <c r="G809" s="179" t="str">
        <f t="shared" si="47"/>
        <v xml:space="preserve"> </v>
      </c>
      <c r="H809" s="179" t="str">
        <f>IFERROR(IF(ISNUMBER(I809),(IF(I809&lt;('1_Setting'!$D$30),((I809/('1_Setting'!$D$30))*3+1),((I809-('1_Setting'!$D$30))/(('1_Setting'!$D$29)-('1_Setting'!$D$30))*2+4)))," ")," ")</f>
        <v xml:space="preserve"> </v>
      </c>
      <c r="I809" s="182" t="str">
        <f t="shared" si="45"/>
        <v xml:space="preserve"> </v>
      </c>
    </row>
    <row r="810" spans="1:9" ht="16" customHeight="1" x14ac:dyDescent="0.15">
      <c r="A810" s="62" t="str">
        <f>IFERROR(IF((A809+1&lt;='1_Setting'!$C$28),A809+1," "),"")</f>
        <v/>
      </c>
      <c r="B810" s="59"/>
      <c r="F810" s="183" t="str">
        <f t="shared" si="46"/>
        <v xml:space="preserve"> </v>
      </c>
      <c r="G810" s="179" t="str">
        <f t="shared" si="47"/>
        <v xml:space="preserve"> </v>
      </c>
      <c r="H810" s="179" t="str">
        <f>IFERROR(IF(ISNUMBER(I810),(IF(I810&lt;('1_Setting'!$D$30),((I810/('1_Setting'!$D$30))*3+1),((I810-('1_Setting'!$D$30))/(('1_Setting'!$D$29)-('1_Setting'!$D$30))*2+4)))," ")," ")</f>
        <v xml:space="preserve"> </v>
      </c>
      <c r="I810" s="182" t="str">
        <f t="shared" si="45"/>
        <v xml:space="preserve"> </v>
      </c>
    </row>
    <row r="811" spans="1:9" ht="16" customHeight="1" x14ac:dyDescent="0.15">
      <c r="A811" s="62" t="str">
        <f>IFERROR(IF((A810+1&lt;='1_Setting'!$C$28),A810+1," "),"")</f>
        <v/>
      </c>
      <c r="B811" s="59"/>
      <c r="F811" s="183" t="str">
        <f t="shared" si="46"/>
        <v xml:space="preserve"> </v>
      </c>
      <c r="G811" s="179" t="str">
        <f t="shared" si="47"/>
        <v xml:space="preserve"> </v>
      </c>
      <c r="H811" s="179" t="str">
        <f>IFERROR(IF(ISNUMBER(I811),(IF(I811&lt;('1_Setting'!$D$30),((I811/('1_Setting'!$D$30))*3+1),((I811-('1_Setting'!$D$30))/(('1_Setting'!$D$29)-('1_Setting'!$D$30))*2+4)))," ")," ")</f>
        <v xml:space="preserve"> </v>
      </c>
      <c r="I811" s="182" t="str">
        <f t="shared" si="45"/>
        <v xml:space="preserve"> </v>
      </c>
    </row>
    <row r="812" spans="1:9" ht="16" customHeight="1" x14ac:dyDescent="0.15">
      <c r="A812" s="62" t="str">
        <f>IFERROR(IF((A811+1&lt;='1_Setting'!$C$28),A811+1," "),"")</f>
        <v/>
      </c>
      <c r="B812" s="59"/>
      <c r="F812" s="183" t="str">
        <f t="shared" si="46"/>
        <v xml:space="preserve"> </v>
      </c>
      <c r="G812" s="179" t="str">
        <f t="shared" si="47"/>
        <v xml:space="preserve"> </v>
      </c>
      <c r="H812" s="179" t="str">
        <f>IFERROR(IF(ISNUMBER(I812),(IF(I812&lt;('1_Setting'!$D$30),((I812/('1_Setting'!$D$30))*3+1),((I812-('1_Setting'!$D$30))/(('1_Setting'!$D$29)-('1_Setting'!$D$30))*2+4)))," ")," ")</f>
        <v xml:space="preserve"> </v>
      </c>
      <c r="I812" s="182" t="str">
        <f t="shared" si="45"/>
        <v xml:space="preserve"> </v>
      </c>
    </row>
    <row r="813" spans="1:9" ht="16" customHeight="1" x14ac:dyDescent="0.15">
      <c r="A813" s="62" t="str">
        <f>IFERROR(IF((A812+1&lt;='1_Setting'!$C$28),A812+1," "),"")</f>
        <v/>
      </c>
      <c r="B813" s="59"/>
      <c r="F813" s="183" t="str">
        <f t="shared" si="46"/>
        <v xml:space="preserve"> </v>
      </c>
      <c r="G813" s="179" t="str">
        <f t="shared" si="47"/>
        <v xml:space="preserve"> </v>
      </c>
      <c r="H813" s="179" t="str">
        <f>IFERROR(IF(ISNUMBER(I813),(IF(I813&lt;('1_Setting'!$D$30),((I813/('1_Setting'!$D$30))*3+1),((I813-('1_Setting'!$D$30))/(('1_Setting'!$D$29)-('1_Setting'!$D$30))*2+4)))," ")," ")</f>
        <v xml:space="preserve"> </v>
      </c>
      <c r="I813" s="182" t="str">
        <f t="shared" si="45"/>
        <v xml:space="preserve"> </v>
      </c>
    </row>
    <row r="814" spans="1:9" ht="16" customHeight="1" x14ac:dyDescent="0.15">
      <c r="A814" s="62" t="str">
        <f>IFERROR(IF((A813+1&lt;='1_Setting'!$C$28),A813+1," "),"")</f>
        <v/>
      </c>
      <c r="B814" s="59"/>
      <c r="F814" s="183" t="str">
        <f t="shared" si="46"/>
        <v xml:space="preserve"> </v>
      </c>
      <c r="G814" s="179" t="str">
        <f t="shared" si="47"/>
        <v xml:space="preserve"> </v>
      </c>
      <c r="H814" s="179" t="str">
        <f>IFERROR(IF(ISNUMBER(I814),(IF(I814&lt;('1_Setting'!$D$30),((I814/('1_Setting'!$D$30))*3+1),((I814-('1_Setting'!$D$30))/(('1_Setting'!$D$29)-('1_Setting'!$D$30))*2+4)))," ")," ")</f>
        <v xml:space="preserve"> </v>
      </c>
      <c r="I814" s="182" t="str">
        <f t="shared" si="45"/>
        <v xml:space="preserve"> </v>
      </c>
    </row>
    <row r="815" spans="1:9" ht="16" customHeight="1" x14ac:dyDescent="0.15">
      <c r="A815" s="62" t="str">
        <f>IFERROR(IF((A814+1&lt;='1_Setting'!$C$28),A814+1," "),"")</f>
        <v/>
      </c>
      <c r="B815" s="59"/>
      <c r="F815" s="183" t="str">
        <f t="shared" si="46"/>
        <v xml:space="preserve"> </v>
      </c>
      <c r="G815" s="179" t="str">
        <f t="shared" si="47"/>
        <v xml:space="preserve"> </v>
      </c>
      <c r="H815" s="179" t="str">
        <f>IFERROR(IF(ISNUMBER(I815),(IF(I815&lt;('1_Setting'!$D$30),((I815/('1_Setting'!$D$30))*3+1),((I815-('1_Setting'!$D$30))/(('1_Setting'!$D$29)-('1_Setting'!$D$30))*2+4)))," ")," ")</f>
        <v xml:space="preserve"> </v>
      </c>
      <c r="I815" s="182" t="str">
        <f t="shared" si="45"/>
        <v xml:space="preserve"> </v>
      </c>
    </row>
    <row r="816" spans="1:9" ht="16" customHeight="1" x14ac:dyDescent="0.15">
      <c r="A816" s="62" t="str">
        <f>IFERROR(IF((A815+1&lt;='1_Setting'!$C$28),A815+1," "),"")</f>
        <v/>
      </c>
      <c r="B816" s="59"/>
      <c r="F816" s="183" t="str">
        <f t="shared" si="46"/>
        <v xml:space="preserve"> </v>
      </c>
      <c r="G816" s="179" t="str">
        <f t="shared" si="47"/>
        <v xml:space="preserve"> </v>
      </c>
      <c r="H816" s="179" t="str">
        <f>IFERROR(IF(ISNUMBER(I816),(IF(I816&lt;('1_Setting'!$D$30),((I816/('1_Setting'!$D$30))*3+1),((I816-('1_Setting'!$D$30))/(('1_Setting'!$D$29)-('1_Setting'!$D$30))*2+4)))," ")," ")</f>
        <v xml:space="preserve"> </v>
      </c>
      <c r="I816" s="182" t="str">
        <f t="shared" si="45"/>
        <v xml:space="preserve"> </v>
      </c>
    </row>
    <row r="817" spans="1:9" ht="16" customHeight="1" x14ac:dyDescent="0.15">
      <c r="A817" s="62" t="str">
        <f>IFERROR(IF((A816+1&lt;='1_Setting'!$C$28),A816+1," "),"")</f>
        <v/>
      </c>
      <c r="B817" s="59"/>
      <c r="F817" s="183" t="str">
        <f t="shared" si="46"/>
        <v xml:space="preserve"> </v>
      </c>
      <c r="G817" s="179" t="str">
        <f t="shared" si="47"/>
        <v xml:space="preserve"> </v>
      </c>
      <c r="H817" s="179" t="str">
        <f>IFERROR(IF(ISNUMBER(I817),(IF(I817&lt;('1_Setting'!$D$30),((I817/('1_Setting'!$D$30))*3+1),((I817-('1_Setting'!$D$30))/(('1_Setting'!$D$29)-('1_Setting'!$D$30))*2+4)))," ")," ")</f>
        <v xml:space="preserve"> </v>
      </c>
      <c r="I817" s="182" t="str">
        <f t="shared" si="45"/>
        <v xml:space="preserve"> </v>
      </c>
    </row>
    <row r="818" spans="1:9" ht="16" customHeight="1" x14ac:dyDescent="0.15">
      <c r="A818" s="62" t="str">
        <f>IFERROR(IF((A817+1&lt;='1_Setting'!$C$28),A817+1," "),"")</f>
        <v/>
      </c>
      <c r="B818" s="59"/>
      <c r="F818" s="183" t="str">
        <f t="shared" si="46"/>
        <v xml:space="preserve"> </v>
      </c>
      <c r="G818" s="179" t="str">
        <f t="shared" si="47"/>
        <v xml:space="preserve"> </v>
      </c>
      <c r="H818" s="179" t="str">
        <f>IFERROR(IF(ISNUMBER(I818),(IF(I818&lt;('1_Setting'!$D$30),((I818/('1_Setting'!$D$30))*3+1),((I818-('1_Setting'!$D$30))/(('1_Setting'!$D$29)-('1_Setting'!$D$30))*2+4)))," ")," ")</f>
        <v xml:space="preserve"> </v>
      </c>
      <c r="I818" s="182" t="str">
        <f t="shared" si="45"/>
        <v xml:space="preserve"> </v>
      </c>
    </row>
    <row r="819" spans="1:9" ht="16" customHeight="1" x14ac:dyDescent="0.15">
      <c r="A819" s="62" t="str">
        <f>IFERROR(IF((A818+1&lt;='1_Setting'!$C$28),A818+1," "),"")</f>
        <v/>
      </c>
      <c r="B819" s="59"/>
      <c r="F819" s="183" t="str">
        <f t="shared" si="46"/>
        <v xml:space="preserve"> </v>
      </c>
      <c r="G819" s="179" t="str">
        <f t="shared" si="47"/>
        <v xml:space="preserve"> </v>
      </c>
      <c r="H819" s="179" t="str">
        <f>IFERROR(IF(ISNUMBER(I819),(IF(I819&lt;('1_Setting'!$D$30),((I819/('1_Setting'!$D$30))*3+1),((I819-('1_Setting'!$D$30))/(('1_Setting'!$D$29)-('1_Setting'!$D$30))*2+4)))," ")," ")</f>
        <v xml:space="preserve"> </v>
      </c>
      <c r="I819" s="182" t="str">
        <f t="shared" si="45"/>
        <v xml:space="preserve"> </v>
      </c>
    </row>
    <row r="820" spans="1:9" ht="16" customHeight="1" x14ac:dyDescent="0.15">
      <c r="A820" s="62" t="str">
        <f>IFERROR(IF((A819+1&lt;='1_Setting'!$C$28),A819+1," "),"")</f>
        <v/>
      </c>
      <c r="B820" s="59"/>
      <c r="F820" s="183" t="str">
        <f t="shared" si="46"/>
        <v xml:space="preserve"> </v>
      </c>
      <c r="G820" s="179" t="str">
        <f t="shared" si="47"/>
        <v xml:space="preserve"> </v>
      </c>
      <c r="H820" s="179" t="str">
        <f>IFERROR(IF(ISNUMBER(I820),(IF(I820&lt;('1_Setting'!$D$30),((I820/('1_Setting'!$D$30))*3+1),((I820-('1_Setting'!$D$30))/(('1_Setting'!$D$29)-('1_Setting'!$D$30))*2+4)))," ")," ")</f>
        <v xml:space="preserve"> </v>
      </c>
      <c r="I820" s="182" t="str">
        <f t="shared" si="45"/>
        <v xml:space="preserve"> </v>
      </c>
    </row>
    <row r="821" spans="1:9" ht="16" customHeight="1" x14ac:dyDescent="0.15">
      <c r="A821" s="62" t="str">
        <f>IFERROR(IF((A820+1&lt;='1_Setting'!$C$28),A820+1," "),"")</f>
        <v/>
      </c>
      <c r="B821" s="59"/>
      <c r="F821" s="183" t="str">
        <f t="shared" si="46"/>
        <v xml:space="preserve"> </v>
      </c>
      <c r="G821" s="179" t="str">
        <f t="shared" si="47"/>
        <v xml:space="preserve"> </v>
      </c>
      <c r="H821" s="179" t="str">
        <f>IFERROR(IF(ISNUMBER(I821),(IF(I821&lt;('1_Setting'!$D$30),((I821/('1_Setting'!$D$30))*3+1),((I821-('1_Setting'!$D$30))/(('1_Setting'!$D$29)-('1_Setting'!$D$30))*2+4)))," ")," ")</f>
        <v xml:space="preserve"> </v>
      </c>
      <c r="I821" s="182" t="str">
        <f t="shared" si="45"/>
        <v xml:space="preserve"> </v>
      </c>
    </row>
    <row r="822" spans="1:9" ht="16" customHeight="1" x14ac:dyDescent="0.15">
      <c r="A822" s="62" t="str">
        <f>IFERROR(IF((A821+1&lt;='1_Setting'!$C$28),A821+1," "),"")</f>
        <v/>
      </c>
      <c r="B822" s="59"/>
      <c r="F822" s="183" t="str">
        <f t="shared" si="46"/>
        <v xml:space="preserve"> </v>
      </c>
      <c r="G822" s="179" t="str">
        <f t="shared" si="47"/>
        <v xml:space="preserve"> </v>
      </c>
      <c r="H822" s="179" t="str">
        <f>IFERROR(IF(ISNUMBER(I822),(IF(I822&lt;('1_Setting'!$D$30),((I822/('1_Setting'!$D$30))*3+1),((I822-('1_Setting'!$D$30))/(('1_Setting'!$D$29)-('1_Setting'!$D$30))*2+4)))," ")," ")</f>
        <v xml:space="preserve"> </v>
      </c>
      <c r="I822" s="182" t="str">
        <f t="shared" si="45"/>
        <v xml:space="preserve"> </v>
      </c>
    </row>
    <row r="823" spans="1:9" ht="16" customHeight="1" x14ac:dyDescent="0.15">
      <c r="A823" s="62" t="str">
        <f>IFERROR(IF((A822+1&lt;='1_Setting'!$C$28),A822+1," "),"")</f>
        <v/>
      </c>
      <c r="B823" s="59"/>
      <c r="F823" s="183" t="str">
        <f t="shared" si="46"/>
        <v xml:space="preserve"> </v>
      </c>
      <c r="G823" s="179" t="str">
        <f t="shared" si="47"/>
        <v xml:space="preserve"> </v>
      </c>
      <c r="H823" s="179" t="str">
        <f>IFERROR(IF(ISNUMBER(I823),(IF(I823&lt;('1_Setting'!$D$30),((I823/('1_Setting'!$D$30))*3+1),((I823-('1_Setting'!$D$30))/(('1_Setting'!$D$29)-('1_Setting'!$D$30))*2+4)))," ")," ")</f>
        <v xml:space="preserve"> </v>
      </c>
      <c r="I823" s="182" t="str">
        <f t="shared" si="45"/>
        <v xml:space="preserve"> </v>
      </c>
    </row>
    <row r="824" spans="1:9" ht="16" customHeight="1" x14ac:dyDescent="0.15">
      <c r="A824" s="62" t="str">
        <f>IFERROR(IF((A823+1&lt;='1_Setting'!$C$28),A823+1," "),"")</f>
        <v/>
      </c>
      <c r="B824" s="59"/>
      <c r="F824" s="183" t="str">
        <f t="shared" si="46"/>
        <v xml:space="preserve"> </v>
      </c>
      <c r="G824" s="179" t="str">
        <f t="shared" si="47"/>
        <v xml:space="preserve"> </v>
      </c>
      <c r="H824" s="179" t="str">
        <f>IFERROR(IF(ISNUMBER(I824),(IF(I824&lt;('1_Setting'!$D$30),((I824/('1_Setting'!$D$30))*3+1),((I824-('1_Setting'!$D$30))/(('1_Setting'!$D$29)-('1_Setting'!$D$30))*2+4)))," ")," ")</f>
        <v xml:space="preserve"> </v>
      </c>
      <c r="I824" s="182" t="str">
        <f t="shared" si="45"/>
        <v xml:space="preserve"> </v>
      </c>
    </row>
    <row r="825" spans="1:9" ht="16" customHeight="1" x14ac:dyDescent="0.15">
      <c r="A825" s="62" t="str">
        <f>IFERROR(IF((A824+1&lt;='1_Setting'!$C$28),A824+1," "),"")</f>
        <v/>
      </c>
      <c r="B825" s="59"/>
      <c r="F825" s="183" t="str">
        <f t="shared" si="46"/>
        <v xml:space="preserve"> </v>
      </c>
      <c r="G825" s="179" t="str">
        <f t="shared" si="47"/>
        <v xml:space="preserve"> </v>
      </c>
      <c r="H825" s="179" t="str">
        <f>IFERROR(IF(ISNUMBER(I825),(IF(I825&lt;('1_Setting'!$D$30),((I825/('1_Setting'!$D$30))*3+1),((I825-('1_Setting'!$D$30))/(('1_Setting'!$D$29)-('1_Setting'!$D$30))*2+4)))," ")," ")</f>
        <v xml:space="preserve"> </v>
      </c>
      <c r="I825" s="182" t="str">
        <f t="shared" si="45"/>
        <v xml:space="preserve"> </v>
      </c>
    </row>
    <row r="826" spans="1:9" ht="16" customHeight="1" x14ac:dyDescent="0.15">
      <c r="A826" s="62" t="str">
        <f>IFERROR(IF((A825+1&lt;='1_Setting'!$C$28),A825+1," "),"")</f>
        <v/>
      </c>
      <c r="B826" s="59"/>
      <c r="F826" s="183" t="str">
        <f t="shared" si="46"/>
        <v xml:space="preserve"> </v>
      </c>
      <c r="G826" s="179" t="str">
        <f t="shared" si="47"/>
        <v xml:space="preserve"> </v>
      </c>
      <c r="H826" s="179" t="str">
        <f>IFERROR(IF(ISNUMBER(I826),(IF(I826&lt;('1_Setting'!$D$30),((I826/('1_Setting'!$D$30))*3+1),((I826-('1_Setting'!$D$30))/(('1_Setting'!$D$29)-('1_Setting'!$D$30))*2+4)))," ")," ")</f>
        <v xml:space="preserve"> </v>
      </c>
      <c r="I826" s="182" t="str">
        <f t="shared" si="45"/>
        <v xml:space="preserve"> </v>
      </c>
    </row>
    <row r="827" spans="1:9" ht="16" customHeight="1" x14ac:dyDescent="0.15">
      <c r="A827" s="62" t="str">
        <f>IFERROR(IF((A826+1&lt;='1_Setting'!$C$28),A826+1," "),"")</f>
        <v/>
      </c>
      <c r="B827" s="59"/>
      <c r="F827" s="183" t="str">
        <f t="shared" si="46"/>
        <v xml:space="preserve"> </v>
      </c>
      <c r="G827" s="179" t="str">
        <f t="shared" si="47"/>
        <v xml:space="preserve"> </v>
      </c>
      <c r="H827" s="179" t="str">
        <f>IFERROR(IF(ISNUMBER(I827),(IF(I827&lt;('1_Setting'!$D$30),((I827/('1_Setting'!$D$30))*3+1),((I827-('1_Setting'!$D$30))/(('1_Setting'!$D$29)-('1_Setting'!$D$30))*2+4)))," ")," ")</f>
        <v xml:space="preserve"> </v>
      </c>
      <c r="I827" s="182" t="str">
        <f t="shared" si="45"/>
        <v xml:space="preserve"> </v>
      </c>
    </row>
    <row r="828" spans="1:9" ht="16" customHeight="1" x14ac:dyDescent="0.15">
      <c r="A828" s="62" t="str">
        <f>IFERROR(IF((A827+1&lt;='1_Setting'!$C$28),A827+1," "),"")</f>
        <v/>
      </c>
      <c r="B828" s="59"/>
      <c r="F828" s="183" t="str">
        <f t="shared" si="46"/>
        <v xml:space="preserve"> </v>
      </c>
      <c r="G828" s="179" t="str">
        <f t="shared" si="47"/>
        <v xml:space="preserve"> </v>
      </c>
      <c r="H828" s="179" t="str">
        <f>IFERROR(IF(ISNUMBER(I828),(IF(I828&lt;('1_Setting'!$D$30),((I828/('1_Setting'!$D$30))*3+1),((I828-('1_Setting'!$D$30))/(('1_Setting'!$D$29)-('1_Setting'!$D$30))*2+4)))," ")," ")</f>
        <v xml:space="preserve"> </v>
      </c>
      <c r="I828" s="182" t="str">
        <f t="shared" si="45"/>
        <v xml:space="preserve"> </v>
      </c>
    </row>
    <row r="829" spans="1:9" ht="16" customHeight="1" x14ac:dyDescent="0.15">
      <c r="A829" s="62" t="str">
        <f>IFERROR(IF((A828+1&lt;='1_Setting'!$C$28),A828+1," "),"")</f>
        <v/>
      </c>
      <c r="B829" s="59"/>
      <c r="F829" s="183" t="str">
        <f t="shared" si="46"/>
        <v xml:space="preserve"> </v>
      </c>
      <c r="G829" s="179" t="str">
        <f t="shared" si="47"/>
        <v xml:space="preserve"> </v>
      </c>
      <c r="H829" s="179" t="str">
        <f>IFERROR(IF(ISNUMBER(I829),(IF(I829&lt;('1_Setting'!$D$30),((I829/('1_Setting'!$D$30))*3+1),((I829-('1_Setting'!$D$30))/(('1_Setting'!$D$29)-('1_Setting'!$D$30))*2+4)))," ")," ")</f>
        <v xml:space="preserve"> </v>
      </c>
      <c r="I829" s="182" t="str">
        <f t="shared" si="45"/>
        <v xml:space="preserve"> </v>
      </c>
    </row>
    <row r="830" spans="1:9" ht="16" customHeight="1" x14ac:dyDescent="0.15">
      <c r="A830" s="62" t="str">
        <f>IFERROR(IF((A829+1&lt;='1_Setting'!$C$28),A829+1," "),"")</f>
        <v/>
      </c>
      <c r="B830" s="59"/>
      <c r="F830" s="183" t="str">
        <f t="shared" si="46"/>
        <v xml:space="preserve"> </v>
      </c>
      <c r="G830" s="179" t="str">
        <f t="shared" si="47"/>
        <v xml:space="preserve"> </v>
      </c>
      <c r="H830" s="179" t="str">
        <f>IFERROR(IF(ISNUMBER(I830),(IF(I830&lt;('1_Setting'!$D$30),((I830/('1_Setting'!$D$30))*3+1),((I830-('1_Setting'!$D$30))/(('1_Setting'!$D$29)-('1_Setting'!$D$30))*2+4)))," ")," ")</f>
        <v xml:space="preserve"> </v>
      </c>
      <c r="I830" s="182" t="str">
        <f t="shared" si="45"/>
        <v xml:space="preserve"> </v>
      </c>
    </row>
    <row r="831" spans="1:9" ht="16" customHeight="1" x14ac:dyDescent="0.15">
      <c r="A831" s="62" t="str">
        <f>IFERROR(IF((A830+1&lt;='1_Setting'!$C$28),A830+1," "),"")</f>
        <v/>
      </c>
      <c r="B831" s="59"/>
      <c r="F831" s="183" t="str">
        <f t="shared" si="46"/>
        <v xml:space="preserve"> </v>
      </c>
      <c r="G831" s="179" t="str">
        <f t="shared" si="47"/>
        <v xml:space="preserve"> </v>
      </c>
      <c r="H831" s="179" t="str">
        <f>IFERROR(IF(ISNUMBER(I831),(IF(I831&lt;('1_Setting'!$D$30),((I831/('1_Setting'!$D$30))*3+1),((I831-('1_Setting'!$D$30))/(('1_Setting'!$D$29)-('1_Setting'!$D$30))*2+4)))," ")," ")</f>
        <v xml:space="preserve"> </v>
      </c>
      <c r="I831" s="182" t="str">
        <f t="shared" si="45"/>
        <v xml:space="preserve"> </v>
      </c>
    </row>
    <row r="832" spans="1:9" ht="16" customHeight="1" x14ac:dyDescent="0.15">
      <c r="A832" s="62" t="str">
        <f>IFERROR(IF((A831+1&lt;='1_Setting'!$C$28),A831+1," "),"")</f>
        <v/>
      </c>
      <c r="B832" s="59"/>
      <c r="F832" s="183" t="str">
        <f t="shared" si="46"/>
        <v xml:space="preserve"> </v>
      </c>
      <c r="G832" s="179" t="str">
        <f t="shared" si="47"/>
        <v xml:space="preserve"> </v>
      </c>
      <c r="H832" s="179" t="str">
        <f>IFERROR(IF(ISNUMBER(I832),(IF(I832&lt;('1_Setting'!$D$30),((I832/('1_Setting'!$D$30))*3+1),((I832-('1_Setting'!$D$30))/(('1_Setting'!$D$29)-('1_Setting'!$D$30))*2+4)))," ")," ")</f>
        <v xml:space="preserve"> </v>
      </c>
      <c r="I832" s="182" t="str">
        <f t="shared" si="45"/>
        <v xml:space="preserve"> </v>
      </c>
    </row>
    <row r="833" spans="1:9" ht="16" customHeight="1" x14ac:dyDescent="0.15">
      <c r="A833" s="62" t="str">
        <f>IFERROR(IF((A832+1&lt;='1_Setting'!$C$28),A832+1," "),"")</f>
        <v/>
      </c>
      <c r="B833" s="59"/>
      <c r="F833" s="183" t="str">
        <f t="shared" si="46"/>
        <v xml:space="preserve"> </v>
      </c>
      <c r="G833" s="179" t="str">
        <f t="shared" si="47"/>
        <v xml:space="preserve"> </v>
      </c>
      <c r="H833" s="179" t="str">
        <f>IFERROR(IF(ISNUMBER(I833),(IF(I833&lt;('1_Setting'!$D$30),((I833/('1_Setting'!$D$30))*3+1),((I833-('1_Setting'!$D$30))/(('1_Setting'!$D$29)-('1_Setting'!$D$30))*2+4)))," ")," ")</f>
        <v xml:space="preserve"> </v>
      </c>
      <c r="I833" s="182" t="str">
        <f t="shared" si="45"/>
        <v xml:space="preserve"> </v>
      </c>
    </row>
    <row r="834" spans="1:9" ht="16" customHeight="1" x14ac:dyDescent="0.15">
      <c r="A834" s="62" t="str">
        <f>IFERROR(IF((A833+1&lt;='1_Setting'!$C$28),A833+1," "),"")</f>
        <v/>
      </c>
      <c r="B834" s="59"/>
      <c r="F834" s="183" t="str">
        <f t="shared" si="46"/>
        <v xml:space="preserve"> </v>
      </c>
      <c r="G834" s="179" t="str">
        <f t="shared" si="47"/>
        <v xml:space="preserve"> </v>
      </c>
      <c r="H834" s="179" t="str">
        <f>IFERROR(IF(ISNUMBER(I834),(IF(I834&lt;('1_Setting'!$D$30),((I834/('1_Setting'!$D$30))*3+1),((I834-('1_Setting'!$D$30))/(('1_Setting'!$D$29)-('1_Setting'!$D$30))*2+4)))," ")," ")</f>
        <v xml:space="preserve"> </v>
      </c>
      <c r="I834" s="182" t="str">
        <f t="shared" si="45"/>
        <v xml:space="preserve"> </v>
      </c>
    </row>
    <row r="835" spans="1:9" ht="16" customHeight="1" x14ac:dyDescent="0.15">
      <c r="A835" s="62" t="str">
        <f>IFERROR(IF((A834+1&lt;='1_Setting'!$C$28),A834+1," "),"")</f>
        <v/>
      </c>
      <c r="B835" s="59"/>
      <c r="F835" s="183" t="str">
        <f t="shared" si="46"/>
        <v xml:space="preserve"> </v>
      </c>
      <c r="G835" s="179" t="str">
        <f t="shared" si="47"/>
        <v xml:space="preserve"> </v>
      </c>
      <c r="H835" s="179" t="str">
        <f>IFERROR(IF(ISNUMBER(I835),(IF(I835&lt;('1_Setting'!$D$30),((I835/('1_Setting'!$D$30))*3+1),((I835-('1_Setting'!$D$30))/(('1_Setting'!$D$29)-('1_Setting'!$D$30))*2+4)))," ")," ")</f>
        <v xml:space="preserve"> </v>
      </c>
      <c r="I835" s="182" t="str">
        <f t="shared" si="45"/>
        <v xml:space="preserve"> </v>
      </c>
    </row>
    <row r="836" spans="1:9" ht="16" customHeight="1" x14ac:dyDescent="0.15">
      <c r="A836" s="62" t="str">
        <f>IFERROR(IF((A835+1&lt;='1_Setting'!$C$28),A835+1," "),"")</f>
        <v/>
      </c>
      <c r="B836" s="59"/>
      <c r="F836" s="183" t="str">
        <f t="shared" si="46"/>
        <v xml:space="preserve"> </v>
      </c>
      <c r="G836" s="179" t="str">
        <f t="shared" si="47"/>
        <v xml:space="preserve"> </v>
      </c>
      <c r="H836" s="179" t="str">
        <f>IFERROR(IF(ISNUMBER(I836),(IF(I836&lt;('1_Setting'!$D$30),((I836/('1_Setting'!$D$30))*3+1),((I836-('1_Setting'!$D$30))/(('1_Setting'!$D$29)-('1_Setting'!$D$30))*2+4)))," ")," ")</f>
        <v xml:space="preserve"> </v>
      </c>
      <c r="I836" s="182" t="str">
        <f t="shared" si="45"/>
        <v xml:space="preserve"> </v>
      </c>
    </row>
    <row r="837" spans="1:9" ht="16" customHeight="1" x14ac:dyDescent="0.15">
      <c r="A837" s="62" t="str">
        <f>IFERROR(IF((A836+1&lt;='1_Setting'!$C$28),A836+1," "),"")</f>
        <v/>
      </c>
      <c r="B837" s="59"/>
      <c r="F837" s="183" t="str">
        <f t="shared" si="46"/>
        <v xml:space="preserve"> </v>
      </c>
      <c r="G837" s="179" t="str">
        <f t="shared" si="47"/>
        <v xml:space="preserve"> </v>
      </c>
      <c r="H837" s="179" t="str">
        <f>IFERROR(IF(ISNUMBER(I837),(IF(I837&lt;('1_Setting'!$D$30),((I837/('1_Setting'!$D$30))*3+1),((I837-('1_Setting'!$D$30))/(('1_Setting'!$D$29)-('1_Setting'!$D$30))*2+4)))," ")," ")</f>
        <v xml:space="preserve"> </v>
      </c>
      <c r="I837" s="182" t="str">
        <f t="shared" si="45"/>
        <v xml:space="preserve"> </v>
      </c>
    </row>
    <row r="838" spans="1:9" ht="16" customHeight="1" x14ac:dyDescent="0.15">
      <c r="A838" s="62" t="str">
        <f>IFERROR(IF((A837+1&lt;='1_Setting'!$C$28),A837+1," "),"")</f>
        <v/>
      </c>
      <c r="B838" s="59"/>
      <c r="F838" s="183" t="str">
        <f t="shared" si="46"/>
        <v xml:space="preserve"> </v>
      </c>
      <c r="G838" s="179" t="str">
        <f t="shared" si="47"/>
        <v xml:space="preserve"> </v>
      </c>
      <c r="H838" s="179" t="str">
        <f>IFERROR(IF(ISNUMBER(I838),(IF(I838&lt;('1_Setting'!$D$30),((I838/('1_Setting'!$D$30))*3+1),((I838-('1_Setting'!$D$30))/(('1_Setting'!$D$29)-('1_Setting'!$D$30))*2+4)))," ")," ")</f>
        <v xml:space="preserve"> </v>
      </c>
      <c r="I838" s="182" t="str">
        <f t="shared" si="45"/>
        <v xml:space="preserve"> </v>
      </c>
    </row>
    <row r="839" spans="1:9" ht="16" customHeight="1" x14ac:dyDescent="0.15">
      <c r="A839" s="62" t="str">
        <f>IFERROR(IF((A838+1&lt;='1_Setting'!$C$28),A838+1," "),"")</f>
        <v/>
      </c>
      <c r="B839" s="59"/>
      <c r="F839" s="183" t="str">
        <f t="shared" si="46"/>
        <v xml:space="preserve"> </v>
      </c>
      <c r="G839" s="179" t="str">
        <f t="shared" si="47"/>
        <v xml:space="preserve"> </v>
      </c>
      <c r="H839" s="179" t="str">
        <f>IFERROR(IF(ISNUMBER(I839),(IF(I839&lt;('1_Setting'!$D$30),((I839/('1_Setting'!$D$30))*3+1),((I839-('1_Setting'!$D$30))/(('1_Setting'!$D$29)-('1_Setting'!$D$30))*2+4)))," ")," ")</f>
        <v xml:space="preserve"> </v>
      </c>
      <c r="I839" s="182" t="str">
        <f t="shared" si="45"/>
        <v xml:space="preserve"> </v>
      </c>
    </row>
    <row r="840" spans="1:9" ht="16" customHeight="1" x14ac:dyDescent="0.15">
      <c r="A840" s="62" t="str">
        <f>IFERROR(IF((A839+1&lt;='1_Setting'!$C$28),A839+1," "),"")</f>
        <v/>
      </c>
      <c r="B840" s="59"/>
      <c r="F840" s="183" t="str">
        <f t="shared" si="46"/>
        <v xml:space="preserve"> </v>
      </c>
      <c r="G840" s="179" t="str">
        <f t="shared" si="47"/>
        <v xml:space="preserve"> </v>
      </c>
      <c r="H840" s="179" t="str">
        <f>IFERROR(IF(ISNUMBER(I840),(IF(I840&lt;('1_Setting'!$D$30),((I840/('1_Setting'!$D$30))*3+1),((I840-('1_Setting'!$D$30))/(('1_Setting'!$D$29)-('1_Setting'!$D$30))*2+4)))," ")," ")</f>
        <v xml:space="preserve"> </v>
      </c>
      <c r="I840" s="182" t="str">
        <f t="shared" ref="I840:I903" si="48">IF(ISNUMBER(A840),SUM(J840:AB840)," ")</f>
        <v xml:space="preserve"> </v>
      </c>
    </row>
    <row r="841" spans="1:9" ht="16" customHeight="1" x14ac:dyDescent="0.15">
      <c r="A841" s="62" t="str">
        <f>IFERROR(IF((A840+1&lt;='1_Setting'!$C$28),A840+1," "),"")</f>
        <v/>
      </c>
      <c r="B841" s="59"/>
      <c r="F841" s="183" t="str">
        <f t="shared" ref="F841:F904" si="49">IFERROR(G841," ")</f>
        <v xml:space="preserve"> </v>
      </c>
      <c r="G841" s="179" t="str">
        <f t="shared" ref="G841:G904" si="50">IFERROR(IF(AND(H841&gt;6,ISNUMBER(H841)),6,IF(AND(H841&gt;3.5,H841&lt;4),3.5,ROUND(H841/5,1)*5))," ")</f>
        <v xml:space="preserve"> </v>
      </c>
      <c r="H841" s="179" t="str">
        <f>IFERROR(IF(ISNUMBER(I841),(IF(I841&lt;('1_Setting'!$D$30),((I841/('1_Setting'!$D$30))*3+1),((I841-('1_Setting'!$D$30))/(('1_Setting'!$D$29)-('1_Setting'!$D$30))*2+4)))," ")," ")</f>
        <v xml:space="preserve"> </v>
      </c>
      <c r="I841" s="182" t="str">
        <f t="shared" si="48"/>
        <v xml:space="preserve"> </v>
      </c>
    </row>
    <row r="842" spans="1:9" ht="16" customHeight="1" x14ac:dyDescent="0.15">
      <c r="A842" s="62" t="str">
        <f>IFERROR(IF((A841+1&lt;='1_Setting'!$C$28),A841+1," "),"")</f>
        <v/>
      </c>
      <c r="B842" s="59"/>
      <c r="F842" s="183" t="str">
        <f t="shared" si="49"/>
        <v xml:space="preserve"> </v>
      </c>
      <c r="G842" s="179" t="str">
        <f t="shared" si="50"/>
        <v xml:space="preserve"> </v>
      </c>
      <c r="H842" s="179" t="str">
        <f>IFERROR(IF(ISNUMBER(I842),(IF(I842&lt;('1_Setting'!$D$30),((I842/('1_Setting'!$D$30))*3+1),((I842-('1_Setting'!$D$30))/(('1_Setting'!$D$29)-('1_Setting'!$D$30))*2+4)))," ")," ")</f>
        <v xml:space="preserve"> </v>
      </c>
      <c r="I842" s="182" t="str">
        <f t="shared" si="48"/>
        <v xml:space="preserve"> </v>
      </c>
    </row>
    <row r="843" spans="1:9" ht="16" customHeight="1" x14ac:dyDescent="0.15">
      <c r="A843" s="62" t="str">
        <f>IFERROR(IF((A842+1&lt;='1_Setting'!$C$28),A842+1," "),"")</f>
        <v/>
      </c>
      <c r="B843" s="59"/>
      <c r="F843" s="183" t="str">
        <f t="shared" si="49"/>
        <v xml:space="preserve"> </v>
      </c>
      <c r="G843" s="179" t="str">
        <f t="shared" si="50"/>
        <v xml:space="preserve"> </v>
      </c>
      <c r="H843" s="179" t="str">
        <f>IFERROR(IF(ISNUMBER(I843),(IF(I843&lt;('1_Setting'!$D$30),((I843/('1_Setting'!$D$30))*3+1),((I843-('1_Setting'!$D$30))/(('1_Setting'!$D$29)-('1_Setting'!$D$30))*2+4)))," ")," ")</f>
        <v xml:space="preserve"> </v>
      </c>
      <c r="I843" s="182" t="str">
        <f t="shared" si="48"/>
        <v xml:space="preserve"> </v>
      </c>
    </row>
    <row r="844" spans="1:9" ht="16" customHeight="1" x14ac:dyDescent="0.15">
      <c r="A844" s="62" t="str">
        <f>IFERROR(IF((A843+1&lt;='1_Setting'!$C$28),A843+1," "),"")</f>
        <v/>
      </c>
      <c r="B844" s="59"/>
      <c r="F844" s="183" t="str">
        <f t="shared" si="49"/>
        <v xml:space="preserve"> </v>
      </c>
      <c r="G844" s="179" t="str">
        <f t="shared" si="50"/>
        <v xml:space="preserve"> </v>
      </c>
      <c r="H844" s="179" t="str">
        <f>IFERROR(IF(ISNUMBER(I844),(IF(I844&lt;('1_Setting'!$D$30),((I844/('1_Setting'!$D$30))*3+1),((I844-('1_Setting'!$D$30))/(('1_Setting'!$D$29)-('1_Setting'!$D$30))*2+4)))," ")," ")</f>
        <v xml:space="preserve"> </v>
      </c>
      <c r="I844" s="182" t="str">
        <f t="shared" si="48"/>
        <v xml:space="preserve"> </v>
      </c>
    </row>
    <row r="845" spans="1:9" ht="16" customHeight="1" x14ac:dyDescent="0.15">
      <c r="A845" s="62" t="str">
        <f>IFERROR(IF((A844+1&lt;='1_Setting'!$C$28),A844+1," "),"")</f>
        <v/>
      </c>
      <c r="B845" s="59"/>
      <c r="F845" s="183" t="str">
        <f t="shared" si="49"/>
        <v xml:space="preserve"> </v>
      </c>
      <c r="G845" s="179" t="str">
        <f t="shared" si="50"/>
        <v xml:space="preserve"> </v>
      </c>
      <c r="H845" s="179" t="str">
        <f>IFERROR(IF(ISNUMBER(I845),(IF(I845&lt;('1_Setting'!$D$30),((I845/('1_Setting'!$D$30))*3+1),((I845-('1_Setting'!$D$30))/(('1_Setting'!$D$29)-('1_Setting'!$D$30))*2+4)))," ")," ")</f>
        <v xml:space="preserve"> </v>
      </c>
      <c r="I845" s="182" t="str">
        <f t="shared" si="48"/>
        <v xml:space="preserve"> </v>
      </c>
    </row>
    <row r="846" spans="1:9" ht="16" customHeight="1" x14ac:dyDescent="0.15">
      <c r="A846" s="62" t="str">
        <f>IFERROR(IF((A845+1&lt;='1_Setting'!$C$28),A845+1," "),"")</f>
        <v/>
      </c>
      <c r="B846" s="59"/>
      <c r="F846" s="183" t="str">
        <f t="shared" si="49"/>
        <v xml:space="preserve"> </v>
      </c>
      <c r="G846" s="179" t="str">
        <f t="shared" si="50"/>
        <v xml:space="preserve"> </v>
      </c>
      <c r="H846" s="179" t="str">
        <f>IFERROR(IF(ISNUMBER(I846),(IF(I846&lt;('1_Setting'!$D$30),((I846/('1_Setting'!$D$30))*3+1),((I846-('1_Setting'!$D$30))/(('1_Setting'!$D$29)-('1_Setting'!$D$30))*2+4)))," ")," ")</f>
        <v xml:space="preserve"> </v>
      </c>
      <c r="I846" s="182" t="str">
        <f t="shared" si="48"/>
        <v xml:space="preserve"> </v>
      </c>
    </row>
    <row r="847" spans="1:9" ht="16" customHeight="1" x14ac:dyDescent="0.15">
      <c r="A847" s="62" t="str">
        <f>IFERROR(IF((A846+1&lt;='1_Setting'!$C$28),A846+1," "),"")</f>
        <v/>
      </c>
      <c r="B847" s="59"/>
      <c r="F847" s="183" t="str">
        <f t="shared" si="49"/>
        <v xml:space="preserve"> </v>
      </c>
      <c r="G847" s="179" t="str">
        <f t="shared" si="50"/>
        <v xml:space="preserve"> </v>
      </c>
      <c r="H847" s="179" t="str">
        <f>IFERROR(IF(ISNUMBER(I847),(IF(I847&lt;('1_Setting'!$D$30),((I847/('1_Setting'!$D$30))*3+1),((I847-('1_Setting'!$D$30))/(('1_Setting'!$D$29)-('1_Setting'!$D$30))*2+4)))," ")," ")</f>
        <v xml:space="preserve"> </v>
      </c>
      <c r="I847" s="182" t="str">
        <f t="shared" si="48"/>
        <v xml:space="preserve"> </v>
      </c>
    </row>
    <row r="848" spans="1:9" ht="16" customHeight="1" x14ac:dyDescent="0.15">
      <c r="A848" s="62" t="str">
        <f>IFERROR(IF((A847+1&lt;='1_Setting'!$C$28),A847+1," "),"")</f>
        <v/>
      </c>
      <c r="B848" s="59"/>
      <c r="F848" s="183" t="str">
        <f t="shared" si="49"/>
        <v xml:space="preserve"> </v>
      </c>
      <c r="G848" s="179" t="str">
        <f t="shared" si="50"/>
        <v xml:space="preserve"> </v>
      </c>
      <c r="H848" s="179" t="str">
        <f>IFERROR(IF(ISNUMBER(I848),(IF(I848&lt;('1_Setting'!$D$30),((I848/('1_Setting'!$D$30))*3+1),((I848-('1_Setting'!$D$30))/(('1_Setting'!$D$29)-('1_Setting'!$D$30))*2+4)))," ")," ")</f>
        <v xml:space="preserve"> </v>
      </c>
      <c r="I848" s="182" t="str">
        <f t="shared" si="48"/>
        <v xml:space="preserve"> </v>
      </c>
    </row>
    <row r="849" spans="1:9" ht="16" customHeight="1" x14ac:dyDescent="0.15">
      <c r="A849" s="62" t="str">
        <f>IFERROR(IF((A848+1&lt;='1_Setting'!$C$28),A848+1," "),"")</f>
        <v/>
      </c>
      <c r="B849" s="59"/>
      <c r="F849" s="183" t="str">
        <f t="shared" si="49"/>
        <v xml:space="preserve"> </v>
      </c>
      <c r="G849" s="179" t="str">
        <f t="shared" si="50"/>
        <v xml:space="preserve"> </v>
      </c>
      <c r="H849" s="179" t="str">
        <f>IFERROR(IF(ISNUMBER(I849),(IF(I849&lt;('1_Setting'!$D$30),((I849/('1_Setting'!$D$30))*3+1),((I849-('1_Setting'!$D$30))/(('1_Setting'!$D$29)-('1_Setting'!$D$30))*2+4)))," ")," ")</f>
        <v xml:space="preserve"> </v>
      </c>
      <c r="I849" s="182" t="str">
        <f t="shared" si="48"/>
        <v xml:space="preserve"> </v>
      </c>
    </row>
    <row r="850" spans="1:9" ht="16" customHeight="1" x14ac:dyDescent="0.15">
      <c r="A850" s="62" t="str">
        <f>IFERROR(IF((A849+1&lt;='1_Setting'!$C$28),A849+1," "),"")</f>
        <v/>
      </c>
      <c r="B850" s="59"/>
      <c r="F850" s="183" t="str">
        <f t="shared" si="49"/>
        <v xml:space="preserve"> </v>
      </c>
      <c r="G850" s="179" t="str">
        <f t="shared" si="50"/>
        <v xml:space="preserve"> </v>
      </c>
      <c r="H850" s="179" t="str">
        <f>IFERROR(IF(ISNUMBER(I850),(IF(I850&lt;('1_Setting'!$D$30),((I850/('1_Setting'!$D$30))*3+1),((I850-('1_Setting'!$D$30))/(('1_Setting'!$D$29)-('1_Setting'!$D$30))*2+4)))," ")," ")</f>
        <v xml:space="preserve"> </v>
      </c>
      <c r="I850" s="182" t="str">
        <f t="shared" si="48"/>
        <v xml:space="preserve"> </v>
      </c>
    </row>
    <row r="851" spans="1:9" ht="16" customHeight="1" x14ac:dyDescent="0.15">
      <c r="A851" s="62" t="str">
        <f>IFERROR(IF((A850+1&lt;='1_Setting'!$C$28),A850+1," "),"")</f>
        <v/>
      </c>
      <c r="B851" s="59"/>
      <c r="F851" s="183" t="str">
        <f t="shared" si="49"/>
        <v xml:space="preserve"> </v>
      </c>
      <c r="G851" s="179" t="str">
        <f t="shared" si="50"/>
        <v xml:space="preserve"> </v>
      </c>
      <c r="H851" s="179" t="str">
        <f>IFERROR(IF(ISNUMBER(I851),(IF(I851&lt;('1_Setting'!$D$30),((I851/('1_Setting'!$D$30))*3+1),((I851-('1_Setting'!$D$30))/(('1_Setting'!$D$29)-('1_Setting'!$D$30))*2+4)))," ")," ")</f>
        <v xml:space="preserve"> </v>
      </c>
      <c r="I851" s="182" t="str">
        <f t="shared" si="48"/>
        <v xml:space="preserve"> </v>
      </c>
    </row>
    <row r="852" spans="1:9" ht="16" customHeight="1" x14ac:dyDescent="0.15">
      <c r="A852" s="62" t="str">
        <f>IFERROR(IF((A851+1&lt;='1_Setting'!$C$28),A851+1," "),"")</f>
        <v/>
      </c>
      <c r="B852" s="59"/>
      <c r="F852" s="183" t="str">
        <f t="shared" si="49"/>
        <v xml:space="preserve"> </v>
      </c>
      <c r="G852" s="179" t="str">
        <f t="shared" si="50"/>
        <v xml:space="preserve"> </v>
      </c>
      <c r="H852" s="179" t="str">
        <f>IFERROR(IF(ISNUMBER(I852),(IF(I852&lt;('1_Setting'!$D$30),((I852/('1_Setting'!$D$30))*3+1),((I852-('1_Setting'!$D$30))/(('1_Setting'!$D$29)-('1_Setting'!$D$30))*2+4)))," ")," ")</f>
        <v xml:space="preserve"> </v>
      </c>
      <c r="I852" s="182" t="str">
        <f t="shared" si="48"/>
        <v xml:space="preserve"> </v>
      </c>
    </row>
    <row r="853" spans="1:9" ht="16" customHeight="1" x14ac:dyDescent="0.15">
      <c r="A853" s="62" t="str">
        <f>IFERROR(IF((A852+1&lt;='1_Setting'!$C$28),A852+1," "),"")</f>
        <v/>
      </c>
      <c r="B853" s="59"/>
      <c r="F853" s="183" t="str">
        <f t="shared" si="49"/>
        <v xml:space="preserve"> </v>
      </c>
      <c r="G853" s="179" t="str">
        <f t="shared" si="50"/>
        <v xml:space="preserve"> </v>
      </c>
      <c r="H853" s="179" t="str">
        <f>IFERROR(IF(ISNUMBER(I853),(IF(I853&lt;('1_Setting'!$D$30),((I853/('1_Setting'!$D$30))*3+1),((I853-('1_Setting'!$D$30))/(('1_Setting'!$D$29)-('1_Setting'!$D$30))*2+4)))," ")," ")</f>
        <v xml:space="preserve"> </v>
      </c>
      <c r="I853" s="182" t="str">
        <f t="shared" si="48"/>
        <v xml:space="preserve"> </v>
      </c>
    </row>
    <row r="854" spans="1:9" ht="16" customHeight="1" x14ac:dyDescent="0.15">
      <c r="A854" s="62" t="str">
        <f>IFERROR(IF((A853+1&lt;='1_Setting'!$C$28),A853+1," "),"")</f>
        <v/>
      </c>
      <c r="B854" s="59"/>
      <c r="F854" s="183" t="str">
        <f t="shared" si="49"/>
        <v xml:space="preserve"> </v>
      </c>
      <c r="G854" s="179" t="str">
        <f t="shared" si="50"/>
        <v xml:space="preserve"> </v>
      </c>
      <c r="H854" s="179" t="str">
        <f>IFERROR(IF(ISNUMBER(I854),(IF(I854&lt;('1_Setting'!$D$30),((I854/('1_Setting'!$D$30))*3+1),((I854-('1_Setting'!$D$30))/(('1_Setting'!$D$29)-('1_Setting'!$D$30))*2+4)))," ")," ")</f>
        <v xml:space="preserve"> </v>
      </c>
      <c r="I854" s="182" t="str">
        <f t="shared" si="48"/>
        <v xml:space="preserve"> </v>
      </c>
    </row>
    <row r="855" spans="1:9" ht="16" customHeight="1" x14ac:dyDescent="0.15">
      <c r="A855" s="62" t="str">
        <f>IFERROR(IF((A854+1&lt;='1_Setting'!$C$28),A854+1," "),"")</f>
        <v/>
      </c>
      <c r="B855" s="59"/>
      <c r="F855" s="183" t="str">
        <f t="shared" si="49"/>
        <v xml:space="preserve"> </v>
      </c>
      <c r="G855" s="179" t="str">
        <f t="shared" si="50"/>
        <v xml:space="preserve"> </v>
      </c>
      <c r="H855" s="179" t="str">
        <f>IFERROR(IF(ISNUMBER(I855),(IF(I855&lt;('1_Setting'!$D$30),((I855/('1_Setting'!$D$30))*3+1),((I855-('1_Setting'!$D$30))/(('1_Setting'!$D$29)-('1_Setting'!$D$30))*2+4)))," ")," ")</f>
        <v xml:space="preserve"> </v>
      </c>
      <c r="I855" s="182" t="str">
        <f t="shared" si="48"/>
        <v xml:space="preserve"> </v>
      </c>
    </row>
    <row r="856" spans="1:9" ht="16" customHeight="1" x14ac:dyDescent="0.15">
      <c r="A856" s="62" t="str">
        <f>IFERROR(IF((A855+1&lt;='1_Setting'!$C$28),A855+1," "),"")</f>
        <v/>
      </c>
      <c r="B856" s="59"/>
      <c r="F856" s="183" t="str">
        <f t="shared" si="49"/>
        <v xml:space="preserve"> </v>
      </c>
      <c r="G856" s="179" t="str">
        <f t="shared" si="50"/>
        <v xml:space="preserve"> </v>
      </c>
      <c r="H856" s="179" t="str">
        <f>IFERROR(IF(ISNUMBER(I856),(IF(I856&lt;('1_Setting'!$D$30),((I856/('1_Setting'!$D$30))*3+1),((I856-('1_Setting'!$D$30))/(('1_Setting'!$D$29)-('1_Setting'!$D$30))*2+4)))," ")," ")</f>
        <v xml:space="preserve"> </v>
      </c>
      <c r="I856" s="182" t="str">
        <f t="shared" si="48"/>
        <v xml:space="preserve"> </v>
      </c>
    </row>
    <row r="857" spans="1:9" ht="16" customHeight="1" x14ac:dyDescent="0.15">
      <c r="A857" s="62" t="str">
        <f>IFERROR(IF((A856+1&lt;='1_Setting'!$C$28),A856+1," "),"")</f>
        <v/>
      </c>
      <c r="B857" s="59"/>
      <c r="F857" s="183" t="str">
        <f t="shared" si="49"/>
        <v xml:space="preserve"> </v>
      </c>
      <c r="G857" s="179" t="str">
        <f t="shared" si="50"/>
        <v xml:space="preserve"> </v>
      </c>
      <c r="H857" s="179" t="str">
        <f>IFERROR(IF(ISNUMBER(I857),(IF(I857&lt;('1_Setting'!$D$30),((I857/('1_Setting'!$D$30))*3+1),((I857-('1_Setting'!$D$30))/(('1_Setting'!$D$29)-('1_Setting'!$D$30))*2+4)))," ")," ")</f>
        <v xml:space="preserve"> </v>
      </c>
      <c r="I857" s="182" t="str">
        <f t="shared" si="48"/>
        <v xml:space="preserve"> </v>
      </c>
    </row>
    <row r="858" spans="1:9" ht="16" customHeight="1" x14ac:dyDescent="0.15">
      <c r="A858" s="62" t="str">
        <f>IFERROR(IF((A857+1&lt;='1_Setting'!$C$28),A857+1," "),"")</f>
        <v/>
      </c>
      <c r="B858" s="59"/>
      <c r="F858" s="183" t="str">
        <f t="shared" si="49"/>
        <v xml:space="preserve"> </v>
      </c>
      <c r="G858" s="179" t="str">
        <f t="shared" si="50"/>
        <v xml:space="preserve"> </v>
      </c>
      <c r="H858" s="179" t="str">
        <f>IFERROR(IF(ISNUMBER(I858),(IF(I858&lt;('1_Setting'!$D$30),((I858/('1_Setting'!$D$30))*3+1),((I858-('1_Setting'!$D$30))/(('1_Setting'!$D$29)-('1_Setting'!$D$30))*2+4)))," ")," ")</f>
        <v xml:space="preserve"> </v>
      </c>
      <c r="I858" s="182" t="str">
        <f t="shared" si="48"/>
        <v xml:space="preserve"> </v>
      </c>
    </row>
    <row r="859" spans="1:9" ht="16" customHeight="1" x14ac:dyDescent="0.15">
      <c r="A859" s="62" t="str">
        <f>IFERROR(IF((A858+1&lt;='1_Setting'!$C$28),A858+1," "),"")</f>
        <v/>
      </c>
      <c r="B859" s="59"/>
      <c r="F859" s="183" t="str">
        <f t="shared" si="49"/>
        <v xml:space="preserve"> </v>
      </c>
      <c r="G859" s="179" t="str">
        <f t="shared" si="50"/>
        <v xml:space="preserve"> </v>
      </c>
      <c r="H859" s="179" t="str">
        <f>IFERROR(IF(ISNUMBER(I859),(IF(I859&lt;('1_Setting'!$D$30),((I859/('1_Setting'!$D$30))*3+1),((I859-('1_Setting'!$D$30))/(('1_Setting'!$D$29)-('1_Setting'!$D$30))*2+4)))," ")," ")</f>
        <v xml:space="preserve"> </v>
      </c>
      <c r="I859" s="182" t="str">
        <f t="shared" si="48"/>
        <v xml:space="preserve"> </v>
      </c>
    </row>
    <row r="860" spans="1:9" ht="16" customHeight="1" x14ac:dyDescent="0.15">
      <c r="A860" s="62" t="str">
        <f>IFERROR(IF((A859+1&lt;='1_Setting'!$C$28),A859+1," "),"")</f>
        <v/>
      </c>
      <c r="B860" s="59"/>
      <c r="F860" s="183" t="str">
        <f t="shared" si="49"/>
        <v xml:space="preserve"> </v>
      </c>
      <c r="G860" s="179" t="str">
        <f t="shared" si="50"/>
        <v xml:space="preserve"> </v>
      </c>
      <c r="H860" s="179" t="str">
        <f>IFERROR(IF(ISNUMBER(I860),(IF(I860&lt;('1_Setting'!$D$30),((I860/('1_Setting'!$D$30))*3+1),((I860-('1_Setting'!$D$30))/(('1_Setting'!$D$29)-('1_Setting'!$D$30))*2+4)))," ")," ")</f>
        <v xml:space="preserve"> </v>
      </c>
      <c r="I860" s="182" t="str">
        <f t="shared" si="48"/>
        <v xml:space="preserve"> </v>
      </c>
    </row>
    <row r="861" spans="1:9" ht="16" customHeight="1" x14ac:dyDescent="0.15">
      <c r="A861" s="62" t="str">
        <f>IFERROR(IF((A860+1&lt;='1_Setting'!$C$28),A860+1," "),"")</f>
        <v/>
      </c>
      <c r="B861" s="59"/>
      <c r="F861" s="183" t="str">
        <f t="shared" si="49"/>
        <v xml:space="preserve"> </v>
      </c>
      <c r="G861" s="179" t="str">
        <f t="shared" si="50"/>
        <v xml:space="preserve"> </v>
      </c>
      <c r="H861" s="179" t="str">
        <f>IFERROR(IF(ISNUMBER(I861),(IF(I861&lt;('1_Setting'!$D$30),((I861/('1_Setting'!$D$30))*3+1),((I861-('1_Setting'!$D$30))/(('1_Setting'!$D$29)-('1_Setting'!$D$30))*2+4)))," ")," ")</f>
        <v xml:space="preserve"> </v>
      </c>
      <c r="I861" s="182" t="str">
        <f t="shared" si="48"/>
        <v xml:space="preserve"> </v>
      </c>
    </row>
    <row r="862" spans="1:9" ht="16" customHeight="1" x14ac:dyDescent="0.15">
      <c r="A862" s="62" t="str">
        <f>IFERROR(IF((A861+1&lt;='1_Setting'!$C$28),A861+1," "),"")</f>
        <v/>
      </c>
      <c r="B862" s="59"/>
      <c r="F862" s="183" t="str">
        <f t="shared" si="49"/>
        <v xml:space="preserve"> </v>
      </c>
      <c r="G862" s="179" t="str">
        <f t="shared" si="50"/>
        <v xml:space="preserve"> </v>
      </c>
      <c r="H862" s="179" t="str">
        <f>IFERROR(IF(ISNUMBER(I862),(IF(I862&lt;('1_Setting'!$D$30),((I862/('1_Setting'!$D$30))*3+1),((I862-('1_Setting'!$D$30))/(('1_Setting'!$D$29)-('1_Setting'!$D$30))*2+4)))," ")," ")</f>
        <v xml:space="preserve"> </v>
      </c>
      <c r="I862" s="182" t="str">
        <f t="shared" si="48"/>
        <v xml:space="preserve"> </v>
      </c>
    </row>
    <row r="863" spans="1:9" ht="16" customHeight="1" x14ac:dyDescent="0.15">
      <c r="A863" s="62" t="str">
        <f>IFERROR(IF((A862+1&lt;='1_Setting'!$C$28),A862+1," "),"")</f>
        <v/>
      </c>
      <c r="B863" s="59"/>
      <c r="F863" s="183" t="str">
        <f t="shared" si="49"/>
        <v xml:space="preserve"> </v>
      </c>
      <c r="G863" s="179" t="str">
        <f t="shared" si="50"/>
        <v xml:space="preserve"> </v>
      </c>
      <c r="H863" s="179" t="str">
        <f>IFERROR(IF(ISNUMBER(I863),(IF(I863&lt;('1_Setting'!$D$30),((I863/('1_Setting'!$D$30))*3+1),((I863-('1_Setting'!$D$30))/(('1_Setting'!$D$29)-('1_Setting'!$D$30))*2+4)))," ")," ")</f>
        <v xml:space="preserve"> </v>
      </c>
      <c r="I863" s="182" t="str">
        <f t="shared" si="48"/>
        <v xml:space="preserve"> </v>
      </c>
    </row>
    <row r="864" spans="1:9" ht="16" customHeight="1" x14ac:dyDescent="0.15">
      <c r="A864" s="62" t="str">
        <f>IFERROR(IF((A863+1&lt;='1_Setting'!$C$28),A863+1," "),"")</f>
        <v/>
      </c>
      <c r="B864" s="59"/>
      <c r="F864" s="183" t="str">
        <f t="shared" si="49"/>
        <v xml:space="preserve"> </v>
      </c>
      <c r="G864" s="179" t="str">
        <f t="shared" si="50"/>
        <v xml:space="preserve"> </v>
      </c>
      <c r="H864" s="179" t="str">
        <f>IFERROR(IF(ISNUMBER(I864),(IF(I864&lt;('1_Setting'!$D$30),((I864/('1_Setting'!$D$30))*3+1),((I864-('1_Setting'!$D$30))/(('1_Setting'!$D$29)-('1_Setting'!$D$30))*2+4)))," ")," ")</f>
        <v xml:space="preserve"> </v>
      </c>
      <c r="I864" s="182" t="str">
        <f t="shared" si="48"/>
        <v xml:space="preserve"> </v>
      </c>
    </row>
    <row r="865" spans="1:9" ht="16" customHeight="1" x14ac:dyDescent="0.15">
      <c r="A865" s="62" t="str">
        <f>IFERROR(IF((A864+1&lt;='1_Setting'!$C$28),A864+1," "),"")</f>
        <v/>
      </c>
      <c r="B865" s="59"/>
      <c r="F865" s="183" t="str">
        <f t="shared" si="49"/>
        <v xml:space="preserve"> </v>
      </c>
      <c r="G865" s="179" t="str">
        <f t="shared" si="50"/>
        <v xml:space="preserve"> </v>
      </c>
      <c r="H865" s="179" t="str">
        <f>IFERROR(IF(ISNUMBER(I865),(IF(I865&lt;('1_Setting'!$D$30),((I865/('1_Setting'!$D$30))*3+1),((I865-('1_Setting'!$D$30))/(('1_Setting'!$D$29)-('1_Setting'!$D$30))*2+4)))," ")," ")</f>
        <v xml:space="preserve"> </v>
      </c>
      <c r="I865" s="182" t="str">
        <f t="shared" si="48"/>
        <v xml:space="preserve"> </v>
      </c>
    </row>
    <row r="866" spans="1:9" ht="16" customHeight="1" x14ac:dyDescent="0.15">
      <c r="A866" s="62" t="str">
        <f>IFERROR(IF((A865+1&lt;='1_Setting'!$C$28),A865+1," "),"")</f>
        <v/>
      </c>
      <c r="B866" s="59"/>
      <c r="F866" s="183" t="str">
        <f t="shared" si="49"/>
        <v xml:space="preserve"> </v>
      </c>
      <c r="G866" s="179" t="str">
        <f t="shared" si="50"/>
        <v xml:space="preserve"> </v>
      </c>
      <c r="H866" s="179" t="str">
        <f>IFERROR(IF(ISNUMBER(I866),(IF(I866&lt;('1_Setting'!$D$30),((I866/('1_Setting'!$D$30))*3+1),((I866-('1_Setting'!$D$30))/(('1_Setting'!$D$29)-('1_Setting'!$D$30))*2+4)))," ")," ")</f>
        <v xml:space="preserve"> </v>
      </c>
      <c r="I866" s="182" t="str">
        <f t="shared" si="48"/>
        <v xml:space="preserve"> </v>
      </c>
    </row>
    <row r="867" spans="1:9" ht="16" customHeight="1" x14ac:dyDescent="0.15">
      <c r="A867" s="62" t="str">
        <f>IFERROR(IF((A866+1&lt;='1_Setting'!$C$28),A866+1," "),"")</f>
        <v/>
      </c>
      <c r="B867" s="59"/>
      <c r="F867" s="183" t="str">
        <f t="shared" si="49"/>
        <v xml:space="preserve"> </v>
      </c>
      <c r="G867" s="179" t="str">
        <f t="shared" si="50"/>
        <v xml:space="preserve"> </v>
      </c>
      <c r="H867" s="179" t="str">
        <f>IFERROR(IF(ISNUMBER(I867),(IF(I867&lt;('1_Setting'!$D$30),((I867/('1_Setting'!$D$30))*3+1),((I867-('1_Setting'!$D$30))/(('1_Setting'!$D$29)-('1_Setting'!$D$30))*2+4)))," ")," ")</f>
        <v xml:space="preserve"> </v>
      </c>
      <c r="I867" s="182" t="str">
        <f t="shared" si="48"/>
        <v xml:space="preserve"> </v>
      </c>
    </row>
    <row r="868" spans="1:9" ht="16" customHeight="1" x14ac:dyDescent="0.15">
      <c r="A868" s="62" t="str">
        <f>IFERROR(IF((A867+1&lt;='1_Setting'!$C$28),A867+1," "),"")</f>
        <v/>
      </c>
      <c r="B868" s="59"/>
      <c r="F868" s="183" t="str">
        <f t="shared" si="49"/>
        <v xml:space="preserve"> </v>
      </c>
      <c r="G868" s="179" t="str">
        <f t="shared" si="50"/>
        <v xml:space="preserve"> </v>
      </c>
      <c r="H868" s="179" t="str">
        <f>IFERROR(IF(ISNUMBER(I868),(IF(I868&lt;('1_Setting'!$D$30),((I868/('1_Setting'!$D$30))*3+1),((I868-('1_Setting'!$D$30))/(('1_Setting'!$D$29)-('1_Setting'!$D$30))*2+4)))," ")," ")</f>
        <v xml:space="preserve"> </v>
      </c>
      <c r="I868" s="182" t="str">
        <f t="shared" si="48"/>
        <v xml:space="preserve"> </v>
      </c>
    </row>
    <row r="869" spans="1:9" ht="16" customHeight="1" x14ac:dyDescent="0.15">
      <c r="A869" s="62" t="str">
        <f>IFERROR(IF((A868+1&lt;='1_Setting'!$C$28),A868+1," "),"")</f>
        <v/>
      </c>
      <c r="B869" s="59"/>
      <c r="F869" s="183" t="str">
        <f t="shared" si="49"/>
        <v xml:space="preserve"> </v>
      </c>
      <c r="G869" s="179" t="str">
        <f t="shared" si="50"/>
        <v xml:space="preserve"> </v>
      </c>
      <c r="H869" s="179" t="str">
        <f>IFERROR(IF(ISNUMBER(I869),(IF(I869&lt;('1_Setting'!$D$30),((I869/('1_Setting'!$D$30))*3+1),((I869-('1_Setting'!$D$30))/(('1_Setting'!$D$29)-('1_Setting'!$D$30))*2+4)))," ")," ")</f>
        <v xml:space="preserve"> </v>
      </c>
      <c r="I869" s="182" t="str">
        <f t="shared" si="48"/>
        <v xml:space="preserve"> </v>
      </c>
    </row>
    <row r="870" spans="1:9" ht="16" customHeight="1" x14ac:dyDescent="0.15">
      <c r="A870" s="62" t="str">
        <f>IFERROR(IF((A869+1&lt;='1_Setting'!$C$28),A869+1," "),"")</f>
        <v/>
      </c>
      <c r="B870" s="59"/>
      <c r="F870" s="183" t="str">
        <f t="shared" si="49"/>
        <v xml:space="preserve"> </v>
      </c>
      <c r="G870" s="179" t="str">
        <f t="shared" si="50"/>
        <v xml:space="preserve"> </v>
      </c>
      <c r="H870" s="179" t="str">
        <f>IFERROR(IF(ISNUMBER(I870),(IF(I870&lt;('1_Setting'!$D$30),((I870/('1_Setting'!$D$30))*3+1),((I870-('1_Setting'!$D$30))/(('1_Setting'!$D$29)-('1_Setting'!$D$30))*2+4)))," ")," ")</f>
        <v xml:space="preserve"> </v>
      </c>
      <c r="I870" s="182" t="str">
        <f t="shared" si="48"/>
        <v xml:space="preserve"> </v>
      </c>
    </row>
    <row r="871" spans="1:9" ht="16" customHeight="1" x14ac:dyDescent="0.15">
      <c r="A871" s="62" t="str">
        <f>IFERROR(IF((A870+1&lt;='1_Setting'!$C$28),A870+1," "),"")</f>
        <v/>
      </c>
      <c r="B871" s="59"/>
      <c r="F871" s="183" t="str">
        <f t="shared" si="49"/>
        <v xml:space="preserve"> </v>
      </c>
      <c r="G871" s="179" t="str">
        <f t="shared" si="50"/>
        <v xml:space="preserve"> </v>
      </c>
      <c r="H871" s="179" t="str">
        <f>IFERROR(IF(ISNUMBER(I871),(IF(I871&lt;('1_Setting'!$D$30),((I871/('1_Setting'!$D$30))*3+1),((I871-('1_Setting'!$D$30))/(('1_Setting'!$D$29)-('1_Setting'!$D$30))*2+4)))," ")," ")</f>
        <v xml:space="preserve"> </v>
      </c>
      <c r="I871" s="182" t="str">
        <f t="shared" si="48"/>
        <v xml:space="preserve"> </v>
      </c>
    </row>
    <row r="872" spans="1:9" ht="16" customHeight="1" x14ac:dyDescent="0.15">
      <c r="A872" s="62" t="str">
        <f>IFERROR(IF((A871+1&lt;='1_Setting'!$C$28),A871+1," "),"")</f>
        <v/>
      </c>
      <c r="B872" s="59"/>
      <c r="F872" s="183" t="str">
        <f t="shared" si="49"/>
        <v xml:space="preserve"> </v>
      </c>
      <c r="G872" s="179" t="str">
        <f t="shared" si="50"/>
        <v xml:space="preserve"> </v>
      </c>
      <c r="H872" s="179" t="str">
        <f>IFERROR(IF(ISNUMBER(I872),(IF(I872&lt;('1_Setting'!$D$30),((I872/('1_Setting'!$D$30))*3+1),((I872-('1_Setting'!$D$30))/(('1_Setting'!$D$29)-('1_Setting'!$D$30))*2+4)))," ")," ")</f>
        <v xml:space="preserve"> </v>
      </c>
      <c r="I872" s="182" t="str">
        <f t="shared" si="48"/>
        <v xml:space="preserve"> </v>
      </c>
    </row>
    <row r="873" spans="1:9" ht="16" customHeight="1" x14ac:dyDescent="0.15">
      <c r="A873" s="62" t="str">
        <f>IFERROR(IF((A872+1&lt;='1_Setting'!$C$28),A872+1," "),"")</f>
        <v/>
      </c>
      <c r="B873" s="59"/>
      <c r="F873" s="183" t="str">
        <f t="shared" si="49"/>
        <v xml:space="preserve"> </v>
      </c>
      <c r="G873" s="179" t="str">
        <f t="shared" si="50"/>
        <v xml:space="preserve"> </v>
      </c>
      <c r="H873" s="179" t="str">
        <f>IFERROR(IF(ISNUMBER(I873),(IF(I873&lt;('1_Setting'!$D$30),((I873/('1_Setting'!$D$30))*3+1),((I873-('1_Setting'!$D$30))/(('1_Setting'!$D$29)-('1_Setting'!$D$30))*2+4)))," ")," ")</f>
        <v xml:space="preserve"> </v>
      </c>
      <c r="I873" s="182" t="str">
        <f t="shared" si="48"/>
        <v xml:space="preserve"> </v>
      </c>
    </row>
    <row r="874" spans="1:9" ht="16" customHeight="1" x14ac:dyDescent="0.15">
      <c r="A874" s="62" t="str">
        <f>IFERROR(IF((A873+1&lt;='1_Setting'!$C$28),A873+1," "),"")</f>
        <v/>
      </c>
      <c r="B874" s="59"/>
      <c r="F874" s="183" t="str">
        <f t="shared" si="49"/>
        <v xml:space="preserve"> </v>
      </c>
      <c r="G874" s="179" t="str">
        <f t="shared" si="50"/>
        <v xml:space="preserve"> </v>
      </c>
      <c r="H874" s="179" t="str">
        <f>IFERROR(IF(ISNUMBER(I874),(IF(I874&lt;('1_Setting'!$D$30),((I874/('1_Setting'!$D$30))*3+1),((I874-('1_Setting'!$D$30))/(('1_Setting'!$D$29)-('1_Setting'!$D$30))*2+4)))," ")," ")</f>
        <v xml:space="preserve"> </v>
      </c>
      <c r="I874" s="182" t="str">
        <f t="shared" si="48"/>
        <v xml:space="preserve"> </v>
      </c>
    </row>
    <row r="875" spans="1:9" ht="16" customHeight="1" x14ac:dyDescent="0.15">
      <c r="A875" s="62" t="str">
        <f>IFERROR(IF((A874+1&lt;='1_Setting'!$C$28),A874+1," "),"")</f>
        <v/>
      </c>
      <c r="B875" s="59"/>
      <c r="F875" s="183" t="str">
        <f t="shared" si="49"/>
        <v xml:space="preserve"> </v>
      </c>
      <c r="G875" s="179" t="str">
        <f t="shared" si="50"/>
        <v xml:space="preserve"> </v>
      </c>
      <c r="H875" s="179" t="str">
        <f>IFERROR(IF(ISNUMBER(I875),(IF(I875&lt;('1_Setting'!$D$30),((I875/('1_Setting'!$D$30))*3+1),((I875-('1_Setting'!$D$30))/(('1_Setting'!$D$29)-('1_Setting'!$D$30))*2+4)))," ")," ")</f>
        <v xml:space="preserve"> </v>
      </c>
      <c r="I875" s="182" t="str">
        <f t="shared" si="48"/>
        <v xml:space="preserve"> </v>
      </c>
    </row>
    <row r="876" spans="1:9" ht="16" customHeight="1" x14ac:dyDescent="0.15">
      <c r="A876" s="62" t="str">
        <f>IFERROR(IF((A875+1&lt;='1_Setting'!$C$28),A875+1," "),"")</f>
        <v/>
      </c>
      <c r="B876" s="59"/>
      <c r="F876" s="183" t="str">
        <f t="shared" si="49"/>
        <v xml:space="preserve"> </v>
      </c>
      <c r="G876" s="179" t="str">
        <f t="shared" si="50"/>
        <v xml:space="preserve"> </v>
      </c>
      <c r="H876" s="179" t="str">
        <f>IFERROR(IF(ISNUMBER(I876),(IF(I876&lt;('1_Setting'!$D$30),((I876/('1_Setting'!$D$30))*3+1),((I876-('1_Setting'!$D$30))/(('1_Setting'!$D$29)-('1_Setting'!$D$30))*2+4)))," ")," ")</f>
        <v xml:space="preserve"> </v>
      </c>
      <c r="I876" s="182" t="str">
        <f t="shared" si="48"/>
        <v xml:space="preserve"> </v>
      </c>
    </row>
    <row r="877" spans="1:9" ht="16" customHeight="1" x14ac:dyDescent="0.15">
      <c r="A877" s="62" t="str">
        <f>IFERROR(IF((A876+1&lt;='1_Setting'!$C$28),A876+1," "),"")</f>
        <v/>
      </c>
      <c r="B877" s="59"/>
      <c r="F877" s="183" t="str">
        <f t="shared" si="49"/>
        <v xml:space="preserve"> </v>
      </c>
      <c r="G877" s="179" t="str">
        <f t="shared" si="50"/>
        <v xml:space="preserve"> </v>
      </c>
      <c r="H877" s="179" t="str">
        <f>IFERROR(IF(ISNUMBER(I877),(IF(I877&lt;('1_Setting'!$D$30),((I877/('1_Setting'!$D$30))*3+1),((I877-('1_Setting'!$D$30))/(('1_Setting'!$D$29)-('1_Setting'!$D$30))*2+4)))," ")," ")</f>
        <v xml:space="preserve"> </v>
      </c>
      <c r="I877" s="182" t="str">
        <f t="shared" si="48"/>
        <v xml:space="preserve"> </v>
      </c>
    </row>
    <row r="878" spans="1:9" ht="16" customHeight="1" x14ac:dyDescent="0.15">
      <c r="A878" s="62" t="str">
        <f>IFERROR(IF((A877+1&lt;='1_Setting'!$C$28),A877+1," "),"")</f>
        <v/>
      </c>
      <c r="B878" s="59"/>
      <c r="F878" s="183" t="str">
        <f t="shared" si="49"/>
        <v xml:space="preserve"> </v>
      </c>
      <c r="G878" s="179" t="str">
        <f t="shared" si="50"/>
        <v xml:space="preserve"> </v>
      </c>
      <c r="H878" s="179" t="str">
        <f>IFERROR(IF(ISNUMBER(I878),(IF(I878&lt;('1_Setting'!$D$30),((I878/('1_Setting'!$D$30))*3+1),((I878-('1_Setting'!$D$30))/(('1_Setting'!$D$29)-('1_Setting'!$D$30))*2+4)))," ")," ")</f>
        <v xml:space="preserve"> </v>
      </c>
      <c r="I878" s="182" t="str">
        <f t="shared" si="48"/>
        <v xml:space="preserve"> </v>
      </c>
    </row>
    <row r="879" spans="1:9" ht="16" customHeight="1" x14ac:dyDescent="0.15">
      <c r="A879" s="62" t="str">
        <f>IFERROR(IF((A878+1&lt;='1_Setting'!$C$28),A878+1," "),"")</f>
        <v/>
      </c>
      <c r="B879" s="59"/>
      <c r="F879" s="183" t="str">
        <f t="shared" si="49"/>
        <v xml:space="preserve"> </v>
      </c>
      <c r="G879" s="179" t="str">
        <f t="shared" si="50"/>
        <v xml:space="preserve"> </v>
      </c>
      <c r="H879" s="179" t="str">
        <f>IFERROR(IF(ISNUMBER(I879),(IF(I879&lt;('1_Setting'!$D$30),((I879/('1_Setting'!$D$30))*3+1),((I879-('1_Setting'!$D$30))/(('1_Setting'!$D$29)-('1_Setting'!$D$30))*2+4)))," ")," ")</f>
        <v xml:space="preserve"> </v>
      </c>
      <c r="I879" s="182" t="str">
        <f t="shared" si="48"/>
        <v xml:space="preserve"> </v>
      </c>
    </row>
    <row r="880" spans="1:9" ht="16" customHeight="1" x14ac:dyDescent="0.15">
      <c r="A880" s="62" t="str">
        <f>IFERROR(IF((A879+1&lt;='1_Setting'!$C$28),A879+1," "),"")</f>
        <v/>
      </c>
      <c r="B880" s="59"/>
      <c r="F880" s="183" t="str">
        <f t="shared" si="49"/>
        <v xml:space="preserve"> </v>
      </c>
      <c r="G880" s="179" t="str">
        <f t="shared" si="50"/>
        <v xml:space="preserve"> </v>
      </c>
      <c r="H880" s="179" t="str">
        <f>IFERROR(IF(ISNUMBER(I880),(IF(I880&lt;('1_Setting'!$D$30),((I880/('1_Setting'!$D$30))*3+1),((I880-('1_Setting'!$D$30))/(('1_Setting'!$D$29)-('1_Setting'!$D$30))*2+4)))," ")," ")</f>
        <v xml:space="preserve"> </v>
      </c>
      <c r="I880" s="182" t="str">
        <f t="shared" si="48"/>
        <v xml:space="preserve"> </v>
      </c>
    </row>
    <row r="881" spans="1:9" ht="16" customHeight="1" x14ac:dyDescent="0.15">
      <c r="A881" s="62" t="str">
        <f>IFERROR(IF((A880+1&lt;='1_Setting'!$C$28),A880+1," "),"")</f>
        <v/>
      </c>
      <c r="B881" s="59"/>
      <c r="F881" s="183" t="str">
        <f t="shared" si="49"/>
        <v xml:space="preserve"> </v>
      </c>
      <c r="G881" s="179" t="str">
        <f t="shared" si="50"/>
        <v xml:space="preserve"> </v>
      </c>
      <c r="H881" s="179" t="str">
        <f>IFERROR(IF(ISNUMBER(I881),(IF(I881&lt;('1_Setting'!$D$30),((I881/('1_Setting'!$D$30))*3+1),((I881-('1_Setting'!$D$30))/(('1_Setting'!$D$29)-('1_Setting'!$D$30))*2+4)))," ")," ")</f>
        <v xml:space="preserve"> </v>
      </c>
      <c r="I881" s="182" t="str">
        <f t="shared" si="48"/>
        <v xml:space="preserve"> </v>
      </c>
    </row>
    <row r="882" spans="1:9" ht="16" customHeight="1" x14ac:dyDescent="0.15">
      <c r="A882" s="62" t="str">
        <f>IFERROR(IF((A881+1&lt;='1_Setting'!$C$28),A881+1," "),"")</f>
        <v/>
      </c>
      <c r="B882" s="59"/>
      <c r="F882" s="183" t="str">
        <f t="shared" si="49"/>
        <v xml:space="preserve"> </v>
      </c>
      <c r="G882" s="179" t="str">
        <f t="shared" si="50"/>
        <v xml:space="preserve"> </v>
      </c>
      <c r="H882" s="179" t="str">
        <f>IFERROR(IF(ISNUMBER(I882),(IF(I882&lt;('1_Setting'!$D$30),((I882/('1_Setting'!$D$30))*3+1),((I882-('1_Setting'!$D$30))/(('1_Setting'!$D$29)-('1_Setting'!$D$30))*2+4)))," ")," ")</f>
        <v xml:space="preserve"> </v>
      </c>
      <c r="I882" s="182" t="str">
        <f t="shared" si="48"/>
        <v xml:space="preserve"> </v>
      </c>
    </row>
    <row r="883" spans="1:9" ht="16" customHeight="1" x14ac:dyDescent="0.15">
      <c r="A883" s="62" t="str">
        <f>IFERROR(IF((A882+1&lt;='1_Setting'!$C$28),A882+1," "),"")</f>
        <v/>
      </c>
      <c r="B883" s="59"/>
      <c r="F883" s="183" t="str">
        <f t="shared" si="49"/>
        <v xml:space="preserve"> </v>
      </c>
      <c r="G883" s="179" t="str">
        <f t="shared" si="50"/>
        <v xml:space="preserve"> </v>
      </c>
      <c r="H883" s="179" t="str">
        <f>IFERROR(IF(ISNUMBER(I883),(IF(I883&lt;('1_Setting'!$D$30),((I883/('1_Setting'!$D$30))*3+1),((I883-('1_Setting'!$D$30))/(('1_Setting'!$D$29)-('1_Setting'!$D$30))*2+4)))," ")," ")</f>
        <v xml:space="preserve"> </v>
      </c>
      <c r="I883" s="182" t="str">
        <f t="shared" si="48"/>
        <v xml:space="preserve"> </v>
      </c>
    </row>
    <row r="884" spans="1:9" ht="16" customHeight="1" x14ac:dyDescent="0.15">
      <c r="A884" s="62" t="str">
        <f>IFERROR(IF((A883+1&lt;='1_Setting'!$C$28),A883+1," "),"")</f>
        <v/>
      </c>
      <c r="B884" s="59"/>
      <c r="F884" s="183" t="str">
        <f t="shared" si="49"/>
        <v xml:space="preserve"> </v>
      </c>
      <c r="G884" s="179" t="str">
        <f t="shared" si="50"/>
        <v xml:space="preserve"> </v>
      </c>
      <c r="H884" s="179" t="str">
        <f>IFERROR(IF(ISNUMBER(I884),(IF(I884&lt;('1_Setting'!$D$30),((I884/('1_Setting'!$D$30))*3+1),((I884-('1_Setting'!$D$30))/(('1_Setting'!$D$29)-('1_Setting'!$D$30))*2+4)))," ")," ")</f>
        <v xml:space="preserve"> </v>
      </c>
      <c r="I884" s="182" t="str">
        <f t="shared" si="48"/>
        <v xml:space="preserve"> </v>
      </c>
    </row>
    <row r="885" spans="1:9" ht="16" customHeight="1" x14ac:dyDescent="0.15">
      <c r="A885" s="62" t="str">
        <f>IFERROR(IF((A884+1&lt;='1_Setting'!$C$28),A884+1," "),"")</f>
        <v/>
      </c>
      <c r="B885" s="59"/>
      <c r="F885" s="183" t="str">
        <f t="shared" si="49"/>
        <v xml:space="preserve"> </v>
      </c>
      <c r="G885" s="179" t="str">
        <f t="shared" si="50"/>
        <v xml:space="preserve"> </v>
      </c>
      <c r="H885" s="179" t="str">
        <f>IFERROR(IF(ISNUMBER(I885),(IF(I885&lt;('1_Setting'!$D$30),((I885/('1_Setting'!$D$30))*3+1),((I885-('1_Setting'!$D$30))/(('1_Setting'!$D$29)-('1_Setting'!$D$30))*2+4)))," ")," ")</f>
        <v xml:space="preserve"> </v>
      </c>
      <c r="I885" s="182" t="str">
        <f t="shared" si="48"/>
        <v xml:space="preserve"> </v>
      </c>
    </row>
    <row r="886" spans="1:9" ht="16" customHeight="1" x14ac:dyDescent="0.15">
      <c r="A886" s="62" t="str">
        <f>IFERROR(IF((A885+1&lt;='1_Setting'!$C$28),A885+1," "),"")</f>
        <v/>
      </c>
      <c r="B886" s="59"/>
      <c r="F886" s="183" t="str">
        <f t="shared" si="49"/>
        <v xml:space="preserve"> </v>
      </c>
      <c r="G886" s="179" t="str">
        <f t="shared" si="50"/>
        <v xml:space="preserve"> </v>
      </c>
      <c r="H886" s="179" t="str">
        <f>IFERROR(IF(ISNUMBER(I886),(IF(I886&lt;('1_Setting'!$D$30),((I886/('1_Setting'!$D$30))*3+1),((I886-('1_Setting'!$D$30))/(('1_Setting'!$D$29)-('1_Setting'!$D$30))*2+4)))," ")," ")</f>
        <v xml:space="preserve"> </v>
      </c>
      <c r="I886" s="182" t="str">
        <f t="shared" si="48"/>
        <v xml:space="preserve"> </v>
      </c>
    </row>
    <row r="887" spans="1:9" ht="16" customHeight="1" x14ac:dyDescent="0.15">
      <c r="A887" s="62" t="str">
        <f>IFERROR(IF((A886+1&lt;='1_Setting'!$C$28),A886+1," "),"")</f>
        <v/>
      </c>
      <c r="B887" s="59"/>
      <c r="F887" s="183" t="str">
        <f t="shared" si="49"/>
        <v xml:space="preserve"> </v>
      </c>
      <c r="G887" s="179" t="str">
        <f t="shared" si="50"/>
        <v xml:space="preserve"> </v>
      </c>
      <c r="H887" s="179" t="str">
        <f>IFERROR(IF(ISNUMBER(I887),(IF(I887&lt;('1_Setting'!$D$30),((I887/('1_Setting'!$D$30))*3+1),((I887-('1_Setting'!$D$30))/(('1_Setting'!$D$29)-('1_Setting'!$D$30))*2+4)))," ")," ")</f>
        <v xml:space="preserve"> </v>
      </c>
      <c r="I887" s="182" t="str">
        <f t="shared" si="48"/>
        <v xml:space="preserve"> </v>
      </c>
    </row>
    <row r="888" spans="1:9" ht="16" customHeight="1" x14ac:dyDescent="0.15">
      <c r="A888" s="62" t="str">
        <f>IFERROR(IF((A887+1&lt;='1_Setting'!$C$28),A887+1," "),"")</f>
        <v/>
      </c>
      <c r="B888" s="59"/>
      <c r="F888" s="183" t="str">
        <f t="shared" si="49"/>
        <v xml:space="preserve"> </v>
      </c>
      <c r="G888" s="179" t="str">
        <f t="shared" si="50"/>
        <v xml:space="preserve"> </v>
      </c>
      <c r="H888" s="179" t="str">
        <f>IFERROR(IF(ISNUMBER(I888),(IF(I888&lt;('1_Setting'!$D$30),((I888/('1_Setting'!$D$30))*3+1),((I888-('1_Setting'!$D$30))/(('1_Setting'!$D$29)-('1_Setting'!$D$30))*2+4)))," ")," ")</f>
        <v xml:space="preserve"> </v>
      </c>
      <c r="I888" s="182" t="str">
        <f t="shared" si="48"/>
        <v xml:space="preserve"> </v>
      </c>
    </row>
    <row r="889" spans="1:9" ht="16" customHeight="1" x14ac:dyDescent="0.15">
      <c r="A889" s="62" t="str">
        <f>IFERROR(IF((A888+1&lt;='1_Setting'!$C$28),A888+1," "),"")</f>
        <v/>
      </c>
      <c r="B889" s="59"/>
      <c r="F889" s="183" t="str">
        <f t="shared" si="49"/>
        <v xml:space="preserve"> </v>
      </c>
      <c r="G889" s="179" t="str">
        <f t="shared" si="50"/>
        <v xml:space="preserve"> </v>
      </c>
      <c r="H889" s="179" t="str">
        <f>IFERROR(IF(ISNUMBER(I889),(IF(I889&lt;('1_Setting'!$D$30),((I889/('1_Setting'!$D$30))*3+1),((I889-('1_Setting'!$D$30))/(('1_Setting'!$D$29)-('1_Setting'!$D$30))*2+4)))," ")," ")</f>
        <v xml:space="preserve"> </v>
      </c>
      <c r="I889" s="182" t="str">
        <f t="shared" si="48"/>
        <v xml:space="preserve"> </v>
      </c>
    </row>
    <row r="890" spans="1:9" ht="16" customHeight="1" x14ac:dyDescent="0.15">
      <c r="A890" s="62" t="str">
        <f>IFERROR(IF((A889+1&lt;='1_Setting'!$C$28),A889+1," "),"")</f>
        <v/>
      </c>
      <c r="B890" s="59"/>
      <c r="F890" s="183" t="str">
        <f t="shared" si="49"/>
        <v xml:space="preserve"> </v>
      </c>
      <c r="G890" s="179" t="str">
        <f t="shared" si="50"/>
        <v xml:space="preserve"> </v>
      </c>
      <c r="H890" s="179" t="str">
        <f>IFERROR(IF(ISNUMBER(I890),(IF(I890&lt;('1_Setting'!$D$30),((I890/('1_Setting'!$D$30))*3+1),((I890-('1_Setting'!$D$30))/(('1_Setting'!$D$29)-('1_Setting'!$D$30))*2+4)))," ")," ")</f>
        <v xml:space="preserve"> </v>
      </c>
      <c r="I890" s="182" t="str">
        <f t="shared" si="48"/>
        <v xml:space="preserve"> </v>
      </c>
    </row>
    <row r="891" spans="1:9" ht="16" customHeight="1" x14ac:dyDescent="0.15">
      <c r="A891" s="62" t="str">
        <f>IFERROR(IF((A890+1&lt;='1_Setting'!$C$28),A890+1," "),"")</f>
        <v/>
      </c>
      <c r="B891" s="59"/>
      <c r="F891" s="183" t="str">
        <f t="shared" si="49"/>
        <v xml:space="preserve"> </v>
      </c>
      <c r="G891" s="179" t="str">
        <f t="shared" si="50"/>
        <v xml:space="preserve"> </v>
      </c>
      <c r="H891" s="179" t="str">
        <f>IFERROR(IF(ISNUMBER(I891),(IF(I891&lt;('1_Setting'!$D$30),((I891/('1_Setting'!$D$30))*3+1),((I891-('1_Setting'!$D$30))/(('1_Setting'!$D$29)-('1_Setting'!$D$30))*2+4)))," ")," ")</f>
        <v xml:space="preserve"> </v>
      </c>
      <c r="I891" s="182" t="str">
        <f t="shared" si="48"/>
        <v xml:space="preserve"> </v>
      </c>
    </row>
    <row r="892" spans="1:9" ht="16" customHeight="1" x14ac:dyDescent="0.15">
      <c r="A892" s="62" t="str">
        <f>IFERROR(IF((A891+1&lt;='1_Setting'!$C$28),A891+1," "),"")</f>
        <v/>
      </c>
      <c r="B892" s="59"/>
      <c r="F892" s="183" t="str">
        <f t="shared" si="49"/>
        <v xml:space="preserve"> </v>
      </c>
      <c r="G892" s="179" t="str">
        <f t="shared" si="50"/>
        <v xml:space="preserve"> </v>
      </c>
      <c r="H892" s="179" t="str">
        <f>IFERROR(IF(ISNUMBER(I892),(IF(I892&lt;('1_Setting'!$D$30),((I892/('1_Setting'!$D$30))*3+1),((I892-('1_Setting'!$D$30))/(('1_Setting'!$D$29)-('1_Setting'!$D$30))*2+4)))," ")," ")</f>
        <v xml:space="preserve"> </v>
      </c>
      <c r="I892" s="182" t="str">
        <f t="shared" si="48"/>
        <v xml:space="preserve"> </v>
      </c>
    </row>
    <row r="893" spans="1:9" ht="16" customHeight="1" x14ac:dyDescent="0.15">
      <c r="A893" s="62" t="str">
        <f>IFERROR(IF((A892+1&lt;='1_Setting'!$C$28),A892+1," "),"")</f>
        <v/>
      </c>
      <c r="B893" s="59"/>
      <c r="F893" s="183" t="str">
        <f t="shared" si="49"/>
        <v xml:space="preserve"> </v>
      </c>
      <c r="G893" s="179" t="str">
        <f t="shared" si="50"/>
        <v xml:space="preserve"> </v>
      </c>
      <c r="H893" s="179" t="str">
        <f>IFERROR(IF(ISNUMBER(I893),(IF(I893&lt;('1_Setting'!$D$30),((I893/('1_Setting'!$D$30))*3+1),((I893-('1_Setting'!$D$30))/(('1_Setting'!$D$29)-('1_Setting'!$D$30))*2+4)))," ")," ")</f>
        <v xml:space="preserve"> </v>
      </c>
      <c r="I893" s="182" t="str">
        <f t="shared" si="48"/>
        <v xml:space="preserve"> </v>
      </c>
    </row>
    <row r="894" spans="1:9" ht="16" customHeight="1" x14ac:dyDescent="0.15">
      <c r="A894" s="62" t="str">
        <f>IFERROR(IF((A893+1&lt;='1_Setting'!$C$28),A893+1," "),"")</f>
        <v/>
      </c>
      <c r="B894" s="59"/>
      <c r="F894" s="183" t="str">
        <f t="shared" si="49"/>
        <v xml:space="preserve"> </v>
      </c>
      <c r="G894" s="179" t="str">
        <f t="shared" si="50"/>
        <v xml:space="preserve"> </v>
      </c>
      <c r="H894" s="179" t="str">
        <f>IFERROR(IF(ISNUMBER(I894),(IF(I894&lt;('1_Setting'!$D$30),((I894/('1_Setting'!$D$30))*3+1),((I894-('1_Setting'!$D$30))/(('1_Setting'!$D$29)-('1_Setting'!$D$30))*2+4)))," ")," ")</f>
        <v xml:space="preserve"> </v>
      </c>
      <c r="I894" s="182" t="str">
        <f t="shared" si="48"/>
        <v xml:space="preserve"> </v>
      </c>
    </row>
    <row r="895" spans="1:9" ht="16" customHeight="1" x14ac:dyDescent="0.15">
      <c r="A895" s="62" t="str">
        <f>IFERROR(IF((A894+1&lt;='1_Setting'!$C$28),A894+1," "),"")</f>
        <v/>
      </c>
      <c r="B895" s="59"/>
      <c r="F895" s="183" t="str">
        <f t="shared" si="49"/>
        <v xml:space="preserve"> </v>
      </c>
      <c r="G895" s="179" t="str">
        <f t="shared" si="50"/>
        <v xml:space="preserve"> </v>
      </c>
      <c r="H895" s="179" t="str">
        <f>IFERROR(IF(ISNUMBER(I895),(IF(I895&lt;('1_Setting'!$D$30),((I895/('1_Setting'!$D$30))*3+1),((I895-('1_Setting'!$D$30))/(('1_Setting'!$D$29)-('1_Setting'!$D$30))*2+4)))," ")," ")</f>
        <v xml:space="preserve"> </v>
      </c>
      <c r="I895" s="182" t="str">
        <f t="shared" si="48"/>
        <v xml:space="preserve"> </v>
      </c>
    </row>
    <row r="896" spans="1:9" ht="16" customHeight="1" x14ac:dyDescent="0.15">
      <c r="A896" s="62" t="str">
        <f>IFERROR(IF((A895+1&lt;='1_Setting'!$C$28),A895+1," "),"")</f>
        <v/>
      </c>
      <c r="B896" s="59"/>
      <c r="F896" s="183" t="str">
        <f t="shared" si="49"/>
        <v xml:space="preserve"> </v>
      </c>
      <c r="G896" s="179" t="str">
        <f t="shared" si="50"/>
        <v xml:space="preserve"> </v>
      </c>
      <c r="H896" s="179" t="str">
        <f>IFERROR(IF(ISNUMBER(I896),(IF(I896&lt;('1_Setting'!$D$30),((I896/('1_Setting'!$D$30))*3+1),((I896-('1_Setting'!$D$30))/(('1_Setting'!$D$29)-('1_Setting'!$D$30))*2+4)))," ")," ")</f>
        <v xml:space="preserve"> </v>
      </c>
      <c r="I896" s="182" t="str">
        <f t="shared" si="48"/>
        <v xml:space="preserve"> </v>
      </c>
    </row>
    <row r="897" spans="1:9" ht="16" customHeight="1" x14ac:dyDescent="0.15">
      <c r="A897" s="62" t="str">
        <f>IFERROR(IF((A896+1&lt;='1_Setting'!$C$28),A896+1," "),"")</f>
        <v/>
      </c>
      <c r="B897" s="59"/>
      <c r="F897" s="183" t="str">
        <f t="shared" si="49"/>
        <v xml:space="preserve"> </v>
      </c>
      <c r="G897" s="179" t="str">
        <f t="shared" si="50"/>
        <v xml:space="preserve"> </v>
      </c>
      <c r="H897" s="179" t="str">
        <f>IFERROR(IF(ISNUMBER(I897),(IF(I897&lt;('1_Setting'!$D$30),((I897/('1_Setting'!$D$30))*3+1),((I897-('1_Setting'!$D$30))/(('1_Setting'!$D$29)-('1_Setting'!$D$30))*2+4)))," ")," ")</f>
        <v xml:space="preserve"> </v>
      </c>
      <c r="I897" s="182" t="str">
        <f t="shared" si="48"/>
        <v xml:space="preserve"> </v>
      </c>
    </row>
    <row r="898" spans="1:9" ht="16" customHeight="1" x14ac:dyDescent="0.15">
      <c r="A898" s="62" t="str">
        <f>IFERROR(IF((A897+1&lt;='1_Setting'!$C$28),A897+1," "),"")</f>
        <v/>
      </c>
      <c r="B898" s="59"/>
      <c r="F898" s="183" t="str">
        <f t="shared" si="49"/>
        <v xml:space="preserve"> </v>
      </c>
      <c r="G898" s="179" t="str">
        <f t="shared" si="50"/>
        <v xml:space="preserve"> </v>
      </c>
      <c r="H898" s="179" t="str">
        <f>IFERROR(IF(ISNUMBER(I898),(IF(I898&lt;('1_Setting'!$D$30),((I898/('1_Setting'!$D$30))*3+1),((I898-('1_Setting'!$D$30))/(('1_Setting'!$D$29)-('1_Setting'!$D$30))*2+4)))," ")," ")</f>
        <v xml:space="preserve"> </v>
      </c>
      <c r="I898" s="182" t="str">
        <f t="shared" si="48"/>
        <v xml:space="preserve"> </v>
      </c>
    </row>
    <row r="899" spans="1:9" ht="16" customHeight="1" x14ac:dyDescent="0.15">
      <c r="A899" s="62" t="str">
        <f>IFERROR(IF((A898+1&lt;='1_Setting'!$C$28),A898+1," "),"")</f>
        <v/>
      </c>
      <c r="B899" s="59"/>
      <c r="F899" s="183" t="str">
        <f t="shared" si="49"/>
        <v xml:space="preserve"> </v>
      </c>
      <c r="G899" s="179" t="str">
        <f t="shared" si="50"/>
        <v xml:space="preserve"> </v>
      </c>
      <c r="H899" s="179" t="str">
        <f>IFERROR(IF(ISNUMBER(I899),(IF(I899&lt;('1_Setting'!$D$30),((I899/('1_Setting'!$D$30))*3+1),((I899-('1_Setting'!$D$30))/(('1_Setting'!$D$29)-('1_Setting'!$D$30))*2+4)))," ")," ")</f>
        <v xml:space="preserve"> </v>
      </c>
      <c r="I899" s="182" t="str">
        <f t="shared" si="48"/>
        <v xml:space="preserve"> </v>
      </c>
    </row>
    <row r="900" spans="1:9" ht="16" customHeight="1" x14ac:dyDescent="0.15">
      <c r="A900" s="62" t="str">
        <f>IFERROR(IF((A899+1&lt;='1_Setting'!$C$28),A899+1," "),"")</f>
        <v/>
      </c>
      <c r="B900" s="59"/>
      <c r="F900" s="183" t="str">
        <f t="shared" si="49"/>
        <v xml:space="preserve"> </v>
      </c>
      <c r="G900" s="179" t="str">
        <f t="shared" si="50"/>
        <v xml:space="preserve"> </v>
      </c>
      <c r="H900" s="179" t="str">
        <f>IFERROR(IF(ISNUMBER(I900),(IF(I900&lt;('1_Setting'!$D$30),((I900/('1_Setting'!$D$30))*3+1),((I900-('1_Setting'!$D$30))/(('1_Setting'!$D$29)-('1_Setting'!$D$30))*2+4)))," ")," ")</f>
        <v xml:space="preserve"> </v>
      </c>
      <c r="I900" s="182" t="str">
        <f t="shared" si="48"/>
        <v xml:space="preserve"> </v>
      </c>
    </row>
    <row r="901" spans="1:9" ht="16" customHeight="1" x14ac:dyDescent="0.15">
      <c r="A901" s="62" t="str">
        <f>IFERROR(IF((A900+1&lt;='1_Setting'!$C$28),A900+1," "),"")</f>
        <v/>
      </c>
      <c r="B901" s="59"/>
      <c r="F901" s="183" t="str">
        <f t="shared" si="49"/>
        <v xml:space="preserve"> </v>
      </c>
      <c r="G901" s="179" t="str">
        <f t="shared" si="50"/>
        <v xml:space="preserve"> </v>
      </c>
      <c r="H901" s="179" t="str">
        <f>IFERROR(IF(ISNUMBER(I901),(IF(I901&lt;('1_Setting'!$D$30),((I901/('1_Setting'!$D$30))*3+1),((I901-('1_Setting'!$D$30))/(('1_Setting'!$D$29)-('1_Setting'!$D$30))*2+4)))," ")," ")</f>
        <v xml:space="preserve"> </v>
      </c>
      <c r="I901" s="182" t="str">
        <f t="shared" si="48"/>
        <v xml:space="preserve"> </v>
      </c>
    </row>
    <row r="902" spans="1:9" ht="16" customHeight="1" x14ac:dyDescent="0.15">
      <c r="A902" s="62" t="str">
        <f>IFERROR(IF((A901+1&lt;='1_Setting'!$C$28),A901+1," "),"")</f>
        <v/>
      </c>
      <c r="B902" s="59"/>
      <c r="F902" s="183" t="str">
        <f t="shared" si="49"/>
        <v xml:space="preserve"> </v>
      </c>
      <c r="G902" s="179" t="str">
        <f t="shared" si="50"/>
        <v xml:space="preserve"> </v>
      </c>
      <c r="H902" s="179" t="str">
        <f>IFERROR(IF(ISNUMBER(I902),(IF(I902&lt;('1_Setting'!$D$30),((I902/('1_Setting'!$D$30))*3+1),((I902-('1_Setting'!$D$30))/(('1_Setting'!$D$29)-('1_Setting'!$D$30))*2+4)))," ")," ")</f>
        <v xml:space="preserve"> </v>
      </c>
      <c r="I902" s="182" t="str">
        <f t="shared" si="48"/>
        <v xml:space="preserve"> </v>
      </c>
    </row>
    <row r="903" spans="1:9" ht="16" customHeight="1" x14ac:dyDescent="0.15">
      <c r="A903" s="62" t="str">
        <f>IFERROR(IF((A902+1&lt;='1_Setting'!$C$28),A902+1," "),"")</f>
        <v/>
      </c>
      <c r="B903" s="59"/>
      <c r="F903" s="183" t="str">
        <f t="shared" si="49"/>
        <v xml:space="preserve"> </v>
      </c>
      <c r="G903" s="179" t="str">
        <f t="shared" si="50"/>
        <v xml:space="preserve"> </v>
      </c>
      <c r="H903" s="179" t="str">
        <f>IFERROR(IF(ISNUMBER(I903),(IF(I903&lt;('1_Setting'!$D$30),((I903/('1_Setting'!$D$30))*3+1),((I903-('1_Setting'!$D$30))/(('1_Setting'!$D$29)-('1_Setting'!$D$30))*2+4)))," ")," ")</f>
        <v xml:space="preserve"> </v>
      </c>
      <c r="I903" s="182" t="str">
        <f t="shared" si="48"/>
        <v xml:space="preserve"> </v>
      </c>
    </row>
    <row r="904" spans="1:9" ht="16" customHeight="1" x14ac:dyDescent="0.15">
      <c r="A904" s="62" t="str">
        <f>IFERROR(IF((A903+1&lt;='1_Setting'!$C$28),A903+1," "),"")</f>
        <v/>
      </c>
      <c r="B904" s="59"/>
      <c r="F904" s="183" t="str">
        <f t="shared" si="49"/>
        <v xml:space="preserve"> </v>
      </c>
      <c r="G904" s="179" t="str">
        <f t="shared" si="50"/>
        <v xml:space="preserve"> </v>
      </c>
      <c r="H904" s="179" t="str">
        <f>IFERROR(IF(ISNUMBER(I904),(IF(I904&lt;('1_Setting'!$D$30),((I904/('1_Setting'!$D$30))*3+1),((I904-('1_Setting'!$D$30))/(('1_Setting'!$D$29)-('1_Setting'!$D$30))*2+4)))," ")," ")</f>
        <v xml:space="preserve"> </v>
      </c>
      <c r="I904" s="182" t="str">
        <f t="shared" ref="I904:I967" si="51">IF(ISNUMBER(A904),SUM(J904:AB904)," ")</f>
        <v xml:space="preserve"> </v>
      </c>
    </row>
    <row r="905" spans="1:9" ht="16" customHeight="1" x14ac:dyDescent="0.15">
      <c r="A905" s="62" t="str">
        <f>IFERROR(IF((A904+1&lt;='1_Setting'!$C$28),A904+1," "),"")</f>
        <v/>
      </c>
      <c r="B905" s="59"/>
      <c r="F905" s="183" t="str">
        <f t="shared" ref="F905:F968" si="52">IFERROR(G905," ")</f>
        <v xml:space="preserve"> </v>
      </c>
      <c r="G905" s="179" t="str">
        <f t="shared" ref="G905:G968" si="53">IFERROR(IF(AND(H905&gt;6,ISNUMBER(H905)),6,IF(AND(H905&gt;3.5,H905&lt;4),3.5,ROUND(H905/5,1)*5))," ")</f>
        <v xml:space="preserve"> </v>
      </c>
      <c r="H905" s="179" t="str">
        <f>IFERROR(IF(ISNUMBER(I905),(IF(I905&lt;('1_Setting'!$D$30),((I905/('1_Setting'!$D$30))*3+1),((I905-('1_Setting'!$D$30))/(('1_Setting'!$D$29)-('1_Setting'!$D$30))*2+4)))," ")," ")</f>
        <v xml:space="preserve"> </v>
      </c>
      <c r="I905" s="182" t="str">
        <f t="shared" si="51"/>
        <v xml:space="preserve"> </v>
      </c>
    </row>
    <row r="906" spans="1:9" ht="16" customHeight="1" x14ac:dyDescent="0.15">
      <c r="A906" s="62" t="str">
        <f>IFERROR(IF((A905+1&lt;='1_Setting'!$C$28),A905+1," "),"")</f>
        <v/>
      </c>
      <c r="B906" s="59"/>
      <c r="F906" s="183" t="str">
        <f t="shared" si="52"/>
        <v xml:space="preserve"> </v>
      </c>
      <c r="G906" s="179" t="str">
        <f t="shared" si="53"/>
        <v xml:space="preserve"> </v>
      </c>
      <c r="H906" s="179" t="str">
        <f>IFERROR(IF(ISNUMBER(I906),(IF(I906&lt;('1_Setting'!$D$30),((I906/('1_Setting'!$D$30))*3+1),((I906-('1_Setting'!$D$30))/(('1_Setting'!$D$29)-('1_Setting'!$D$30))*2+4)))," ")," ")</f>
        <v xml:space="preserve"> </v>
      </c>
      <c r="I906" s="182" t="str">
        <f t="shared" si="51"/>
        <v xml:space="preserve"> </v>
      </c>
    </row>
    <row r="907" spans="1:9" ht="16" customHeight="1" x14ac:dyDescent="0.15">
      <c r="A907" s="62" t="str">
        <f>IFERROR(IF((A906+1&lt;='1_Setting'!$C$28),A906+1," "),"")</f>
        <v/>
      </c>
      <c r="B907" s="59"/>
      <c r="F907" s="183" t="str">
        <f t="shared" si="52"/>
        <v xml:space="preserve"> </v>
      </c>
      <c r="G907" s="179" t="str">
        <f t="shared" si="53"/>
        <v xml:space="preserve"> </v>
      </c>
      <c r="H907" s="179" t="str">
        <f>IFERROR(IF(ISNUMBER(I907),(IF(I907&lt;('1_Setting'!$D$30),((I907/('1_Setting'!$D$30))*3+1),((I907-('1_Setting'!$D$30))/(('1_Setting'!$D$29)-('1_Setting'!$D$30))*2+4)))," ")," ")</f>
        <v xml:space="preserve"> </v>
      </c>
      <c r="I907" s="182" t="str">
        <f t="shared" si="51"/>
        <v xml:space="preserve"> </v>
      </c>
    </row>
    <row r="908" spans="1:9" ht="16" customHeight="1" x14ac:dyDescent="0.15">
      <c r="A908" s="62" t="str">
        <f>IFERROR(IF((A907+1&lt;='1_Setting'!$C$28),A907+1," "),"")</f>
        <v/>
      </c>
      <c r="B908" s="59"/>
      <c r="F908" s="183" t="str">
        <f t="shared" si="52"/>
        <v xml:space="preserve"> </v>
      </c>
      <c r="G908" s="179" t="str">
        <f t="shared" si="53"/>
        <v xml:space="preserve"> </v>
      </c>
      <c r="H908" s="179" t="str">
        <f>IFERROR(IF(ISNUMBER(I908),(IF(I908&lt;('1_Setting'!$D$30),((I908/('1_Setting'!$D$30))*3+1),((I908-('1_Setting'!$D$30))/(('1_Setting'!$D$29)-('1_Setting'!$D$30))*2+4)))," ")," ")</f>
        <v xml:space="preserve"> </v>
      </c>
      <c r="I908" s="182" t="str">
        <f t="shared" si="51"/>
        <v xml:space="preserve"> </v>
      </c>
    </row>
    <row r="909" spans="1:9" ht="16" customHeight="1" x14ac:dyDescent="0.15">
      <c r="A909" s="62" t="str">
        <f>IFERROR(IF((A908+1&lt;='1_Setting'!$C$28),A908+1," "),"")</f>
        <v/>
      </c>
      <c r="B909" s="59"/>
      <c r="F909" s="183" t="str">
        <f t="shared" si="52"/>
        <v xml:space="preserve"> </v>
      </c>
      <c r="G909" s="179" t="str">
        <f t="shared" si="53"/>
        <v xml:space="preserve"> </v>
      </c>
      <c r="H909" s="179" t="str">
        <f>IFERROR(IF(ISNUMBER(I909),(IF(I909&lt;('1_Setting'!$D$30),((I909/('1_Setting'!$D$30))*3+1),((I909-('1_Setting'!$D$30))/(('1_Setting'!$D$29)-('1_Setting'!$D$30))*2+4)))," ")," ")</f>
        <v xml:space="preserve"> </v>
      </c>
      <c r="I909" s="182" t="str">
        <f t="shared" si="51"/>
        <v xml:space="preserve"> </v>
      </c>
    </row>
    <row r="910" spans="1:9" ht="16" customHeight="1" x14ac:dyDescent="0.15">
      <c r="A910" s="62" t="str">
        <f>IFERROR(IF((A909+1&lt;='1_Setting'!$C$28),A909+1," "),"")</f>
        <v/>
      </c>
      <c r="B910" s="59"/>
      <c r="F910" s="183" t="str">
        <f t="shared" si="52"/>
        <v xml:space="preserve"> </v>
      </c>
      <c r="G910" s="179" t="str">
        <f t="shared" si="53"/>
        <v xml:space="preserve"> </v>
      </c>
      <c r="H910" s="179" t="str">
        <f>IFERROR(IF(ISNUMBER(I910),(IF(I910&lt;('1_Setting'!$D$30),((I910/('1_Setting'!$D$30))*3+1),((I910-('1_Setting'!$D$30))/(('1_Setting'!$D$29)-('1_Setting'!$D$30))*2+4)))," ")," ")</f>
        <v xml:space="preserve"> </v>
      </c>
      <c r="I910" s="182" t="str">
        <f t="shared" si="51"/>
        <v xml:space="preserve"> </v>
      </c>
    </row>
    <row r="911" spans="1:9" ht="16" customHeight="1" x14ac:dyDescent="0.15">
      <c r="A911" s="62" t="str">
        <f>IFERROR(IF((A910+1&lt;='1_Setting'!$C$28),A910+1," "),"")</f>
        <v/>
      </c>
      <c r="B911" s="59"/>
      <c r="F911" s="183" t="str">
        <f t="shared" si="52"/>
        <v xml:space="preserve"> </v>
      </c>
      <c r="G911" s="179" t="str">
        <f t="shared" si="53"/>
        <v xml:space="preserve"> </v>
      </c>
      <c r="H911" s="179" t="str">
        <f>IFERROR(IF(ISNUMBER(I911),(IF(I911&lt;('1_Setting'!$D$30),((I911/('1_Setting'!$D$30))*3+1),((I911-('1_Setting'!$D$30))/(('1_Setting'!$D$29)-('1_Setting'!$D$30))*2+4)))," ")," ")</f>
        <v xml:space="preserve"> </v>
      </c>
      <c r="I911" s="182" t="str">
        <f t="shared" si="51"/>
        <v xml:space="preserve"> </v>
      </c>
    </row>
    <row r="912" spans="1:9" ht="16" customHeight="1" x14ac:dyDescent="0.15">
      <c r="A912" s="62" t="str">
        <f>IFERROR(IF((A911+1&lt;='1_Setting'!$C$28),A911+1," "),"")</f>
        <v/>
      </c>
      <c r="B912" s="59"/>
      <c r="F912" s="183" t="str">
        <f t="shared" si="52"/>
        <v xml:space="preserve"> </v>
      </c>
      <c r="G912" s="179" t="str">
        <f t="shared" si="53"/>
        <v xml:space="preserve"> </v>
      </c>
      <c r="H912" s="179" t="str">
        <f>IFERROR(IF(ISNUMBER(I912),(IF(I912&lt;('1_Setting'!$D$30),((I912/('1_Setting'!$D$30))*3+1),((I912-('1_Setting'!$D$30))/(('1_Setting'!$D$29)-('1_Setting'!$D$30))*2+4)))," ")," ")</f>
        <v xml:space="preserve"> </v>
      </c>
      <c r="I912" s="182" t="str">
        <f t="shared" si="51"/>
        <v xml:space="preserve"> </v>
      </c>
    </row>
    <row r="913" spans="1:9" ht="16" customHeight="1" x14ac:dyDescent="0.15">
      <c r="A913" s="62" t="str">
        <f>IFERROR(IF((A912+1&lt;='1_Setting'!$C$28),A912+1," "),"")</f>
        <v/>
      </c>
      <c r="B913" s="59"/>
      <c r="F913" s="183" t="str">
        <f t="shared" si="52"/>
        <v xml:space="preserve"> </v>
      </c>
      <c r="G913" s="179" t="str">
        <f t="shared" si="53"/>
        <v xml:space="preserve"> </v>
      </c>
      <c r="H913" s="179" t="str">
        <f>IFERROR(IF(ISNUMBER(I913),(IF(I913&lt;('1_Setting'!$D$30),((I913/('1_Setting'!$D$30))*3+1),((I913-('1_Setting'!$D$30))/(('1_Setting'!$D$29)-('1_Setting'!$D$30))*2+4)))," ")," ")</f>
        <v xml:space="preserve"> </v>
      </c>
      <c r="I913" s="182" t="str">
        <f t="shared" si="51"/>
        <v xml:space="preserve"> </v>
      </c>
    </row>
    <row r="914" spans="1:9" ht="16" customHeight="1" x14ac:dyDescent="0.15">
      <c r="A914" s="62" t="str">
        <f>IFERROR(IF((A913+1&lt;='1_Setting'!$C$28),A913+1," "),"")</f>
        <v/>
      </c>
      <c r="B914" s="59"/>
      <c r="F914" s="183" t="str">
        <f t="shared" si="52"/>
        <v xml:space="preserve"> </v>
      </c>
      <c r="G914" s="179" t="str">
        <f t="shared" si="53"/>
        <v xml:space="preserve"> </v>
      </c>
      <c r="H914" s="179" t="str">
        <f>IFERROR(IF(ISNUMBER(I914),(IF(I914&lt;('1_Setting'!$D$30),((I914/('1_Setting'!$D$30))*3+1),((I914-('1_Setting'!$D$30))/(('1_Setting'!$D$29)-('1_Setting'!$D$30))*2+4)))," ")," ")</f>
        <v xml:space="preserve"> </v>
      </c>
      <c r="I914" s="182" t="str">
        <f t="shared" si="51"/>
        <v xml:space="preserve"> </v>
      </c>
    </row>
    <row r="915" spans="1:9" ht="16" customHeight="1" x14ac:dyDescent="0.15">
      <c r="A915" s="62" t="str">
        <f>IFERROR(IF((A914+1&lt;='1_Setting'!$C$28),A914+1," "),"")</f>
        <v/>
      </c>
      <c r="B915" s="59"/>
      <c r="F915" s="183" t="str">
        <f t="shared" si="52"/>
        <v xml:space="preserve"> </v>
      </c>
      <c r="G915" s="179" t="str">
        <f t="shared" si="53"/>
        <v xml:space="preserve"> </v>
      </c>
      <c r="H915" s="179" t="str">
        <f>IFERROR(IF(ISNUMBER(I915),(IF(I915&lt;('1_Setting'!$D$30),((I915/('1_Setting'!$D$30))*3+1),((I915-('1_Setting'!$D$30))/(('1_Setting'!$D$29)-('1_Setting'!$D$30))*2+4)))," ")," ")</f>
        <v xml:space="preserve"> </v>
      </c>
      <c r="I915" s="182" t="str">
        <f t="shared" si="51"/>
        <v xml:space="preserve"> </v>
      </c>
    </row>
    <row r="916" spans="1:9" ht="16" customHeight="1" x14ac:dyDescent="0.15">
      <c r="A916" s="62" t="str">
        <f>IFERROR(IF((A915+1&lt;='1_Setting'!$C$28),A915+1," "),"")</f>
        <v/>
      </c>
      <c r="B916" s="59"/>
      <c r="F916" s="183" t="str">
        <f t="shared" si="52"/>
        <v xml:space="preserve"> </v>
      </c>
      <c r="G916" s="179" t="str">
        <f t="shared" si="53"/>
        <v xml:space="preserve"> </v>
      </c>
      <c r="H916" s="179" t="str">
        <f>IFERROR(IF(ISNUMBER(I916),(IF(I916&lt;('1_Setting'!$D$30),((I916/('1_Setting'!$D$30))*3+1),((I916-('1_Setting'!$D$30))/(('1_Setting'!$D$29)-('1_Setting'!$D$30))*2+4)))," ")," ")</f>
        <v xml:space="preserve"> </v>
      </c>
      <c r="I916" s="182" t="str">
        <f t="shared" si="51"/>
        <v xml:space="preserve"> </v>
      </c>
    </row>
    <row r="917" spans="1:9" ht="16" customHeight="1" x14ac:dyDescent="0.15">
      <c r="A917" s="62" t="str">
        <f>IFERROR(IF((A916+1&lt;='1_Setting'!$C$28),A916+1," "),"")</f>
        <v/>
      </c>
      <c r="B917" s="59"/>
      <c r="F917" s="183" t="str">
        <f t="shared" si="52"/>
        <v xml:space="preserve"> </v>
      </c>
      <c r="G917" s="179" t="str">
        <f t="shared" si="53"/>
        <v xml:space="preserve"> </v>
      </c>
      <c r="H917" s="179" t="str">
        <f>IFERROR(IF(ISNUMBER(I917),(IF(I917&lt;('1_Setting'!$D$30),((I917/('1_Setting'!$D$30))*3+1),((I917-('1_Setting'!$D$30))/(('1_Setting'!$D$29)-('1_Setting'!$D$30))*2+4)))," ")," ")</f>
        <v xml:space="preserve"> </v>
      </c>
      <c r="I917" s="182" t="str">
        <f t="shared" si="51"/>
        <v xml:space="preserve"> </v>
      </c>
    </row>
    <row r="918" spans="1:9" ht="16" customHeight="1" x14ac:dyDescent="0.15">
      <c r="A918" s="62" t="str">
        <f>IFERROR(IF((A917+1&lt;='1_Setting'!$C$28),A917+1," "),"")</f>
        <v/>
      </c>
      <c r="B918" s="59"/>
      <c r="F918" s="183" t="str">
        <f t="shared" si="52"/>
        <v xml:space="preserve"> </v>
      </c>
      <c r="G918" s="179" t="str">
        <f t="shared" si="53"/>
        <v xml:space="preserve"> </v>
      </c>
      <c r="H918" s="179" t="str">
        <f>IFERROR(IF(ISNUMBER(I918),(IF(I918&lt;('1_Setting'!$D$30),((I918/('1_Setting'!$D$30))*3+1),((I918-('1_Setting'!$D$30))/(('1_Setting'!$D$29)-('1_Setting'!$D$30))*2+4)))," ")," ")</f>
        <v xml:space="preserve"> </v>
      </c>
      <c r="I918" s="182" t="str">
        <f t="shared" si="51"/>
        <v xml:space="preserve"> </v>
      </c>
    </row>
    <row r="919" spans="1:9" ht="16" customHeight="1" x14ac:dyDescent="0.15">
      <c r="A919" s="62" t="str">
        <f>IFERROR(IF((A918+1&lt;='1_Setting'!$C$28),A918+1," "),"")</f>
        <v/>
      </c>
      <c r="B919" s="59"/>
      <c r="F919" s="183" t="str">
        <f t="shared" si="52"/>
        <v xml:space="preserve"> </v>
      </c>
      <c r="G919" s="179" t="str">
        <f t="shared" si="53"/>
        <v xml:space="preserve"> </v>
      </c>
      <c r="H919" s="179" t="str">
        <f>IFERROR(IF(ISNUMBER(I919),(IF(I919&lt;('1_Setting'!$D$30),((I919/('1_Setting'!$D$30))*3+1),((I919-('1_Setting'!$D$30))/(('1_Setting'!$D$29)-('1_Setting'!$D$30))*2+4)))," ")," ")</f>
        <v xml:space="preserve"> </v>
      </c>
      <c r="I919" s="182" t="str">
        <f t="shared" si="51"/>
        <v xml:space="preserve"> </v>
      </c>
    </row>
    <row r="920" spans="1:9" ht="16" customHeight="1" x14ac:dyDescent="0.15">
      <c r="A920" s="62" t="str">
        <f>IFERROR(IF((A919+1&lt;='1_Setting'!$C$28),A919+1," "),"")</f>
        <v/>
      </c>
      <c r="B920" s="59"/>
      <c r="F920" s="183" t="str">
        <f t="shared" si="52"/>
        <v xml:space="preserve"> </v>
      </c>
      <c r="G920" s="179" t="str">
        <f t="shared" si="53"/>
        <v xml:space="preserve"> </v>
      </c>
      <c r="H920" s="179" t="str">
        <f>IFERROR(IF(ISNUMBER(I920),(IF(I920&lt;('1_Setting'!$D$30),((I920/('1_Setting'!$D$30))*3+1),((I920-('1_Setting'!$D$30))/(('1_Setting'!$D$29)-('1_Setting'!$D$30))*2+4)))," ")," ")</f>
        <v xml:space="preserve"> </v>
      </c>
      <c r="I920" s="182" t="str">
        <f t="shared" si="51"/>
        <v xml:space="preserve"> </v>
      </c>
    </row>
    <row r="921" spans="1:9" ht="16" customHeight="1" x14ac:dyDescent="0.15">
      <c r="A921" s="62" t="str">
        <f>IFERROR(IF((A920+1&lt;='1_Setting'!$C$28),A920+1," "),"")</f>
        <v/>
      </c>
      <c r="B921" s="59"/>
      <c r="F921" s="183" t="str">
        <f t="shared" si="52"/>
        <v xml:space="preserve"> </v>
      </c>
      <c r="G921" s="179" t="str">
        <f t="shared" si="53"/>
        <v xml:space="preserve"> </v>
      </c>
      <c r="H921" s="179" t="str">
        <f>IFERROR(IF(ISNUMBER(I921),(IF(I921&lt;('1_Setting'!$D$30),((I921/('1_Setting'!$D$30))*3+1),((I921-('1_Setting'!$D$30))/(('1_Setting'!$D$29)-('1_Setting'!$D$30))*2+4)))," ")," ")</f>
        <v xml:space="preserve"> </v>
      </c>
      <c r="I921" s="182" t="str">
        <f t="shared" si="51"/>
        <v xml:space="preserve"> </v>
      </c>
    </row>
    <row r="922" spans="1:9" ht="16" customHeight="1" x14ac:dyDescent="0.15">
      <c r="A922" s="62" t="str">
        <f>IFERROR(IF((A921+1&lt;='1_Setting'!$C$28),A921+1," "),"")</f>
        <v/>
      </c>
      <c r="B922" s="59"/>
      <c r="F922" s="183" t="str">
        <f t="shared" si="52"/>
        <v xml:space="preserve"> </v>
      </c>
      <c r="G922" s="179" t="str">
        <f t="shared" si="53"/>
        <v xml:space="preserve"> </v>
      </c>
      <c r="H922" s="179" t="str">
        <f>IFERROR(IF(ISNUMBER(I922),(IF(I922&lt;('1_Setting'!$D$30),((I922/('1_Setting'!$D$30))*3+1),((I922-('1_Setting'!$D$30))/(('1_Setting'!$D$29)-('1_Setting'!$D$30))*2+4)))," ")," ")</f>
        <v xml:space="preserve"> </v>
      </c>
      <c r="I922" s="182" t="str">
        <f t="shared" si="51"/>
        <v xml:space="preserve"> </v>
      </c>
    </row>
    <row r="923" spans="1:9" ht="16" customHeight="1" x14ac:dyDescent="0.15">
      <c r="A923" s="62" t="str">
        <f>IFERROR(IF((A922+1&lt;='1_Setting'!$C$28),A922+1," "),"")</f>
        <v/>
      </c>
      <c r="B923" s="59"/>
      <c r="F923" s="183" t="str">
        <f t="shared" si="52"/>
        <v xml:space="preserve"> </v>
      </c>
      <c r="G923" s="179" t="str">
        <f t="shared" si="53"/>
        <v xml:space="preserve"> </v>
      </c>
      <c r="H923" s="179" t="str">
        <f>IFERROR(IF(ISNUMBER(I923),(IF(I923&lt;('1_Setting'!$D$30),((I923/('1_Setting'!$D$30))*3+1),((I923-('1_Setting'!$D$30))/(('1_Setting'!$D$29)-('1_Setting'!$D$30))*2+4)))," ")," ")</f>
        <v xml:space="preserve"> </v>
      </c>
      <c r="I923" s="182" t="str">
        <f t="shared" si="51"/>
        <v xml:space="preserve"> </v>
      </c>
    </row>
    <row r="924" spans="1:9" ht="16" customHeight="1" x14ac:dyDescent="0.15">
      <c r="A924" s="62" t="str">
        <f>IFERROR(IF((A923+1&lt;='1_Setting'!$C$28),A923+1," "),"")</f>
        <v/>
      </c>
      <c r="B924" s="59"/>
      <c r="F924" s="183" t="str">
        <f t="shared" si="52"/>
        <v xml:space="preserve"> </v>
      </c>
      <c r="G924" s="179" t="str">
        <f t="shared" si="53"/>
        <v xml:space="preserve"> </v>
      </c>
      <c r="H924" s="179" t="str">
        <f>IFERROR(IF(ISNUMBER(I924),(IF(I924&lt;('1_Setting'!$D$30),((I924/('1_Setting'!$D$30))*3+1),((I924-('1_Setting'!$D$30))/(('1_Setting'!$D$29)-('1_Setting'!$D$30))*2+4)))," ")," ")</f>
        <v xml:space="preserve"> </v>
      </c>
      <c r="I924" s="182" t="str">
        <f t="shared" si="51"/>
        <v xml:space="preserve"> </v>
      </c>
    </row>
    <row r="925" spans="1:9" ht="16" customHeight="1" x14ac:dyDescent="0.15">
      <c r="A925" s="62" t="str">
        <f>IFERROR(IF((A924+1&lt;='1_Setting'!$C$28),A924+1," "),"")</f>
        <v/>
      </c>
      <c r="B925" s="59"/>
      <c r="F925" s="183" t="str">
        <f t="shared" si="52"/>
        <v xml:space="preserve"> </v>
      </c>
      <c r="G925" s="179" t="str">
        <f t="shared" si="53"/>
        <v xml:space="preserve"> </v>
      </c>
      <c r="H925" s="179" t="str">
        <f>IFERROR(IF(ISNUMBER(I925),(IF(I925&lt;('1_Setting'!$D$30),((I925/('1_Setting'!$D$30))*3+1),((I925-('1_Setting'!$D$30))/(('1_Setting'!$D$29)-('1_Setting'!$D$30))*2+4)))," ")," ")</f>
        <v xml:space="preserve"> </v>
      </c>
      <c r="I925" s="182" t="str">
        <f t="shared" si="51"/>
        <v xml:space="preserve"> </v>
      </c>
    </row>
    <row r="926" spans="1:9" ht="16" customHeight="1" x14ac:dyDescent="0.15">
      <c r="A926" s="62" t="str">
        <f>IFERROR(IF((A925+1&lt;='1_Setting'!$C$28),A925+1," "),"")</f>
        <v/>
      </c>
      <c r="B926" s="59"/>
      <c r="F926" s="183" t="str">
        <f t="shared" si="52"/>
        <v xml:space="preserve"> </v>
      </c>
      <c r="G926" s="179" t="str">
        <f t="shared" si="53"/>
        <v xml:space="preserve"> </v>
      </c>
      <c r="H926" s="179" t="str">
        <f>IFERROR(IF(ISNUMBER(I926),(IF(I926&lt;('1_Setting'!$D$30),((I926/('1_Setting'!$D$30))*3+1),((I926-('1_Setting'!$D$30))/(('1_Setting'!$D$29)-('1_Setting'!$D$30))*2+4)))," ")," ")</f>
        <v xml:space="preserve"> </v>
      </c>
      <c r="I926" s="182" t="str">
        <f t="shared" si="51"/>
        <v xml:space="preserve"> </v>
      </c>
    </row>
    <row r="927" spans="1:9" ht="16" customHeight="1" x14ac:dyDescent="0.15">
      <c r="A927" s="62" t="str">
        <f>IFERROR(IF((A926+1&lt;='1_Setting'!$C$28),A926+1," "),"")</f>
        <v/>
      </c>
      <c r="B927" s="59"/>
      <c r="F927" s="183" t="str">
        <f t="shared" si="52"/>
        <v xml:space="preserve"> </v>
      </c>
      <c r="G927" s="179" t="str">
        <f t="shared" si="53"/>
        <v xml:space="preserve"> </v>
      </c>
      <c r="H927" s="179" t="str">
        <f>IFERROR(IF(ISNUMBER(I927),(IF(I927&lt;('1_Setting'!$D$30),((I927/('1_Setting'!$D$30))*3+1),((I927-('1_Setting'!$D$30))/(('1_Setting'!$D$29)-('1_Setting'!$D$30))*2+4)))," ")," ")</f>
        <v xml:space="preserve"> </v>
      </c>
      <c r="I927" s="182" t="str">
        <f t="shared" si="51"/>
        <v xml:space="preserve"> </v>
      </c>
    </row>
    <row r="928" spans="1:9" ht="16" customHeight="1" x14ac:dyDescent="0.15">
      <c r="A928" s="62" t="str">
        <f>IFERROR(IF((A927+1&lt;='1_Setting'!$C$28),A927+1," "),"")</f>
        <v/>
      </c>
      <c r="B928" s="59"/>
      <c r="F928" s="183" t="str">
        <f t="shared" si="52"/>
        <v xml:space="preserve"> </v>
      </c>
      <c r="G928" s="179" t="str">
        <f t="shared" si="53"/>
        <v xml:space="preserve"> </v>
      </c>
      <c r="H928" s="179" t="str">
        <f>IFERROR(IF(ISNUMBER(I928),(IF(I928&lt;('1_Setting'!$D$30),((I928/('1_Setting'!$D$30))*3+1),((I928-('1_Setting'!$D$30))/(('1_Setting'!$D$29)-('1_Setting'!$D$30))*2+4)))," ")," ")</f>
        <v xml:space="preserve"> </v>
      </c>
      <c r="I928" s="182" t="str">
        <f t="shared" si="51"/>
        <v xml:space="preserve"> </v>
      </c>
    </row>
    <row r="929" spans="1:9" ht="16" customHeight="1" x14ac:dyDescent="0.15">
      <c r="A929" s="62" t="str">
        <f>IFERROR(IF((A928+1&lt;='1_Setting'!$C$28),A928+1," "),"")</f>
        <v/>
      </c>
      <c r="B929" s="59"/>
      <c r="F929" s="183" t="str">
        <f t="shared" si="52"/>
        <v xml:space="preserve"> </v>
      </c>
      <c r="G929" s="179" t="str">
        <f t="shared" si="53"/>
        <v xml:space="preserve"> </v>
      </c>
      <c r="H929" s="179" t="str">
        <f>IFERROR(IF(ISNUMBER(I929),(IF(I929&lt;('1_Setting'!$D$30),((I929/('1_Setting'!$D$30))*3+1),((I929-('1_Setting'!$D$30))/(('1_Setting'!$D$29)-('1_Setting'!$D$30))*2+4)))," ")," ")</f>
        <v xml:space="preserve"> </v>
      </c>
      <c r="I929" s="182" t="str">
        <f t="shared" si="51"/>
        <v xml:space="preserve"> </v>
      </c>
    </row>
    <row r="930" spans="1:9" ht="16" customHeight="1" x14ac:dyDescent="0.15">
      <c r="A930" s="62" t="str">
        <f>IFERROR(IF((A929+1&lt;='1_Setting'!$C$28),A929+1," "),"")</f>
        <v/>
      </c>
      <c r="B930" s="59"/>
      <c r="F930" s="183" t="str">
        <f t="shared" si="52"/>
        <v xml:space="preserve"> </v>
      </c>
      <c r="G930" s="179" t="str">
        <f t="shared" si="53"/>
        <v xml:space="preserve"> </v>
      </c>
      <c r="H930" s="179" t="str">
        <f>IFERROR(IF(ISNUMBER(I930),(IF(I930&lt;('1_Setting'!$D$30),((I930/('1_Setting'!$D$30))*3+1),((I930-('1_Setting'!$D$30))/(('1_Setting'!$D$29)-('1_Setting'!$D$30))*2+4)))," ")," ")</f>
        <v xml:space="preserve"> </v>
      </c>
      <c r="I930" s="182" t="str">
        <f t="shared" si="51"/>
        <v xml:space="preserve"> </v>
      </c>
    </row>
    <row r="931" spans="1:9" ht="16" customHeight="1" x14ac:dyDescent="0.15">
      <c r="A931" s="62" t="str">
        <f>IFERROR(IF((A930+1&lt;='1_Setting'!$C$28),A930+1," "),"")</f>
        <v/>
      </c>
      <c r="B931" s="59"/>
      <c r="F931" s="183" t="str">
        <f t="shared" si="52"/>
        <v xml:space="preserve"> </v>
      </c>
      <c r="G931" s="179" t="str">
        <f t="shared" si="53"/>
        <v xml:space="preserve"> </v>
      </c>
      <c r="H931" s="179" t="str">
        <f>IFERROR(IF(ISNUMBER(I931),(IF(I931&lt;('1_Setting'!$D$30),((I931/('1_Setting'!$D$30))*3+1),((I931-('1_Setting'!$D$30))/(('1_Setting'!$D$29)-('1_Setting'!$D$30))*2+4)))," ")," ")</f>
        <v xml:space="preserve"> </v>
      </c>
      <c r="I931" s="182" t="str">
        <f t="shared" si="51"/>
        <v xml:space="preserve"> </v>
      </c>
    </row>
    <row r="932" spans="1:9" ht="16" customHeight="1" x14ac:dyDescent="0.15">
      <c r="A932" s="62" t="str">
        <f>IFERROR(IF((A931+1&lt;='1_Setting'!$C$28),A931+1," "),"")</f>
        <v/>
      </c>
      <c r="B932" s="59"/>
      <c r="F932" s="183" t="str">
        <f t="shared" si="52"/>
        <v xml:space="preserve"> </v>
      </c>
      <c r="G932" s="179" t="str">
        <f t="shared" si="53"/>
        <v xml:space="preserve"> </v>
      </c>
      <c r="H932" s="179" t="str">
        <f>IFERROR(IF(ISNUMBER(I932),(IF(I932&lt;('1_Setting'!$D$30),((I932/('1_Setting'!$D$30))*3+1),((I932-('1_Setting'!$D$30))/(('1_Setting'!$D$29)-('1_Setting'!$D$30))*2+4)))," ")," ")</f>
        <v xml:space="preserve"> </v>
      </c>
      <c r="I932" s="182" t="str">
        <f t="shared" si="51"/>
        <v xml:space="preserve"> </v>
      </c>
    </row>
    <row r="933" spans="1:9" ht="16" customHeight="1" x14ac:dyDescent="0.15">
      <c r="A933" s="62" t="str">
        <f>IFERROR(IF((A932+1&lt;='1_Setting'!$C$28),A932+1," "),"")</f>
        <v/>
      </c>
      <c r="B933" s="59"/>
      <c r="F933" s="183" t="str">
        <f t="shared" si="52"/>
        <v xml:space="preserve"> </v>
      </c>
      <c r="G933" s="179" t="str">
        <f t="shared" si="53"/>
        <v xml:space="preserve"> </v>
      </c>
      <c r="H933" s="179" t="str">
        <f>IFERROR(IF(ISNUMBER(I933),(IF(I933&lt;('1_Setting'!$D$30),((I933/('1_Setting'!$D$30))*3+1),((I933-('1_Setting'!$D$30))/(('1_Setting'!$D$29)-('1_Setting'!$D$30))*2+4)))," ")," ")</f>
        <v xml:space="preserve"> </v>
      </c>
      <c r="I933" s="182" t="str">
        <f t="shared" si="51"/>
        <v xml:space="preserve"> </v>
      </c>
    </row>
    <row r="934" spans="1:9" ht="16" customHeight="1" x14ac:dyDescent="0.15">
      <c r="A934" s="62" t="str">
        <f>IFERROR(IF((A933+1&lt;='1_Setting'!$C$28),A933+1," "),"")</f>
        <v/>
      </c>
      <c r="B934" s="59"/>
      <c r="F934" s="183" t="str">
        <f t="shared" si="52"/>
        <v xml:space="preserve"> </v>
      </c>
      <c r="G934" s="179" t="str">
        <f t="shared" si="53"/>
        <v xml:space="preserve"> </v>
      </c>
      <c r="H934" s="179" t="str">
        <f>IFERROR(IF(ISNUMBER(I934),(IF(I934&lt;('1_Setting'!$D$30),((I934/('1_Setting'!$D$30))*3+1),((I934-('1_Setting'!$D$30))/(('1_Setting'!$D$29)-('1_Setting'!$D$30))*2+4)))," ")," ")</f>
        <v xml:space="preserve"> </v>
      </c>
      <c r="I934" s="182" t="str">
        <f t="shared" si="51"/>
        <v xml:space="preserve"> </v>
      </c>
    </row>
    <row r="935" spans="1:9" ht="16" customHeight="1" x14ac:dyDescent="0.15">
      <c r="A935" s="62" t="str">
        <f>IFERROR(IF((A934+1&lt;='1_Setting'!$C$28),A934+1," "),"")</f>
        <v/>
      </c>
      <c r="B935" s="59"/>
      <c r="F935" s="183" t="str">
        <f t="shared" si="52"/>
        <v xml:space="preserve"> </v>
      </c>
      <c r="G935" s="179" t="str">
        <f t="shared" si="53"/>
        <v xml:space="preserve"> </v>
      </c>
      <c r="H935" s="179" t="str">
        <f>IFERROR(IF(ISNUMBER(I935),(IF(I935&lt;('1_Setting'!$D$30),((I935/('1_Setting'!$D$30))*3+1),((I935-('1_Setting'!$D$30))/(('1_Setting'!$D$29)-('1_Setting'!$D$30))*2+4)))," ")," ")</f>
        <v xml:space="preserve"> </v>
      </c>
      <c r="I935" s="182" t="str">
        <f t="shared" si="51"/>
        <v xml:space="preserve"> </v>
      </c>
    </row>
    <row r="936" spans="1:9" ht="16" customHeight="1" x14ac:dyDescent="0.15">
      <c r="A936" s="62" t="str">
        <f>IFERROR(IF((A935+1&lt;='1_Setting'!$C$28),A935+1," "),"")</f>
        <v/>
      </c>
      <c r="B936" s="59"/>
      <c r="F936" s="183" t="str">
        <f t="shared" si="52"/>
        <v xml:space="preserve"> </v>
      </c>
      <c r="G936" s="179" t="str">
        <f t="shared" si="53"/>
        <v xml:space="preserve"> </v>
      </c>
      <c r="H936" s="179" t="str">
        <f>IFERROR(IF(ISNUMBER(I936),(IF(I936&lt;('1_Setting'!$D$30),((I936/('1_Setting'!$D$30))*3+1),((I936-('1_Setting'!$D$30))/(('1_Setting'!$D$29)-('1_Setting'!$D$30))*2+4)))," ")," ")</f>
        <v xml:space="preserve"> </v>
      </c>
      <c r="I936" s="182" t="str">
        <f t="shared" si="51"/>
        <v xml:space="preserve"> </v>
      </c>
    </row>
    <row r="937" spans="1:9" ht="16" customHeight="1" x14ac:dyDescent="0.15">
      <c r="A937" s="62" t="str">
        <f>IFERROR(IF((A936+1&lt;='1_Setting'!$C$28),A936+1," "),"")</f>
        <v/>
      </c>
      <c r="B937" s="59"/>
      <c r="F937" s="183" t="str">
        <f t="shared" si="52"/>
        <v xml:space="preserve"> </v>
      </c>
      <c r="G937" s="179" t="str">
        <f t="shared" si="53"/>
        <v xml:space="preserve"> </v>
      </c>
      <c r="H937" s="179" t="str">
        <f>IFERROR(IF(ISNUMBER(I937),(IF(I937&lt;('1_Setting'!$D$30),((I937/('1_Setting'!$D$30))*3+1),((I937-('1_Setting'!$D$30))/(('1_Setting'!$D$29)-('1_Setting'!$D$30))*2+4)))," ")," ")</f>
        <v xml:space="preserve"> </v>
      </c>
      <c r="I937" s="182" t="str">
        <f t="shared" si="51"/>
        <v xml:space="preserve"> </v>
      </c>
    </row>
    <row r="938" spans="1:9" ht="16" customHeight="1" x14ac:dyDescent="0.15">
      <c r="A938" s="62" t="str">
        <f>IFERROR(IF((A937+1&lt;='1_Setting'!$C$28),A937+1," "),"")</f>
        <v/>
      </c>
      <c r="B938" s="59"/>
      <c r="F938" s="183" t="str">
        <f t="shared" si="52"/>
        <v xml:space="preserve"> </v>
      </c>
      <c r="G938" s="179" t="str">
        <f t="shared" si="53"/>
        <v xml:space="preserve"> </v>
      </c>
      <c r="H938" s="179" t="str">
        <f>IFERROR(IF(ISNUMBER(I938),(IF(I938&lt;('1_Setting'!$D$30),((I938/('1_Setting'!$D$30))*3+1),((I938-('1_Setting'!$D$30))/(('1_Setting'!$D$29)-('1_Setting'!$D$30))*2+4)))," ")," ")</f>
        <v xml:space="preserve"> </v>
      </c>
      <c r="I938" s="182" t="str">
        <f t="shared" si="51"/>
        <v xml:space="preserve"> </v>
      </c>
    </row>
    <row r="939" spans="1:9" ht="16" customHeight="1" x14ac:dyDescent="0.15">
      <c r="A939" s="62" t="str">
        <f>IFERROR(IF((A938+1&lt;='1_Setting'!$C$28),A938+1," "),"")</f>
        <v/>
      </c>
      <c r="B939" s="59"/>
      <c r="F939" s="183" t="str">
        <f t="shared" si="52"/>
        <v xml:space="preserve"> </v>
      </c>
      <c r="G939" s="179" t="str">
        <f t="shared" si="53"/>
        <v xml:space="preserve"> </v>
      </c>
      <c r="H939" s="179" t="str">
        <f>IFERROR(IF(ISNUMBER(I939),(IF(I939&lt;('1_Setting'!$D$30),((I939/('1_Setting'!$D$30))*3+1),((I939-('1_Setting'!$D$30))/(('1_Setting'!$D$29)-('1_Setting'!$D$30))*2+4)))," ")," ")</f>
        <v xml:space="preserve"> </v>
      </c>
      <c r="I939" s="182" t="str">
        <f t="shared" si="51"/>
        <v xml:space="preserve"> </v>
      </c>
    </row>
    <row r="940" spans="1:9" ht="16" customHeight="1" x14ac:dyDescent="0.15">
      <c r="A940" s="62" t="str">
        <f>IFERROR(IF((A939+1&lt;='1_Setting'!$C$28),A939+1," "),"")</f>
        <v/>
      </c>
      <c r="B940" s="59"/>
      <c r="F940" s="183" t="str">
        <f t="shared" si="52"/>
        <v xml:space="preserve"> </v>
      </c>
      <c r="G940" s="179" t="str">
        <f t="shared" si="53"/>
        <v xml:space="preserve"> </v>
      </c>
      <c r="H940" s="179" t="str">
        <f>IFERROR(IF(ISNUMBER(I940),(IF(I940&lt;('1_Setting'!$D$30),((I940/('1_Setting'!$D$30))*3+1),((I940-('1_Setting'!$D$30))/(('1_Setting'!$D$29)-('1_Setting'!$D$30))*2+4)))," ")," ")</f>
        <v xml:space="preserve"> </v>
      </c>
      <c r="I940" s="182" t="str">
        <f t="shared" si="51"/>
        <v xml:space="preserve"> </v>
      </c>
    </row>
    <row r="941" spans="1:9" ht="16" customHeight="1" x14ac:dyDescent="0.15">
      <c r="A941" s="62" t="str">
        <f>IFERROR(IF((A940+1&lt;='1_Setting'!$C$28),A940+1," "),"")</f>
        <v/>
      </c>
      <c r="B941" s="59"/>
      <c r="F941" s="183" t="str">
        <f t="shared" si="52"/>
        <v xml:space="preserve"> </v>
      </c>
      <c r="G941" s="179" t="str">
        <f t="shared" si="53"/>
        <v xml:space="preserve"> </v>
      </c>
      <c r="H941" s="179" t="str">
        <f>IFERROR(IF(ISNUMBER(I941),(IF(I941&lt;('1_Setting'!$D$30),((I941/('1_Setting'!$D$30))*3+1),((I941-('1_Setting'!$D$30))/(('1_Setting'!$D$29)-('1_Setting'!$D$30))*2+4)))," ")," ")</f>
        <v xml:space="preserve"> </v>
      </c>
      <c r="I941" s="182" t="str">
        <f t="shared" si="51"/>
        <v xml:space="preserve"> </v>
      </c>
    </row>
    <row r="942" spans="1:9" ht="16" customHeight="1" x14ac:dyDescent="0.15">
      <c r="A942" s="62" t="str">
        <f>IFERROR(IF((A941+1&lt;='1_Setting'!$C$28),A941+1," "),"")</f>
        <v/>
      </c>
      <c r="B942" s="59"/>
      <c r="F942" s="183" t="str">
        <f t="shared" si="52"/>
        <v xml:space="preserve"> </v>
      </c>
      <c r="G942" s="179" t="str">
        <f t="shared" si="53"/>
        <v xml:space="preserve"> </v>
      </c>
      <c r="H942" s="179" t="str">
        <f>IFERROR(IF(ISNUMBER(I942),(IF(I942&lt;('1_Setting'!$D$30),((I942/('1_Setting'!$D$30))*3+1),((I942-('1_Setting'!$D$30))/(('1_Setting'!$D$29)-('1_Setting'!$D$30))*2+4)))," ")," ")</f>
        <v xml:space="preserve"> </v>
      </c>
      <c r="I942" s="182" t="str">
        <f t="shared" si="51"/>
        <v xml:space="preserve"> </v>
      </c>
    </row>
    <row r="943" spans="1:9" ht="16" customHeight="1" x14ac:dyDescent="0.15">
      <c r="A943" s="62" t="str">
        <f>IFERROR(IF((A942+1&lt;='1_Setting'!$C$28),A942+1," "),"")</f>
        <v/>
      </c>
      <c r="B943" s="59"/>
      <c r="F943" s="183" t="str">
        <f t="shared" si="52"/>
        <v xml:space="preserve"> </v>
      </c>
      <c r="G943" s="179" t="str">
        <f t="shared" si="53"/>
        <v xml:space="preserve"> </v>
      </c>
      <c r="H943" s="179" t="str">
        <f>IFERROR(IF(ISNUMBER(I943),(IF(I943&lt;('1_Setting'!$D$30),((I943/('1_Setting'!$D$30))*3+1),((I943-('1_Setting'!$D$30))/(('1_Setting'!$D$29)-('1_Setting'!$D$30))*2+4)))," ")," ")</f>
        <v xml:space="preserve"> </v>
      </c>
      <c r="I943" s="182" t="str">
        <f t="shared" si="51"/>
        <v xml:space="preserve"> </v>
      </c>
    </row>
    <row r="944" spans="1:9" ht="16" customHeight="1" x14ac:dyDescent="0.15">
      <c r="A944" s="62" t="str">
        <f>IFERROR(IF((A943+1&lt;='1_Setting'!$C$28),A943+1," "),"")</f>
        <v/>
      </c>
      <c r="B944" s="59"/>
      <c r="F944" s="183" t="str">
        <f t="shared" si="52"/>
        <v xml:space="preserve"> </v>
      </c>
      <c r="G944" s="179" t="str">
        <f t="shared" si="53"/>
        <v xml:space="preserve"> </v>
      </c>
      <c r="H944" s="179" t="str">
        <f>IFERROR(IF(ISNUMBER(I944),(IF(I944&lt;('1_Setting'!$D$30),((I944/('1_Setting'!$D$30))*3+1),((I944-('1_Setting'!$D$30))/(('1_Setting'!$D$29)-('1_Setting'!$D$30))*2+4)))," ")," ")</f>
        <v xml:space="preserve"> </v>
      </c>
      <c r="I944" s="182" t="str">
        <f t="shared" si="51"/>
        <v xml:space="preserve"> </v>
      </c>
    </row>
    <row r="945" spans="1:9" ht="16" customHeight="1" x14ac:dyDescent="0.15">
      <c r="A945" s="62" t="str">
        <f>IFERROR(IF((A944+1&lt;='1_Setting'!$C$28),A944+1," "),"")</f>
        <v/>
      </c>
      <c r="B945" s="59"/>
      <c r="F945" s="183" t="str">
        <f t="shared" si="52"/>
        <v xml:space="preserve"> </v>
      </c>
      <c r="G945" s="179" t="str">
        <f t="shared" si="53"/>
        <v xml:space="preserve"> </v>
      </c>
      <c r="H945" s="179" t="str">
        <f>IFERROR(IF(ISNUMBER(I945),(IF(I945&lt;('1_Setting'!$D$30),((I945/('1_Setting'!$D$30))*3+1),((I945-('1_Setting'!$D$30))/(('1_Setting'!$D$29)-('1_Setting'!$D$30))*2+4)))," ")," ")</f>
        <v xml:space="preserve"> </v>
      </c>
      <c r="I945" s="182" t="str">
        <f t="shared" si="51"/>
        <v xml:space="preserve"> </v>
      </c>
    </row>
    <row r="946" spans="1:9" ht="16" customHeight="1" x14ac:dyDescent="0.15">
      <c r="A946" s="62" t="str">
        <f>IFERROR(IF((A945+1&lt;='1_Setting'!$C$28),A945+1," "),"")</f>
        <v/>
      </c>
      <c r="B946" s="59"/>
      <c r="F946" s="183" t="str">
        <f t="shared" si="52"/>
        <v xml:space="preserve"> </v>
      </c>
      <c r="G946" s="179" t="str">
        <f t="shared" si="53"/>
        <v xml:space="preserve"> </v>
      </c>
      <c r="H946" s="179" t="str">
        <f>IFERROR(IF(ISNUMBER(I946),(IF(I946&lt;('1_Setting'!$D$30),((I946/('1_Setting'!$D$30))*3+1),((I946-('1_Setting'!$D$30))/(('1_Setting'!$D$29)-('1_Setting'!$D$30))*2+4)))," ")," ")</f>
        <v xml:space="preserve"> </v>
      </c>
      <c r="I946" s="182" t="str">
        <f t="shared" si="51"/>
        <v xml:space="preserve"> </v>
      </c>
    </row>
    <row r="947" spans="1:9" ht="16" customHeight="1" x14ac:dyDescent="0.15">
      <c r="A947" s="62" t="str">
        <f>IFERROR(IF((A946+1&lt;='1_Setting'!$C$28),A946+1," "),"")</f>
        <v/>
      </c>
      <c r="B947" s="59"/>
      <c r="F947" s="183" t="str">
        <f t="shared" si="52"/>
        <v xml:space="preserve"> </v>
      </c>
      <c r="G947" s="179" t="str">
        <f t="shared" si="53"/>
        <v xml:space="preserve"> </v>
      </c>
      <c r="H947" s="179" t="str">
        <f>IFERROR(IF(ISNUMBER(I947),(IF(I947&lt;('1_Setting'!$D$30),((I947/('1_Setting'!$D$30))*3+1),((I947-('1_Setting'!$D$30))/(('1_Setting'!$D$29)-('1_Setting'!$D$30))*2+4)))," ")," ")</f>
        <v xml:space="preserve"> </v>
      </c>
      <c r="I947" s="182" t="str">
        <f t="shared" si="51"/>
        <v xml:space="preserve"> </v>
      </c>
    </row>
    <row r="948" spans="1:9" ht="16" customHeight="1" x14ac:dyDescent="0.15">
      <c r="A948" s="62" t="str">
        <f>IFERROR(IF((A947+1&lt;='1_Setting'!$C$28),A947+1," "),"")</f>
        <v/>
      </c>
      <c r="B948" s="59"/>
      <c r="F948" s="183" t="str">
        <f t="shared" si="52"/>
        <v xml:space="preserve"> </v>
      </c>
      <c r="G948" s="179" t="str">
        <f t="shared" si="53"/>
        <v xml:space="preserve"> </v>
      </c>
      <c r="H948" s="179" t="str">
        <f>IFERROR(IF(ISNUMBER(I948),(IF(I948&lt;('1_Setting'!$D$30),((I948/('1_Setting'!$D$30))*3+1),((I948-('1_Setting'!$D$30))/(('1_Setting'!$D$29)-('1_Setting'!$D$30))*2+4)))," ")," ")</f>
        <v xml:space="preserve"> </v>
      </c>
      <c r="I948" s="182" t="str">
        <f t="shared" si="51"/>
        <v xml:space="preserve"> </v>
      </c>
    </row>
    <row r="949" spans="1:9" ht="16" customHeight="1" x14ac:dyDescent="0.15">
      <c r="A949" s="62" t="str">
        <f>IFERROR(IF((A948+1&lt;='1_Setting'!$C$28),A948+1," "),"")</f>
        <v/>
      </c>
      <c r="B949" s="59"/>
      <c r="F949" s="183" t="str">
        <f t="shared" si="52"/>
        <v xml:space="preserve"> </v>
      </c>
      <c r="G949" s="179" t="str">
        <f t="shared" si="53"/>
        <v xml:space="preserve"> </v>
      </c>
      <c r="H949" s="179" t="str">
        <f>IFERROR(IF(ISNUMBER(I949),(IF(I949&lt;('1_Setting'!$D$30),((I949/('1_Setting'!$D$30))*3+1),((I949-('1_Setting'!$D$30))/(('1_Setting'!$D$29)-('1_Setting'!$D$30))*2+4)))," ")," ")</f>
        <v xml:space="preserve"> </v>
      </c>
      <c r="I949" s="182" t="str">
        <f t="shared" si="51"/>
        <v xml:space="preserve"> </v>
      </c>
    </row>
    <row r="950" spans="1:9" ht="16" customHeight="1" x14ac:dyDescent="0.15">
      <c r="A950" s="62" t="str">
        <f>IFERROR(IF((A949+1&lt;='1_Setting'!$C$28),A949+1," "),"")</f>
        <v/>
      </c>
      <c r="B950" s="59"/>
      <c r="F950" s="183" t="str">
        <f t="shared" si="52"/>
        <v xml:space="preserve"> </v>
      </c>
      <c r="G950" s="179" t="str">
        <f t="shared" si="53"/>
        <v xml:space="preserve"> </v>
      </c>
      <c r="H950" s="179" t="str">
        <f>IFERROR(IF(ISNUMBER(I950),(IF(I950&lt;('1_Setting'!$D$30),((I950/('1_Setting'!$D$30))*3+1),((I950-('1_Setting'!$D$30))/(('1_Setting'!$D$29)-('1_Setting'!$D$30))*2+4)))," ")," ")</f>
        <v xml:space="preserve"> </v>
      </c>
      <c r="I950" s="182" t="str">
        <f t="shared" si="51"/>
        <v xml:space="preserve"> </v>
      </c>
    </row>
    <row r="951" spans="1:9" ht="16" customHeight="1" x14ac:dyDescent="0.15">
      <c r="A951" s="62" t="str">
        <f>IFERROR(IF((A950+1&lt;='1_Setting'!$C$28),A950+1," "),"")</f>
        <v/>
      </c>
      <c r="B951" s="59"/>
      <c r="F951" s="183" t="str">
        <f t="shared" si="52"/>
        <v xml:space="preserve"> </v>
      </c>
      <c r="G951" s="179" t="str">
        <f t="shared" si="53"/>
        <v xml:space="preserve"> </v>
      </c>
      <c r="H951" s="179" t="str">
        <f>IFERROR(IF(ISNUMBER(I951),(IF(I951&lt;('1_Setting'!$D$30),((I951/('1_Setting'!$D$30))*3+1),((I951-('1_Setting'!$D$30))/(('1_Setting'!$D$29)-('1_Setting'!$D$30))*2+4)))," ")," ")</f>
        <v xml:space="preserve"> </v>
      </c>
      <c r="I951" s="182" t="str">
        <f t="shared" si="51"/>
        <v xml:space="preserve"> </v>
      </c>
    </row>
    <row r="952" spans="1:9" ht="16" customHeight="1" x14ac:dyDescent="0.15">
      <c r="A952" s="62" t="str">
        <f>IFERROR(IF((A951+1&lt;='1_Setting'!$C$28),A951+1," "),"")</f>
        <v/>
      </c>
      <c r="B952" s="59"/>
      <c r="F952" s="183" t="str">
        <f t="shared" si="52"/>
        <v xml:space="preserve"> </v>
      </c>
      <c r="G952" s="179" t="str">
        <f t="shared" si="53"/>
        <v xml:space="preserve"> </v>
      </c>
      <c r="H952" s="179" t="str">
        <f>IFERROR(IF(ISNUMBER(I952),(IF(I952&lt;('1_Setting'!$D$30),((I952/('1_Setting'!$D$30))*3+1),((I952-('1_Setting'!$D$30))/(('1_Setting'!$D$29)-('1_Setting'!$D$30))*2+4)))," ")," ")</f>
        <v xml:space="preserve"> </v>
      </c>
      <c r="I952" s="182" t="str">
        <f t="shared" si="51"/>
        <v xml:space="preserve"> </v>
      </c>
    </row>
    <row r="953" spans="1:9" ht="16" customHeight="1" x14ac:dyDescent="0.15">
      <c r="A953" s="62" t="str">
        <f>IFERROR(IF((A952+1&lt;='1_Setting'!$C$28),A952+1," "),"")</f>
        <v/>
      </c>
      <c r="B953" s="59"/>
      <c r="F953" s="183" t="str">
        <f t="shared" si="52"/>
        <v xml:space="preserve"> </v>
      </c>
      <c r="G953" s="179" t="str">
        <f t="shared" si="53"/>
        <v xml:space="preserve"> </v>
      </c>
      <c r="H953" s="179" t="str">
        <f>IFERROR(IF(ISNUMBER(I953),(IF(I953&lt;('1_Setting'!$D$30),((I953/('1_Setting'!$D$30))*3+1),((I953-('1_Setting'!$D$30))/(('1_Setting'!$D$29)-('1_Setting'!$D$30))*2+4)))," ")," ")</f>
        <v xml:space="preserve"> </v>
      </c>
      <c r="I953" s="182" t="str">
        <f t="shared" si="51"/>
        <v xml:space="preserve"> </v>
      </c>
    </row>
    <row r="954" spans="1:9" ht="16" customHeight="1" x14ac:dyDescent="0.15">
      <c r="A954" s="62" t="str">
        <f>IFERROR(IF((A953+1&lt;='1_Setting'!$C$28),A953+1," "),"")</f>
        <v/>
      </c>
      <c r="B954" s="59"/>
      <c r="F954" s="183" t="str">
        <f t="shared" si="52"/>
        <v xml:space="preserve"> </v>
      </c>
      <c r="G954" s="179" t="str">
        <f t="shared" si="53"/>
        <v xml:space="preserve"> </v>
      </c>
      <c r="H954" s="179" t="str">
        <f>IFERROR(IF(ISNUMBER(I954),(IF(I954&lt;('1_Setting'!$D$30),((I954/('1_Setting'!$D$30))*3+1),((I954-('1_Setting'!$D$30))/(('1_Setting'!$D$29)-('1_Setting'!$D$30))*2+4)))," ")," ")</f>
        <v xml:space="preserve"> </v>
      </c>
      <c r="I954" s="182" t="str">
        <f t="shared" si="51"/>
        <v xml:space="preserve"> </v>
      </c>
    </row>
    <row r="955" spans="1:9" ht="16" customHeight="1" x14ac:dyDescent="0.15">
      <c r="A955" s="62" t="str">
        <f>IFERROR(IF((A954+1&lt;='1_Setting'!$C$28),A954+1," "),"")</f>
        <v/>
      </c>
      <c r="B955" s="59"/>
      <c r="F955" s="183" t="str">
        <f t="shared" si="52"/>
        <v xml:space="preserve"> </v>
      </c>
      <c r="G955" s="179" t="str">
        <f t="shared" si="53"/>
        <v xml:space="preserve"> </v>
      </c>
      <c r="H955" s="179" t="str">
        <f>IFERROR(IF(ISNUMBER(I955),(IF(I955&lt;('1_Setting'!$D$30),((I955/('1_Setting'!$D$30))*3+1),((I955-('1_Setting'!$D$30))/(('1_Setting'!$D$29)-('1_Setting'!$D$30))*2+4)))," ")," ")</f>
        <v xml:space="preserve"> </v>
      </c>
      <c r="I955" s="182" t="str">
        <f t="shared" si="51"/>
        <v xml:space="preserve"> </v>
      </c>
    </row>
    <row r="956" spans="1:9" ht="16" customHeight="1" x14ac:dyDescent="0.15">
      <c r="A956" s="62" t="str">
        <f>IFERROR(IF((A955+1&lt;='1_Setting'!$C$28),A955+1," "),"")</f>
        <v/>
      </c>
      <c r="B956" s="59"/>
      <c r="F956" s="183" t="str">
        <f t="shared" si="52"/>
        <v xml:space="preserve"> </v>
      </c>
      <c r="G956" s="179" t="str">
        <f t="shared" si="53"/>
        <v xml:space="preserve"> </v>
      </c>
      <c r="H956" s="179" t="str">
        <f>IFERROR(IF(ISNUMBER(I956),(IF(I956&lt;('1_Setting'!$D$30),((I956/('1_Setting'!$D$30))*3+1),((I956-('1_Setting'!$D$30))/(('1_Setting'!$D$29)-('1_Setting'!$D$30))*2+4)))," ")," ")</f>
        <v xml:space="preserve"> </v>
      </c>
      <c r="I956" s="182" t="str">
        <f t="shared" si="51"/>
        <v xml:space="preserve"> </v>
      </c>
    </row>
    <row r="957" spans="1:9" ht="16" customHeight="1" x14ac:dyDescent="0.15">
      <c r="A957" s="62" t="str">
        <f>IFERROR(IF((A956+1&lt;='1_Setting'!$C$28),A956+1," "),"")</f>
        <v/>
      </c>
      <c r="B957" s="59"/>
      <c r="F957" s="183" t="str">
        <f t="shared" si="52"/>
        <v xml:space="preserve"> </v>
      </c>
      <c r="G957" s="179" t="str">
        <f t="shared" si="53"/>
        <v xml:space="preserve"> </v>
      </c>
      <c r="H957" s="179" t="str">
        <f>IFERROR(IF(ISNUMBER(I957),(IF(I957&lt;('1_Setting'!$D$30),((I957/('1_Setting'!$D$30))*3+1),((I957-('1_Setting'!$D$30))/(('1_Setting'!$D$29)-('1_Setting'!$D$30))*2+4)))," ")," ")</f>
        <v xml:space="preserve"> </v>
      </c>
      <c r="I957" s="182" t="str">
        <f t="shared" si="51"/>
        <v xml:space="preserve"> </v>
      </c>
    </row>
    <row r="958" spans="1:9" ht="16" customHeight="1" x14ac:dyDescent="0.15">
      <c r="A958" s="62" t="str">
        <f>IFERROR(IF((A957+1&lt;='1_Setting'!$C$28),A957+1," "),"")</f>
        <v/>
      </c>
      <c r="B958" s="59"/>
      <c r="F958" s="183" t="str">
        <f t="shared" si="52"/>
        <v xml:space="preserve"> </v>
      </c>
      <c r="G958" s="179" t="str">
        <f t="shared" si="53"/>
        <v xml:space="preserve"> </v>
      </c>
      <c r="H958" s="179" t="str">
        <f>IFERROR(IF(ISNUMBER(I958),(IF(I958&lt;('1_Setting'!$D$30),((I958/('1_Setting'!$D$30))*3+1),((I958-('1_Setting'!$D$30))/(('1_Setting'!$D$29)-('1_Setting'!$D$30))*2+4)))," ")," ")</f>
        <v xml:space="preserve"> </v>
      </c>
      <c r="I958" s="182" t="str">
        <f t="shared" si="51"/>
        <v xml:space="preserve"> </v>
      </c>
    </row>
    <row r="959" spans="1:9" ht="16" customHeight="1" x14ac:dyDescent="0.15">
      <c r="A959" s="62" t="str">
        <f>IFERROR(IF((A958+1&lt;='1_Setting'!$C$28),A958+1," "),"")</f>
        <v/>
      </c>
      <c r="B959" s="59"/>
      <c r="F959" s="183" t="str">
        <f t="shared" si="52"/>
        <v xml:space="preserve"> </v>
      </c>
      <c r="G959" s="179" t="str">
        <f t="shared" si="53"/>
        <v xml:space="preserve"> </v>
      </c>
      <c r="H959" s="179" t="str">
        <f>IFERROR(IF(ISNUMBER(I959),(IF(I959&lt;('1_Setting'!$D$30),((I959/('1_Setting'!$D$30))*3+1),((I959-('1_Setting'!$D$30))/(('1_Setting'!$D$29)-('1_Setting'!$D$30))*2+4)))," ")," ")</f>
        <v xml:space="preserve"> </v>
      </c>
      <c r="I959" s="182" t="str">
        <f t="shared" si="51"/>
        <v xml:space="preserve"> </v>
      </c>
    </row>
    <row r="960" spans="1:9" ht="16" customHeight="1" x14ac:dyDescent="0.15">
      <c r="A960" s="62" t="str">
        <f>IFERROR(IF((A959+1&lt;='1_Setting'!$C$28),A959+1," "),"")</f>
        <v/>
      </c>
      <c r="B960" s="59"/>
      <c r="F960" s="183" t="str">
        <f t="shared" si="52"/>
        <v xml:space="preserve"> </v>
      </c>
      <c r="G960" s="179" t="str">
        <f t="shared" si="53"/>
        <v xml:space="preserve"> </v>
      </c>
      <c r="H960" s="179" t="str">
        <f>IFERROR(IF(ISNUMBER(I960),(IF(I960&lt;('1_Setting'!$D$30),((I960/('1_Setting'!$D$30))*3+1),((I960-('1_Setting'!$D$30))/(('1_Setting'!$D$29)-('1_Setting'!$D$30))*2+4)))," ")," ")</f>
        <v xml:space="preserve"> </v>
      </c>
      <c r="I960" s="182" t="str">
        <f t="shared" si="51"/>
        <v xml:space="preserve"> </v>
      </c>
    </row>
    <row r="961" spans="1:9" ht="16" customHeight="1" x14ac:dyDescent="0.15">
      <c r="A961" s="62" t="str">
        <f>IFERROR(IF((A960+1&lt;='1_Setting'!$C$28),A960+1," "),"")</f>
        <v/>
      </c>
      <c r="B961" s="59"/>
      <c r="F961" s="183" t="str">
        <f t="shared" si="52"/>
        <v xml:space="preserve"> </v>
      </c>
      <c r="G961" s="179" t="str">
        <f t="shared" si="53"/>
        <v xml:space="preserve"> </v>
      </c>
      <c r="H961" s="179" t="str">
        <f>IFERROR(IF(ISNUMBER(I961),(IF(I961&lt;('1_Setting'!$D$30),((I961/('1_Setting'!$D$30))*3+1),((I961-('1_Setting'!$D$30))/(('1_Setting'!$D$29)-('1_Setting'!$D$30))*2+4)))," ")," ")</f>
        <v xml:space="preserve"> </v>
      </c>
      <c r="I961" s="182" t="str">
        <f t="shared" si="51"/>
        <v xml:space="preserve"> </v>
      </c>
    </row>
    <row r="962" spans="1:9" ht="16" customHeight="1" x14ac:dyDescent="0.15">
      <c r="A962" s="62" t="str">
        <f>IFERROR(IF((A961+1&lt;='1_Setting'!$C$28),A961+1," "),"")</f>
        <v/>
      </c>
      <c r="B962" s="59"/>
      <c r="F962" s="183" t="str">
        <f t="shared" si="52"/>
        <v xml:space="preserve"> </v>
      </c>
      <c r="G962" s="179" t="str">
        <f t="shared" si="53"/>
        <v xml:space="preserve"> </v>
      </c>
      <c r="H962" s="179" t="str">
        <f>IFERROR(IF(ISNUMBER(I962),(IF(I962&lt;('1_Setting'!$D$30),((I962/('1_Setting'!$D$30))*3+1),((I962-('1_Setting'!$D$30))/(('1_Setting'!$D$29)-('1_Setting'!$D$30))*2+4)))," ")," ")</f>
        <v xml:space="preserve"> </v>
      </c>
      <c r="I962" s="182" t="str">
        <f t="shared" si="51"/>
        <v xml:space="preserve"> </v>
      </c>
    </row>
    <row r="963" spans="1:9" ht="16" customHeight="1" x14ac:dyDescent="0.15">
      <c r="A963" s="62" t="str">
        <f>IFERROR(IF((A962+1&lt;='1_Setting'!$C$28),A962+1," "),"")</f>
        <v/>
      </c>
      <c r="B963" s="59"/>
      <c r="F963" s="183" t="str">
        <f t="shared" si="52"/>
        <v xml:space="preserve"> </v>
      </c>
      <c r="G963" s="179" t="str">
        <f t="shared" si="53"/>
        <v xml:space="preserve"> </v>
      </c>
      <c r="H963" s="179" t="str">
        <f>IFERROR(IF(ISNUMBER(I963),(IF(I963&lt;('1_Setting'!$D$30),((I963/('1_Setting'!$D$30))*3+1),((I963-('1_Setting'!$D$30))/(('1_Setting'!$D$29)-('1_Setting'!$D$30))*2+4)))," ")," ")</f>
        <v xml:space="preserve"> </v>
      </c>
      <c r="I963" s="182" t="str">
        <f t="shared" si="51"/>
        <v xml:space="preserve"> </v>
      </c>
    </row>
    <row r="964" spans="1:9" ht="16" customHeight="1" x14ac:dyDescent="0.15">
      <c r="A964" s="62" t="str">
        <f>IFERROR(IF((A963+1&lt;='1_Setting'!$C$28),A963+1," "),"")</f>
        <v/>
      </c>
      <c r="B964" s="59"/>
      <c r="F964" s="183" t="str">
        <f t="shared" si="52"/>
        <v xml:space="preserve"> </v>
      </c>
      <c r="G964" s="179" t="str">
        <f t="shared" si="53"/>
        <v xml:space="preserve"> </v>
      </c>
      <c r="H964" s="179" t="str">
        <f>IFERROR(IF(ISNUMBER(I964),(IF(I964&lt;('1_Setting'!$D$30),((I964/('1_Setting'!$D$30))*3+1),((I964-('1_Setting'!$D$30))/(('1_Setting'!$D$29)-('1_Setting'!$D$30))*2+4)))," ")," ")</f>
        <v xml:space="preserve"> </v>
      </c>
      <c r="I964" s="182" t="str">
        <f t="shared" si="51"/>
        <v xml:space="preserve"> </v>
      </c>
    </row>
    <row r="965" spans="1:9" ht="16" customHeight="1" x14ac:dyDescent="0.15">
      <c r="A965" s="62" t="str">
        <f>IFERROR(IF((A964+1&lt;='1_Setting'!$C$28),A964+1," "),"")</f>
        <v/>
      </c>
      <c r="B965" s="59"/>
      <c r="F965" s="183" t="str">
        <f t="shared" si="52"/>
        <v xml:space="preserve"> </v>
      </c>
      <c r="G965" s="179" t="str">
        <f t="shared" si="53"/>
        <v xml:space="preserve"> </v>
      </c>
      <c r="H965" s="179" t="str">
        <f>IFERROR(IF(ISNUMBER(I965),(IF(I965&lt;('1_Setting'!$D$30),((I965/('1_Setting'!$D$30))*3+1),((I965-('1_Setting'!$D$30))/(('1_Setting'!$D$29)-('1_Setting'!$D$30))*2+4)))," ")," ")</f>
        <v xml:space="preserve"> </v>
      </c>
      <c r="I965" s="182" t="str">
        <f t="shared" si="51"/>
        <v xml:space="preserve"> </v>
      </c>
    </row>
    <row r="966" spans="1:9" ht="16" customHeight="1" x14ac:dyDescent="0.15">
      <c r="A966" s="62" t="str">
        <f>IFERROR(IF((A965+1&lt;='1_Setting'!$C$28),A965+1," "),"")</f>
        <v/>
      </c>
      <c r="B966" s="59"/>
      <c r="F966" s="183" t="str">
        <f t="shared" si="52"/>
        <v xml:space="preserve"> </v>
      </c>
      <c r="G966" s="179" t="str">
        <f t="shared" si="53"/>
        <v xml:space="preserve"> </v>
      </c>
      <c r="H966" s="179" t="str">
        <f>IFERROR(IF(ISNUMBER(I966),(IF(I966&lt;('1_Setting'!$D$30),((I966/('1_Setting'!$D$30))*3+1),((I966-('1_Setting'!$D$30))/(('1_Setting'!$D$29)-('1_Setting'!$D$30))*2+4)))," ")," ")</f>
        <v xml:space="preserve"> </v>
      </c>
      <c r="I966" s="182" t="str">
        <f t="shared" si="51"/>
        <v xml:space="preserve"> </v>
      </c>
    </row>
    <row r="967" spans="1:9" ht="16" customHeight="1" x14ac:dyDescent="0.15">
      <c r="A967" s="62" t="str">
        <f>IFERROR(IF((A966+1&lt;='1_Setting'!$C$28),A966+1," "),"")</f>
        <v/>
      </c>
      <c r="B967" s="59"/>
      <c r="F967" s="183" t="str">
        <f t="shared" si="52"/>
        <v xml:space="preserve"> </v>
      </c>
      <c r="G967" s="179" t="str">
        <f t="shared" si="53"/>
        <v xml:space="preserve"> </v>
      </c>
      <c r="H967" s="179" t="str">
        <f>IFERROR(IF(ISNUMBER(I967),(IF(I967&lt;('1_Setting'!$D$30),((I967/('1_Setting'!$D$30))*3+1),((I967-('1_Setting'!$D$30))/(('1_Setting'!$D$29)-('1_Setting'!$D$30))*2+4)))," ")," ")</f>
        <v xml:space="preserve"> </v>
      </c>
      <c r="I967" s="182" t="str">
        <f t="shared" si="51"/>
        <v xml:space="preserve"> </v>
      </c>
    </row>
    <row r="968" spans="1:9" ht="16" customHeight="1" x14ac:dyDescent="0.15">
      <c r="A968" s="62" t="str">
        <f>IFERROR(IF((A967+1&lt;='1_Setting'!$C$28),A967+1," "),"")</f>
        <v/>
      </c>
      <c r="B968" s="59"/>
      <c r="F968" s="183" t="str">
        <f t="shared" si="52"/>
        <v xml:space="preserve"> </v>
      </c>
      <c r="G968" s="179" t="str">
        <f t="shared" si="53"/>
        <v xml:space="preserve"> </v>
      </c>
      <c r="H968" s="179" t="str">
        <f>IFERROR(IF(ISNUMBER(I968),(IF(I968&lt;('1_Setting'!$D$30),((I968/('1_Setting'!$D$30))*3+1),((I968-('1_Setting'!$D$30))/(('1_Setting'!$D$29)-('1_Setting'!$D$30))*2+4)))," ")," ")</f>
        <v xml:space="preserve"> </v>
      </c>
      <c r="I968" s="182" t="str">
        <f t="shared" ref="I968:I1006" si="54">IF(ISNUMBER(A968),SUM(J968:AB968)," ")</f>
        <v xml:space="preserve"> </v>
      </c>
    </row>
    <row r="969" spans="1:9" ht="16" customHeight="1" x14ac:dyDescent="0.15">
      <c r="A969" s="62" t="str">
        <f>IFERROR(IF((A968+1&lt;='1_Setting'!$C$28),A968+1," "),"")</f>
        <v/>
      </c>
      <c r="B969" s="59"/>
      <c r="F969" s="183" t="str">
        <f t="shared" ref="F969:F1006" si="55">IFERROR(G969," ")</f>
        <v xml:space="preserve"> </v>
      </c>
      <c r="G969" s="179" t="str">
        <f t="shared" ref="G969:G1006" si="56">IFERROR(IF(AND(H969&gt;6,ISNUMBER(H969)),6,IF(AND(H969&gt;3.5,H969&lt;4),3.5,ROUND(H969/5,1)*5))," ")</f>
        <v xml:space="preserve"> </v>
      </c>
      <c r="H969" s="179" t="str">
        <f>IFERROR(IF(ISNUMBER(I969),(IF(I969&lt;('1_Setting'!$D$30),((I969/('1_Setting'!$D$30))*3+1),((I969-('1_Setting'!$D$30))/(('1_Setting'!$D$29)-('1_Setting'!$D$30))*2+4)))," ")," ")</f>
        <v xml:space="preserve"> </v>
      </c>
      <c r="I969" s="182" t="str">
        <f t="shared" si="54"/>
        <v xml:space="preserve"> </v>
      </c>
    </row>
    <row r="970" spans="1:9" ht="16" customHeight="1" x14ac:dyDescent="0.15">
      <c r="A970" s="62" t="str">
        <f>IFERROR(IF((A969+1&lt;='1_Setting'!$C$28),A969+1," "),"")</f>
        <v/>
      </c>
      <c r="B970" s="59"/>
      <c r="F970" s="183" t="str">
        <f t="shared" si="55"/>
        <v xml:space="preserve"> </v>
      </c>
      <c r="G970" s="179" t="str">
        <f t="shared" si="56"/>
        <v xml:space="preserve"> </v>
      </c>
      <c r="H970" s="179" t="str">
        <f>IFERROR(IF(ISNUMBER(I970),(IF(I970&lt;('1_Setting'!$D$30),((I970/('1_Setting'!$D$30))*3+1),((I970-('1_Setting'!$D$30))/(('1_Setting'!$D$29)-('1_Setting'!$D$30))*2+4)))," ")," ")</f>
        <v xml:space="preserve"> </v>
      </c>
      <c r="I970" s="182" t="str">
        <f t="shared" si="54"/>
        <v xml:space="preserve"> </v>
      </c>
    </row>
    <row r="971" spans="1:9" ht="16" customHeight="1" x14ac:dyDescent="0.15">
      <c r="A971" s="62" t="str">
        <f>IFERROR(IF((A970+1&lt;='1_Setting'!$C$28),A970+1," "),"")</f>
        <v/>
      </c>
      <c r="B971" s="59"/>
      <c r="F971" s="183" t="str">
        <f t="shared" si="55"/>
        <v xml:space="preserve"> </v>
      </c>
      <c r="G971" s="179" t="str">
        <f t="shared" si="56"/>
        <v xml:space="preserve"> </v>
      </c>
      <c r="H971" s="179" t="str">
        <f>IFERROR(IF(ISNUMBER(I971),(IF(I971&lt;('1_Setting'!$D$30),((I971/('1_Setting'!$D$30))*3+1),((I971-('1_Setting'!$D$30))/(('1_Setting'!$D$29)-('1_Setting'!$D$30))*2+4)))," ")," ")</f>
        <v xml:space="preserve"> </v>
      </c>
      <c r="I971" s="182" t="str">
        <f t="shared" si="54"/>
        <v xml:space="preserve"> </v>
      </c>
    </row>
    <row r="972" spans="1:9" ht="16" customHeight="1" x14ac:dyDescent="0.15">
      <c r="A972" s="62" t="str">
        <f>IFERROR(IF((A971+1&lt;='1_Setting'!$C$28),A971+1," "),"")</f>
        <v/>
      </c>
      <c r="B972" s="59"/>
      <c r="F972" s="183" t="str">
        <f t="shared" si="55"/>
        <v xml:space="preserve"> </v>
      </c>
      <c r="G972" s="179" t="str">
        <f t="shared" si="56"/>
        <v xml:space="preserve"> </v>
      </c>
      <c r="H972" s="179" t="str">
        <f>IFERROR(IF(ISNUMBER(I972),(IF(I972&lt;('1_Setting'!$D$30),((I972/('1_Setting'!$D$30))*3+1),((I972-('1_Setting'!$D$30))/(('1_Setting'!$D$29)-('1_Setting'!$D$30))*2+4)))," ")," ")</f>
        <v xml:space="preserve"> </v>
      </c>
      <c r="I972" s="182" t="str">
        <f t="shared" si="54"/>
        <v xml:space="preserve"> </v>
      </c>
    </row>
    <row r="973" spans="1:9" ht="16" customHeight="1" x14ac:dyDescent="0.15">
      <c r="A973" s="62" t="str">
        <f>IFERROR(IF((A972+1&lt;='1_Setting'!$C$28),A972+1," "),"")</f>
        <v/>
      </c>
      <c r="B973" s="59"/>
      <c r="F973" s="183" t="str">
        <f t="shared" si="55"/>
        <v xml:space="preserve"> </v>
      </c>
      <c r="G973" s="179" t="str">
        <f t="shared" si="56"/>
        <v xml:space="preserve"> </v>
      </c>
      <c r="H973" s="179" t="str">
        <f>IFERROR(IF(ISNUMBER(I973),(IF(I973&lt;('1_Setting'!$D$30),((I973/('1_Setting'!$D$30))*3+1),((I973-('1_Setting'!$D$30))/(('1_Setting'!$D$29)-('1_Setting'!$D$30))*2+4)))," ")," ")</f>
        <v xml:space="preserve"> </v>
      </c>
      <c r="I973" s="182" t="str">
        <f t="shared" si="54"/>
        <v xml:space="preserve"> </v>
      </c>
    </row>
    <row r="974" spans="1:9" ht="16" customHeight="1" x14ac:dyDescent="0.15">
      <c r="A974" s="62" t="str">
        <f>IFERROR(IF((A973+1&lt;='1_Setting'!$C$28),A973+1," "),"")</f>
        <v/>
      </c>
      <c r="B974" s="59"/>
      <c r="F974" s="183" t="str">
        <f t="shared" si="55"/>
        <v xml:space="preserve"> </v>
      </c>
      <c r="G974" s="179" t="str">
        <f t="shared" si="56"/>
        <v xml:space="preserve"> </v>
      </c>
      <c r="H974" s="179" t="str">
        <f>IFERROR(IF(ISNUMBER(I974),(IF(I974&lt;('1_Setting'!$D$30),((I974/('1_Setting'!$D$30))*3+1),((I974-('1_Setting'!$D$30))/(('1_Setting'!$D$29)-('1_Setting'!$D$30))*2+4)))," ")," ")</f>
        <v xml:space="preserve"> </v>
      </c>
      <c r="I974" s="182" t="str">
        <f t="shared" si="54"/>
        <v xml:space="preserve"> </v>
      </c>
    </row>
    <row r="975" spans="1:9" ht="16" customHeight="1" x14ac:dyDescent="0.15">
      <c r="A975" s="62" t="str">
        <f>IFERROR(IF((A974+1&lt;='1_Setting'!$C$28),A974+1," "),"")</f>
        <v/>
      </c>
      <c r="B975" s="59"/>
      <c r="F975" s="183" t="str">
        <f t="shared" si="55"/>
        <v xml:space="preserve"> </v>
      </c>
      <c r="G975" s="179" t="str">
        <f t="shared" si="56"/>
        <v xml:space="preserve"> </v>
      </c>
      <c r="H975" s="179" t="str">
        <f>IFERROR(IF(ISNUMBER(I975),(IF(I975&lt;('1_Setting'!$D$30),((I975/('1_Setting'!$D$30))*3+1),((I975-('1_Setting'!$D$30))/(('1_Setting'!$D$29)-('1_Setting'!$D$30))*2+4)))," ")," ")</f>
        <v xml:space="preserve"> </v>
      </c>
      <c r="I975" s="182" t="str">
        <f t="shared" si="54"/>
        <v xml:space="preserve"> </v>
      </c>
    </row>
    <row r="976" spans="1:9" ht="16" customHeight="1" x14ac:dyDescent="0.15">
      <c r="A976" s="62" t="str">
        <f>IFERROR(IF((A975+1&lt;='1_Setting'!$C$28),A975+1," "),"")</f>
        <v/>
      </c>
      <c r="B976" s="59"/>
      <c r="F976" s="183" t="str">
        <f t="shared" si="55"/>
        <v xml:space="preserve"> </v>
      </c>
      <c r="G976" s="179" t="str">
        <f t="shared" si="56"/>
        <v xml:space="preserve"> </v>
      </c>
      <c r="H976" s="179" t="str">
        <f>IFERROR(IF(ISNUMBER(I976),(IF(I976&lt;('1_Setting'!$D$30),((I976/('1_Setting'!$D$30))*3+1),((I976-('1_Setting'!$D$30))/(('1_Setting'!$D$29)-('1_Setting'!$D$30))*2+4)))," ")," ")</f>
        <v xml:space="preserve"> </v>
      </c>
      <c r="I976" s="182" t="str">
        <f t="shared" si="54"/>
        <v xml:space="preserve"> </v>
      </c>
    </row>
    <row r="977" spans="1:9" ht="16" customHeight="1" x14ac:dyDescent="0.15">
      <c r="A977" s="62" t="str">
        <f>IFERROR(IF((A976+1&lt;='1_Setting'!$C$28),A976+1," "),"")</f>
        <v/>
      </c>
      <c r="B977" s="59"/>
      <c r="F977" s="183" t="str">
        <f t="shared" si="55"/>
        <v xml:space="preserve"> </v>
      </c>
      <c r="G977" s="179" t="str">
        <f t="shared" si="56"/>
        <v xml:space="preserve"> </v>
      </c>
      <c r="H977" s="179" t="str">
        <f>IFERROR(IF(ISNUMBER(I977),(IF(I977&lt;('1_Setting'!$D$30),((I977/('1_Setting'!$D$30))*3+1),((I977-('1_Setting'!$D$30))/(('1_Setting'!$D$29)-('1_Setting'!$D$30))*2+4)))," ")," ")</f>
        <v xml:space="preserve"> </v>
      </c>
      <c r="I977" s="182" t="str">
        <f t="shared" si="54"/>
        <v xml:space="preserve"> </v>
      </c>
    </row>
    <row r="978" spans="1:9" ht="16" customHeight="1" x14ac:dyDescent="0.15">
      <c r="A978" s="62" t="str">
        <f>IFERROR(IF((A977+1&lt;='1_Setting'!$C$28),A977+1," "),"")</f>
        <v/>
      </c>
      <c r="B978" s="59"/>
      <c r="F978" s="183" t="str">
        <f t="shared" si="55"/>
        <v xml:space="preserve"> </v>
      </c>
      <c r="G978" s="179" t="str">
        <f t="shared" si="56"/>
        <v xml:space="preserve"> </v>
      </c>
      <c r="H978" s="179" t="str">
        <f>IFERROR(IF(ISNUMBER(I978),(IF(I978&lt;('1_Setting'!$D$30),((I978/('1_Setting'!$D$30))*3+1),((I978-('1_Setting'!$D$30))/(('1_Setting'!$D$29)-('1_Setting'!$D$30))*2+4)))," ")," ")</f>
        <v xml:space="preserve"> </v>
      </c>
      <c r="I978" s="182" t="str">
        <f t="shared" si="54"/>
        <v xml:space="preserve"> </v>
      </c>
    </row>
    <row r="979" spans="1:9" ht="16" customHeight="1" x14ac:dyDescent="0.15">
      <c r="A979" s="62" t="str">
        <f>IFERROR(IF((A978+1&lt;='1_Setting'!$C$28),A978+1," "),"")</f>
        <v/>
      </c>
      <c r="B979" s="59"/>
      <c r="F979" s="183" t="str">
        <f t="shared" si="55"/>
        <v xml:space="preserve"> </v>
      </c>
      <c r="G979" s="179" t="str">
        <f t="shared" si="56"/>
        <v xml:space="preserve"> </v>
      </c>
      <c r="H979" s="179" t="str">
        <f>IFERROR(IF(ISNUMBER(I979),(IF(I979&lt;('1_Setting'!$D$30),((I979/('1_Setting'!$D$30))*3+1),((I979-('1_Setting'!$D$30))/(('1_Setting'!$D$29)-('1_Setting'!$D$30))*2+4)))," ")," ")</f>
        <v xml:space="preserve"> </v>
      </c>
      <c r="I979" s="182" t="str">
        <f t="shared" si="54"/>
        <v xml:space="preserve"> </v>
      </c>
    </row>
    <row r="980" spans="1:9" ht="16" customHeight="1" x14ac:dyDescent="0.15">
      <c r="A980" s="62" t="str">
        <f>IFERROR(IF((A979+1&lt;='1_Setting'!$C$28),A979+1," "),"")</f>
        <v/>
      </c>
      <c r="B980" s="59"/>
      <c r="F980" s="183" t="str">
        <f t="shared" si="55"/>
        <v xml:space="preserve"> </v>
      </c>
      <c r="G980" s="179" t="str">
        <f t="shared" si="56"/>
        <v xml:space="preserve"> </v>
      </c>
      <c r="H980" s="179" t="str">
        <f>IFERROR(IF(ISNUMBER(I980),(IF(I980&lt;('1_Setting'!$D$30),((I980/('1_Setting'!$D$30))*3+1),((I980-('1_Setting'!$D$30))/(('1_Setting'!$D$29)-('1_Setting'!$D$30))*2+4)))," ")," ")</f>
        <v xml:space="preserve"> </v>
      </c>
      <c r="I980" s="182" t="str">
        <f t="shared" si="54"/>
        <v xml:space="preserve"> </v>
      </c>
    </row>
    <row r="981" spans="1:9" ht="16" customHeight="1" x14ac:dyDescent="0.15">
      <c r="A981" s="62" t="str">
        <f>IFERROR(IF((A980+1&lt;='1_Setting'!$C$28),A980+1," "),"")</f>
        <v/>
      </c>
      <c r="B981" s="59"/>
      <c r="F981" s="183" t="str">
        <f t="shared" si="55"/>
        <v xml:space="preserve"> </v>
      </c>
      <c r="G981" s="179" t="str">
        <f t="shared" si="56"/>
        <v xml:space="preserve"> </v>
      </c>
      <c r="H981" s="179" t="str">
        <f>IFERROR(IF(ISNUMBER(I981),(IF(I981&lt;('1_Setting'!$D$30),((I981/('1_Setting'!$D$30))*3+1),((I981-('1_Setting'!$D$30))/(('1_Setting'!$D$29)-('1_Setting'!$D$30))*2+4)))," ")," ")</f>
        <v xml:space="preserve"> </v>
      </c>
      <c r="I981" s="182" t="str">
        <f t="shared" si="54"/>
        <v xml:space="preserve"> </v>
      </c>
    </row>
    <row r="982" spans="1:9" ht="16" customHeight="1" x14ac:dyDescent="0.15">
      <c r="A982" s="62" t="str">
        <f>IFERROR(IF((A981+1&lt;='1_Setting'!$C$28),A981+1," "),"")</f>
        <v/>
      </c>
      <c r="B982" s="59"/>
      <c r="F982" s="183" t="str">
        <f t="shared" si="55"/>
        <v xml:space="preserve"> </v>
      </c>
      <c r="G982" s="179" t="str">
        <f t="shared" si="56"/>
        <v xml:space="preserve"> </v>
      </c>
      <c r="H982" s="179" t="str">
        <f>IFERROR(IF(ISNUMBER(I982),(IF(I982&lt;('1_Setting'!$D$30),((I982/('1_Setting'!$D$30))*3+1),((I982-('1_Setting'!$D$30))/(('1_Setting'!$D$29)-('1_Setting'!$D$30))*2+4)))," ")," ")</f>
        <v xml:space="preserve"> </v>
      </c>
      <c r="I982" s="182" t="str">
        <f t="shared" si="54"/>
        <v xml:space="preserve"> </v>
      </c>
    </row>
    <row r="983" spans="1:9" ht="16" customHeight="1" x14ac:dyDescent="0.15">
      <c r="A983" s="62" t="str">
        <f>IFERROR(IF((A982+1&lt;='1_Setting'!$C$28),A982+1," "),"")</f>
        <v/>
      </c>
      <c r="B983" s="59"/>
      <c r="F983" s="183" t="str">
        <f t="shared" si="55"/>
        <v xml:space="preserve"> </v>
      </c>
      <c r="G983" s="179" t="str">
        <f t="shared" si="56"/>
        <v xml:space="preserve"> </v>
      </c>
      <c r="H983" s="179" t="str">
        <f>IFERROR(IF(ISNUMBER(I983),(IF(I983&lt;('1_Setting'!$D$30),((I983/('1_Setting'!$D$30))*3+1),((I983-('1_Setting'!$D$30))/(('1_Setting'!$D$29)-('1_Setting'!$D$30))*2+4)))," ")," ")</f>
        <v xml:space="preserve"> </v>
      </c>
      <c r="I983" s="182" t="str">
        <f t="shared" si="54"/>
        <v xml:space="preserve"> </v>
      </c>
    </row>
    <row r="984" spans="1:9" ht="16" customHeight="1" x14ac:dyDescent="0.15">
      <c r="A984" s="62" t="str">
        <f>IFERROR(IF((A983+1&lt;='1_Setting'!$C$28),A983+1," "),"")</f>
        <v/>
      </c>
      <c r="B984" s="59"/>
      <c r="F984" s="183" t="str">
        <f t="shared" si="55"/>
        <v xml:space="preserve"> </v>
      </c>
      <c r="G984" s="179" t="str">
        <f t="shared" si="56"/>
        <v xml:space="preserve"> </v>
      </c>
      <c r="H984" s="179" t="str">
        <f>IFERROR(IF(ISNUMBER(I984),(IF(I984&lt;('1_Setting'!$D$30),((I984/('1_Setting'!$D$30))*3+1),((I984-('1_Setting'!$D$30))/(('1_Setting'!$D$29)-('1_Setting'!$D$30))*2+4)))," ")," ")</f>
        <v xml:space="preserve"> </v>
      </c>
      <c r="I984" s="182" t="str">
        <f t="shared" si="54"/>
        <v xml:space="preserve"> </v>
      </c>
    </row>
    <row r="985" spans="1:9" ht="16" customHeight="1" x14ac:dyDescent="0.15">
      <c r="A985" s="62" t="str">
        <f>IFERROR(IF((A984+1&lt;='1_Setting'!$C$28),A984+1," "),"")</f>
        <v/>
      </c>
      <c r="B985" s="59"/>
      <c r="F985" s="183" t="str">
        <f t="shared" si="55"/>
        <v xml:space="preserve"> </v>
      </c>
      <c r="G985" s="179" t="str">
        <f t="shared" si="56"/>
        <v xml:space="preserve"> </v>
      </c>
      <c r="H985" s="179" t="str">
        <f>IFERROR(IF(ISNUMBER(I985),(IF(I985&lt;('1_Setting'!$D$30),((I985/('1_Setting'!$D$30))*3+1),((I985-('1_Setting'!$D$30))/(('1_Setting'!$D$29)-('1_Setting'!$D$30))*2+4)))," ")," ")</f>
        <v xml:space="preserve"> </v>
      </c>
      <c r="I985" s="182" t="str">
        <f t="shared" si="54"/>
        <v xml:space="preserve"> </v>
      </c>
    </row>
    <row r="986" spans="1:9" ht="16" customHeight="1" x14ac:dyDescent="0.15">
      <c r="A986" s="62" t="str">
        <f>IFERROR(IF((A985+1&lt;='1_Setting'!$C$28),A985+1," "),"")</f>
        <v/>
      </c>
      <c r="B986" s="59"/>
      <c r="F986" s="183" t="str">
        <f t="shared" si="55"/>
        <v xml:space="preserve"> </v>
      </c>
      <c r="G986" s="179" t="str">
        <f t="shared" si="56"/>
        <v xml:space="preserve"> </v>
      </c>
      <c r="H986" s="179" t="str">
        <f>IFERROR(IF(ISNUMBER(I986),(IF(I986&lt;('1_Setting'!$D$30),((I986/('1_Setting'!$D$30))*3+1),((I986-('1_Setting'!$D$30))/(('1_Setting'!$D$29)-('1_Setting'!$D$30))*2+4)))," ")," ")</f>
        <v xml:space="preserve"> </v>
      </c>
      <c r="I986" s="182" t="str">
        <f t="shared" si="54"/>
        <v xml:space="preserve"> </v>
      </c>
    </row>
    <row r="987" spans="1:9" ht="16" customHeight="1" x14ac:dyDescent="0.15">
      <c r="A987" s="62" t="str">
        <f>IFERROR(IF((A986+1&lt;='1_Setting'!$C$28),A986+1," "),"")</f>
        <v/>
      </c>
      <c r="B987" s="59"/>
      <c r="F987" s="183" t="str">
        <f t="shared" si="55"/>
        <v xml:space="preserve"> </v>
      </c>
      <c r="G987" s="179" t="str">
        <f t="shared" si="56"/>
        <v xml:space="preserve"> </v>
      </c>
      <c r="H987" s="179" t="str">
        <f>IFERROR(IF(ISNUMBER(I987),(IF(I987&lt;('1_Setting'!$D$30),((I987/('1_Setting'!$D$30))*3+1),((I987-('1_Setting'!$D$30))/(('1_Setting'!$D$29)-('1_Setting'!$D$30))*2+4)))," ")," ")</f>
        <v xml:space="preserve"> </v>
      </c>
      <c r="I987" s="182" t="str">
        <f t="shared" si="54"/>
        <v xml:space="preserve"> </v>
      </c>
    </row>
    <row r="988" spans="1:9" ht="16" customHeight="1" x14ac:dyDescent="0.15">
      <c r="A988" s="62" t="str">
        <f>IFERROR(IF((A987+1&lt;='1_Setting'!$C$28),A987+1," "),"")</f>
        <v/>
      </c>
      <c r="B988" s="59"/>
      <c r="F988" s="183" t="str">
        <f t="shared" si="55"/>
        <v xml:space="preserve"> </v>
      </c>
      <c r="G988" s="179" t="str">
        <f t="shared" si="56"/>
        <v xml:space="preserve"> </v>
      </c>
      <c r="H988" s="179" t="str">
        <f>IFERROR(IF(ISNUMBER(I988),(IF(I988&lt;('1_Setting'!$D$30),((I988/('1_Setting'!$D$30))*3+1),((I988-('1_Setting'!$D$30))/(('1_Setting'!$D$29)-('1_Setting'!$D$30))*2+4)))," ")," ")</f>
        <v xml:space="preserve"> </v>
      </c>
      <c r="I988" s="182" t="str">
        <f t="shared" si="54"/>
        <v xml:space="preserve"> </v>
      </c>
    </row>
    <row r="989" spans="1:9" ht="16" customHeight="1" x14ac:dyDescent="0.15">
      <c r="A989" s="62" t="str">
        <f>IFERROR(IF((A988+1&lt;='1_Setting'!$C$28),A988+1," "),"")</f>
        <v/>
      </c>
      <c r="B989" s="59"/>
      <c r="F989" s="183" t="str">
        <f t="shared" si="55"/>
        <v xml:space="preserve"> </v>
      </c>
      <c r="G989" s="179" t="str">
        <f t="shared" si="56"/>
        <v xml:space="preserve"> </v>
      </c>
      <c r="H989" s="179" t="str">
        <f>IFERROR(IF(ISNUMBER(I989),(IF(I989&lt;('1_Setting'!$D$30),((I989/('1_Setting'!$D$30))*3+1),((I989-('1_Setting'!$D$30))/(('1_Setting'!$D$29)-('1_Setting'!$D$30))*2+4)))," ")," ")</f>
        <v xml:space="preserve"> </v>
      </c>
      <c r="I989" s="182" t="str">
        <f t="shared" si="54"/>
        <v xml:space="preserve"> </v>
      </c>
    </row>
    <row r="990" spans="1:9" ht="16" customHeight="1" x14ac:dyDescent="0.15">
      <c r="A990" s="62" t="str">
        <f>IFERROR(IF((A989+1&lt;='1_Setting'!$C$28),A989+1," "),"")</f>
        <v/>
      </c>
      <c r="B990" s="59"/>
      <c r="F990" s="183" t="str">
        <f t="shared" si="55"/>
        <v xml:space="preserve"> </v>
      </c>
      <c r="G990" s="179" t="str">
        <f t="shared" si="56"/>
        <v xml:space="preserve"> </v>
      </c>
      <c r="H990" s="179" t="str">
        <f>IFERROR(IF(ISNUMBER(I990),(IF(I990&lt;('1_Setting'!$D$30),((I990/('1_Setting'!$D$30))*3+1),((I990-('1_Setting'!$D$30))/(('1_Setting'!$D$29)-('1_Setting'!$D$30))*2+4)))," ")," ")</f>
        <v xml:space="preserve"> </v>
      </c>
      <c r="I990" s="182" t="str">
        <f t="shared" si="54"/>
        <v xml:space="preserve"> </v>
      </c>
    </row>
    <row r="991" spans="1:9" ht="16" customHeight="1" x14ac:dyDescent="0.15">
      <c r="A991" s="62" t="str">
        <f>IFERROR(IF((A990+1&lt;='1_Setting'!$C$28),A990+1," "),"")</f>
        <v/>
      </c>
      <c r="B991" s="59"/>
      <c r="F991" s="183" t="str">
        <f t="shared" si="55"/>
        <v xml:space="preserve"> </v>
      </c>
      <c r="G991" s="179" t="str">
        <f t="shared" si="56"/>
        <v xml:space="preserve"> </v>
      </c>
      <c r="H991" s="179" t="str">
        <f>IFERROR(IF(ISNUMBER(I991),(IF(I991&lt;('1_Setting'!$D$30),((I991/('1_Setting'!$D$30))*3+1),((I991-('1_Setting'!$D$30))/(('1_Setting'!$D$29)-('1_Setting'!$D$30))*2+4)))," ")," ")</f>
        <v xml:space="preserve"> </v>
      </c>
      <c r="I991" s="182" t="str">
        <f t="shared" si="54"/>
        <v xml:space="preserve"> </v>
      </c>
    </row>
    <row r="992" spans="1:9" ht="16" customHeight="1" x14ac:dyDescent="0.15">
      <c r="A992" s="62" t="str">
        <f>IFERROR(IF((A991+1&lt;='1_Setting'!$C$28),A991+1," "),"")</f>
        <v/>
      </c>
      <c r="B992" s="59"/>
      <c r="F992" s="183" t="str">
        <f t="shared" si="55"/>
        <v xml:space="preserve"> </v>
      </c>
      <c r="G992" s="179" t="str">
        <f t="shared" si="56"/>
        <v xml:space="preserve"> </v>
      </c>
      <c r="H992" s="179" t="str">
        <f>IFERROR(IF(ISNUMBER(I992),(IF(I992&lt;('1_Setting'!$D$30),((I992/('1_Setting'!$D$30))*3+1),((I992-('1_Setting'!$D$30))/(('1_Setting'!$D$29)-('1_Setting'!$D$30))*2+4)))," ")," ")</f>
        <v xml:space="preserve"> </v>
      </c>
      <c r="I992" s="182" t="str">
        <f t="shared" si="54"/>
        <v xml:space="preserve"> </v>
      </c>
    </row>
    <row r="993" spans="1:9" ht="16" customHeight="1" x14ac:dyDescent="0.15">
      <c r="A993" s="62" t="str">
        <f>IFERROR(IF((A992+1&lt;='1_Setting'!$C$28),A992+1," "),"")</f>
        <v/>
      </c>
      <c r="B993" s="59"/>
      <c r="F993" s="183" t="str">
        <f t="shared" si="55"/>
        <v xml:space="preserve"> </v>
      </c>
      <c r="G993" s="179" t="str">
        <f t="shared" si="56"/>
        <v xml:space="preserve"> </v>
      </c>
      <c r="H993" s="179" t="str">
        <f>IFERROR(IF(ISNUMBER(I993),(IF(I993&lt;('1_Setting'!$D$30),((I993/('1_Setting'!$D$30))*3+1),((I993-('1_Setting'!$D$30))/(('1_Setting'!$D$29)-('1_Setting'!$D$30))*2+4)))," ")," ")</f>
        <v xml:space="preserve"> </v>
      </c>
      <c r="I993" s="182" t="str">
        <f t="shared" si="54"/>
        <v xml:space="preserve"> </v>
      </c>
    </row>
    <row r="994" spans="1:9" ht="16" customHeight="1" x14ac:dyDescent="0.15">
      <c r="A994" s="62" t="str">
        <f>IFERROR(IF((A993+1&lt;='1_Setting'!$C$28),A993+1," "),"")</f>
        <v/>
      </c>
      <c r="B994" s="59"/>
      <c r="F994" s="183" t="str">
        <f t="shared" si="55"/>
        <v xml:space="preserve"> </v>
      </c>
      <c r="G994" s="179" t="str">
        <f t="shared" si="56"/>
        <v xml:space="preserve"> </v>
      </c>
      <c r="H994" s="179" t="str">
        <f>IFERROR(IF(ISNUMBER(I994),(IF(I994&lt;('1_Setting'!$D$30),((I994/('1_Setting'!$D$30))*3+1),((I994-('1_Setting'!$D$30))/(('1_Setting'!$D$29)-('1_Setting'!$D$30))*2+4)))," ")," ")</f>
        <v xml:space="preserve"> </v>
      </c>
      <c r="I994" s="182" t="str">
        <f t="shared" si="54"/>
        <v xml:space="preserve"> </v>
      </c>
    </row>
    <row r="995" spans="1:9" ht="16" customHeight="1" x14ac:dyDescent="0.15">
      <c r="A995" s="62" t="str">
        <f>IFERROR(IF((A994+1&lt;='1_Setting'!$C$28),A994+1," "),"")</f>
        <v/>
      </c>
      <c r="B995" s="59"/>
      <c r="F995" s="183" t="str">
        <f t="shared" si="55"/>
        <v xml:space="preserve"> </v>
      </c>
      <c r="G995" s="179" t="str">
        <f t="shared" si="56"/>
        <v xml:space="preserve"> </v>
      </c>
      <c r="H995" s="179" t="str">
        <f>IFERROR(IF(ISNUMBER(I995),(IF(I995&lt;('1_Setting'!$D$30),((I995/('1_Setting'!$D$30))*3+1),((I995-('1_Setting'!$D$30))/(('1_Setting'!$D$29)-('1_Setting'!$D$30))*2+4)))," ")," ")</f>
        <v xml:space="preserve"> </v>
      </c>
      <c r="I995" s="182" t="str">
        <f t="shared" si="54"/>
        <v xml:space="preserve"> </v>
      </c>
    </row>
    <row r="996" spans="1:9" ht="16" customHeight="1" x14ac:dyDescent="0.15">
      <c r="A996" s="62" t="str">
        <f>IFERROR(IF((A995+1&lt;='1_Setting'!$C$28),A995+1," "),"")</f>
        <v/>
      </c>
      <c r="B996" s="59"/>
      <c r="F996" s="183" t="str">
        <f t="shared" si="55"/>
        <v xml:space="preserve"> </v>
      </c>
      <c r="G996" s="179" t="str">
        <f t="shared" si="56"/>
        <v xml:space="preserve"> </v>
      </c>
      <c r="H996" s="179" t="str">
        <f>IFERROR(IF(ISNUMBER(I996),(IF(I996&lt;('1_Setting'!$D$30),((I996/('1_Setting'!$D$30))*3+1),((I996-('1_Setting'!$D$30))/(('1_Setting'!$D$29)-('1_Setting'!$D$30))*2+4)))," ")," ")</f>
        <v xml:space="preserve"> </v>
      </c>
      <c r="I996" s="182" t="str">
        <f t="shared" si="54"/>
        <v xml:space="preserve"> </v>
      </c>
    </row>
    <row r="997" spans="1:9" ht="16" customHeight="1" x14ac:dyDescent="0.15">
      <c r="A997" s="62" t="str">
        <f>IFERROR(IF((A996+1&lt;='1_Setting'!$C$28),A996+1," "),"")</f>
        <v/>
      </c>
      <c r="B997" s="59"/>
      <c r="F997" s="183" t="str">
        <f t="shared" si="55"/>
        <v xml:space="preserve"> </v>
      </c>
      <c r="G997" s="179" t="str">
        <f t="shared" si="56"/>
        <v xml:space="preserve"> </v>
      </c>
      <c r="H997" s="179" t="str">
        <f>IFERROR(IF(ISNUMBER(I997),(IF(I997&lt;('1_Setting'!$D$30),((I997/('1_Setting'!$D$30))*3+1),((I997-('1_Setting'!$D$30))/(('1_Setting'!$D$29)-('1_Setting'!$D$30))*2+4)))," ")," ")</f>
        <v xml:space="preserve"> </v>
      </c>
      <c r="I997" s="182" t="str">
        <f t="shared" si="54"/>
        <v xml:space="preserve"> </v>
      </c>
    </row>
    <row r="998" spans="1:9" ht="16" customHeight="1" x14ac:dyDescent="0.15">
      <c r="A998" s="62" t="str">
        <f>IFERROR(IF((A997+1&lt;='1_Setting'!$C$28),A997+1," "),"")</f>
        <v/>
      </c>
      <c r="B998" s="59"/>
      <c r="F998" s="183" t="str">
        <f t="shared" si="55"/>
        <v xml:space="preserve"> </v>
      </c>
      <c r="G998" s="179" t="str">
        <f t="shared" si="56"/>
        <v xml:space="preserve"> </v>
      </c>
      <c r="H998" s="179" t="str">
        <f>IFERROR(IF(ISNUMBER(I998),(IF(I998&lt;('1_Setting'!$D$30),((I998/('1_Setting'!$D$30))*3+1),((I998-('1_Setting'!$D$30))/(('1_Setting'!$D$29)-('1_Setting'!$D$30))*2+4)))," ")," ")</f>
        <v xml:space="preserve"> </v>
      </c>
      <c r="I998" s="182" t="str">
        <f t="shared" si="54"/>
        <v xml:space="preserve"> </v>
      </c>
    </row>
    <row r="999" spans="1:9" ht="16" customHeight="1" x14ac:dyDescent="0.15">
      <c r="A999" s="62" t="str">
        <f>IFERROR(IF((A998+1&lt;='1_Setting'!$C$28),A998+1," "),"")</f>
        <v/>
      </c>
      <c r="B999" s="59"/>
      <c r="F999" s="183" t="str">
        <f t="shared" si="55"/>
        <v xml:space="preserve"> </v>
      </c>
      <c r="G999" s="179" t="str">
        <f t="shared" si="56"/>
        <v xml:space="preserve"> </v>
      </c>
      <c r="H999" s="179" t="str">
        <f>IFERROR(IF(ISNUMBER(I999),(IF(I999&lt;('1_Setting'!$D$30),((I999/('1_Setting'!$D$30))*3+1),((I999-('1_Setting'!$D$30))/(('1_Setting'!$D$29)-('1_Setting'!$D$30))*2+4)))," ")," ")</f>
        <v xml:space="preserve"> </v>
      </c>
      <c r="I999" s="182" t="str">
        <f t="shared" si="54"/>
        <v xml:space="preserve"> </v>
      </c>
    </row>
    <row r="1000" spans="1:9" ht="16" customHeight="1" x14ac:dyDescent="0.15">
      <c r="A1000" s="62" t="str">
        <f>IFERROR(IF((A999+1&lt;='1_Setting'!$C$28),A999+1," "),"")</f>
        <v/>
      </c>
      <c r="B1000" s="59"/>
      <c r="F1000" s="183" t="str">
        <f t="shared" si="55"/>
        <v xml:space="preserve"> </v>
      </c>
      <c r="G1000" s="179" t="str">
        <f t="shared" si="56"/>
        <v xml:space="preserve"> </v>
      </c>
      <c r="H1000" s="179" t="str">
        <f>IFERROR(IF(ISNUMBER(I1000),(IF(I1000&lt;('1_Setting'!$D$30),((I1000/('1_Setting'!$D$30))*3+1),((I1000-('1_Setting'!$D$30))/(('1_Setting'!$D$29)-('1_Setting'!$D$30))*2+4)))," ")," ")</f>
        <v xml:space="preserve"> </v>
      </c>
      <c r="I1000" s="182" t="str">
        <f t="shared" si="54"/>
        <v xml:space="preserve"> </v>
      </c>
    </row>
    <row r="1001" spans="1:9" ht="16" customHeight="1" x14ac:dyDescent="0.15">
      <c r="A1001" s="62" t="str">
        <f>IFERROR(IF((A1000+1&lt;='1_Setting'!$C$28),A1000+1," "),"")</f>
        <v/>
      </c>
      <c r="B1001" s="59"/>
      <c r="F1001" s="183" t="str">
        <f t="shared" si="55"/>
        <v xml:space="preserve"> </v>
      </c>
      <c r="G1001" s="179" t="str">
        <f t="shared" si="56"/>
        <v xml:space="preserve"> </v>
      </c>
      <c r="H1001" s="179" t="str">
        <f>IFERROR(IF(ISNUMBER(I1001),(IF(I1001&lt;('1_Setting'!$D$30),((I1001/('1_Setting'!$D$30))*3+1),((I1001-('1_Setting'!$D$30))/(('1_Setting'!$D$29)-('1_Setting'!$D$30))*2+4)))," ")," ")</f>
        <v xml:space="preserve"> </v>
      </c>
      <c r="I1001" s="182" t="str">
        <f t="shared" si="54"/>
        <v xml:space="preserve"> </v>
      </c>
    </row>
    <row r="1002" spans="1:9" ht="16" customHeight="1" x14ac:dyDescent="0.15">
      <c r="A1002" s="62" t="str">
        <f>IFERROR(IF((A1001+1&lt;='1_Setting'!$C$28),A1001+1," "),"")</f>
        <v/>
      </c>
      <c r="B1002" s="59"/>
      <c r="F1002" s="183" t="str">
        <f t="shared" si="55"/>
        <v xml:space="preserve"> </v>
      </c>
      <c r="G1002" s="179" t="str">
        <f t="shared" si="56"/>
        <v xml:space="preserve"> </v>
      </c>
      <c r="H1002" s="179" t="str">
        <f>IFERROR(IF(ISNUMBER(I1002),(IF(I1002&lt;('1_Setting'!$D$30),((I1002/('1_Setting'!$D$30))*3+1),((I1002-('1_Setting'!$D$30))/(('1_Setting'!$D$29)-('1_Setting'!$D$30))*2+4)))," ")," ")</f>
        <v xml:space="preserve"> </v>
      </c>
      <c r="I1002" s="182" t="str">
        <f t="shared" si="54"/>
        <v xml:space="preserve"> </v>
      </c>
    </row>
    <row r="1003" spans="1:9" ht="16" customHeight="1" x14ac:dyDescent="0.15">
      <c r="A1003" s="62" t="str">
        <f>IFERROR(IF((A1002+1&lt;='1_Setting'!$C$28),A1002+1," "),"")</f>
        <v/>
      </c>
      <c r="B1003" s="59"/>
      <c r="F1003" s="183" t="str">
        <f t="shared" si="55"/>
        <v xml:space="preserve"> </v>
      </c>
      <c r="G1003" s="179" t="str">
        <f t="shared" si="56"/>
        <v xml:space="preserve"> </v>
      </c>
      <c r="H1003" s="179" t="str">
        <f>IFERROR(IF(ISNUMBER(I1003),(IF(I1003&lt;('1_Setting'!$D$30),((I1003/('1_Setting'!$D$30))*3+1),((I1003-('1_Setting'!$D$30))/(('1_Setting'!$D$29)-('1_Setting'!$D$30))*2+4)))," ")," ")</f>
        <v xml:space="preserve"> </v>
      </c>
      <c r="I1003" s="182" t="str">
        <f t="shared" si="54"/>
        <v xml:space="preserve"> </v>
      </c>
    </row>
    <row r="1004" spans="1:9" ht="16" customHeight="1" x14ac:dyDescent="0.15">
      <c r="A1004" s="62" t="str">
        <f>IFERROR(IF((A1003+1&lt;='1_Setting'!$C$28),A1003+1," "),"")</f>
        <v/>
      </c>
      <c r="B1004" s="59"/>
      <c r="F1004" s="183" t="str">
        <f t="shared" si="55"/>
        <v xml:space="preserve"> </v>
      </c>
      <c r="G1004" s="179" t="str">
        <f t="shared" si="56"/>
        <v xml:space="preserve"> </v>
      </c>
      <c r="H1004" s="179" t="str">
        <f>IFERROR(IF(ISNUMBER(I1004),(IF(I1004&lt;('1_Setting'!$D$30),((I1004/('1_Setting'!$D$30))*3+1),((I1004-('1_Setting'!$D$30))/(('1_Setting'!$D$29)-('1_Setting'!$D$30))*2+4)))," ")," ")</f>
        <v xml:space="preserve"> </v>
      </c>
      <c r="I1004" s="182" t="str">
        <f t="shared" si="54"/>
        <v xml:space="preserve"> </v>
      </c>
    </row>
    <row r="1005" spans="1:9" ht="16" customHeight="1" x14ac:dyDescent="0.15">
      <c r="A1005" s="62" t="str">
        <f>IFERROR(IF((A1004+1&lt;='1_Setting'!$C$28),A1004+1," "),"")</f>
        <v/>
      </c>
      <c r="B1005" s="59"/>
      <c r="F1005" s="183" t="str">
        <f t="shared" si="55"/>
        <v xml:space="preserve"> </v>
      </c>
      <c r="G1005" s="179" t="str">
        <f t="shared" si="56"/>
        <v xml:space="preserve"> </v>
      </c>
      <c r="H1005" s="179" t="str">
        <f>IFERROR(IF(ISNUMBER(I1005),(IF(I1005&lt;('1_Setting'!$D$30),((I1005/('1_Setting'!$D$30))*3+1),((I1005-('1_Setting'!$D$30))/(('1_Setting'!$D$29)-('1_Setting'!$D$30))*2+4)))," ")," ")</f>
        <v xml:space="preserve"> </v>
      </c>
      <c r="I1005" s="182" t="str">
        <f t="shared" si="54"/>
        <v xml:space="preserve"> </v>
      </c>
    </row>
    <row r="1006" spans="1:9" ht="16" customHeight="1" x14ac:dyDescent="0.15">
      <c r="A1006" s="62" t="str">
        <f>IFERROR(IF((A1005+1&lt;='1_Setting'!$C$28),A1005+1," "),"")</f>
        <v/>
      </c>
      <c r="B1006" s="59"/>
      <c r="F1006" s="183" t="str">
        <f t="shared" si="55"/>
        <v xml:space="preserve"> </v>
      </c>
      <c r="G1006" s="179" t="str">
        <f t="shared" si="56"/>
        <v xml:space="preserve"> </v>
      </c>
      <c r="H1006" s="179" t="str">
        <f>IFERROR(IF(ISNUMBER(I1006),(IF(I1006&lt;('1_Setting'!$D$30),((I1006/('1_Setting'!$D$30))*3+1),((I1006-('1_Setting'!$D$30))/(('1_Setting'!$D$29)-('1_Setting'!$D$30))*2+4)))," ")," ")</f>
        <v xml:space="preserve"> </v>
      </c>
      <c r="I1006" s="182" t="str">
        <f t="shared" si="54"/>
        <v xml:space="preserve"> </v>
      </c>
    </row>
    <row r="1007" spans="1:9" ht="16" customHeight="1" x14ac:dyDescent="0.15">
      <c r="B1007" s="59"/>
    </row>
    <row r="1008" spans="1:9" ht="16" customHeight="1" x14ac:dyDescent="0.15">
      <c r="B1008" s="59"/>
    </row>
    <row r="1009" spans="2:2" ht="16" customHeight="1" x14ac:dyDescent="0.15">
      <c r="B1009" s="59"/>
    </row>
    <row r="1010" spans="2:2" ht="16" customHeight="1" x14ac:dyDescent="0.15">
      <c r="B1010" s="59"/>
    </row>
    <row r="1011" spans="2:2" ht="16" customHeight="1" x14ac:dyDescent="0.15">
      <c r="B1011" s="59"/>
    </row>
    <row r="1012" spans="2:2" ht="16" customHeight="1" x14ac:dyDescent="0.15">
      <c r="B1012" s="59"/>
    </row>
    <row r="1013" spans="2:2" ht="16" customHeight="1" x14ac:dyDescent="0.15">
      <c r="B1013" s="59"/>
    </row>
    <row r="1014" spans="2:2" ht="16" customHeight="1" x14ac:dyDescent="0.15">
      <c r="B1014" s="59"/>
    </row>
    <row r="1015" spans="2:2" ht="16" customHeight="1" x14ac:dyDescent="0.15">
      <c r="B1015" s="59"/>
    </row>
    <row r="1016" spans="2:2" ht="16" customHeight="1" x14ac:dyDescent="0.15">
      <c r="B1016" s="59"/>
    </row>
    <row r="1017" spans="2:2" ht="16" customHeight="1" x14ac:dyDescent="0.15">
      <c r="B1017" s="59"/>
    </row>
    <row r="1018" spans="2:2" ht="16" customHeight="1" x14ac:dyDescent="0.15">
      <c r="B1018" s="59"/>
    </row>
    <row r="1019" spans="2:2" ht="16" customHeight="1" x14ac:dyDescent="0.15">
      <c r="B1019" s="59"/>
    </row>
    <row r="1020" spans="2:2" ht="16" customHeight="1" x14ac:dyDescent="0.15">
      <c r="B1020" s="59"/>
    </row>
    <row r="1021" spans="2:2" ht="16" customHeight="1" x14ac:dyDescent="0.15">
      <c r="B1021" s="59"/>
    </row>
    <row r="1022" spans="2:2" ht="16" customHeight="1" x14ac:dyDescent="0.15">
      <c r="B1022" s="59"/>
    </row>
    <row r="1023" spans="2:2" ht="16" customHeight="1" x14ac:dyDescent="0.15">
      <c r="B1023" s="59"/>
    </row>
    <row r="1024" spans="2:2" ht="16" customHeight="1" x14ac:dyDescent="0.15">
      <c r="B1024" s="59"/>
    </row>
    <row r="1025" spans="2:2" ht="16" customHeight="1" x14ac:dyDescent="0.15">
      <c r="B1025" s="59"/>
    </row>
    <row r="1026" spans="2:2" ht="16" customHeight="1" x14ac:dyDescent="0.15">
      <c r="B1026" s="59"/>
    </row>
    <row r="1027" spans="2:2" ht="16" customHeight="1" x14ac:dyDescent="0.15">
      <c r="B1027" s="59"/>
    </row>
    <row r="1028" spans="2:2" ht="16" customHeight="1" x14ac:dyDescent="0.15">
      <c r="B1028" s="59"/>
    </row>
    <row r="1029" spans="2:2" ht="16" customHeight="1" x14ac:dyDescent="0.15">
      <c r="B1029" s="59"/>
    </row>
    <row r="1030" spans="2:2" ht="16" customHeight="1" x14ac:dyDescent="0.15">
      <c r="B1030" s="59"/>
    </row>
    <row r="1031" spans="2:2" ht="16" customHeight="1" x14ac:dyDescent="0.15">
      <c r="B1031" s="59"/>
    </row>
    <row r="1032" spans="2:2" ht="16" customHeight="1" x14ac:dyDescent="0.15">
      <c r="B1032" s="59"/>
    </row>
    <row r="1033" spans="2:2" ht="16" customHeight="1" x14ac:dyDescent="0.15">
      <c r="B1033" s="59"/>
    </row>
    <row r="1034" spans="2:2" ht="16" customHeight="1" x14ac:dyDescent="0.15">
      <c r="B1034" s="59"/>
    </row>
    <row r="1035" spans="2:2" ht="16" customHeight="1" x14ac:dyDescent="0.15">
      <c r="B1035" s="59"/>
    </row>
    <row r="1036" spans="2:2" ht="16" customHeight="1" x14ac:dyDescent="0.15">
      <c r="B1036" s="59"/>
    </row>
    <row r="1037" spans="2:2" ht="16" customHeight="1" x14ac:dyDescent="0.15">
      <c r="B1037" s="59"/>
    </row>
    <row r="1038" spans="2:2" ht="16" customHeight="1" x14ac:dyDescent="0.15">
      <c r="B1038" s="59"/>
    </row>
    <row r="1039" spans="2:2" ht="16" customHeight="1" x14ac:dyDescent="0.15">
      <c r="B1039" s="59"/>
    </row>
    <row r="1040" spans="2:2" ht="16" customHeight="1" x14ac:dyDescent="0.15">
      <c r="B1040" s="59"/>
    </row>
    <row r="1041" spans="2:2" ht="16" customHeight="1" x14ac:dyDescent="0.15">
      <c r="B1041" s="59"/>
    </row>
    <row r="1042" spans="2:2" ht="16" customHeight="1" x14ac:dyDescent="0.15">
      <c r="B1042" s="59"/>
    </row>
    <row r="1043" spans="2:2" ht="16" customHeight="1" x14ac:dyDescent="0.15">
      <c r="B1043" s="59"/>
    </row>
    <row r="1044" spans="2:2" ht="16" customHeight="1" x14ac:dyDescent="0.15">
      <c r="B1044" s="59"/>
    </row>
    <row r="1045" spans="2:2" ht="16" customHeight="1" x14ac:dyDescent="0.15">
      <c r="B1045" s="59"/>
    </row>
    <row r="1046" spans="2:2" ht="16" customHeight="1" x14ac:dyDescent="0.15">
      <c r="B1046" s="59"/>
    </row>
    <row r="1047" spans="2:2" ht="16" customHeight="1" x14ac:dyDescent="0.15">
      <c r="B1047" s="59"/>
    </row>
    <row r="1048" spans="2:2" ht="16" customHeight="1" x14ac:dyDescent="0.15">
      <c r="B1048" s="59"/>
    </row>
    <row r="1049" spans="2:2" ht="16" customHeight="1" x14ac:dyDescent="0.15">
      <c r="B1049" s="59"/>
    </row>
    <row r="1050" spans="2:2" ht="16" customHeight="1" x14ac:dyDescent="0.15">
      <c r="B1050" s="59"/>
    </row>
    <row r="1051" spans="2:2" ht="16" customHeight="1" x14ac:dyDescent="0.15">
      <c r="B1051" s="59"/>
    </row>
    <row r="1052" spans="2:2" ht="16" customHeight="1" x14ac:dyDescent="0.15">
      <c r="B1052" s="59"/>
    </row>
    <row r="1053" spans="2:2" ht="16" customHeight="1" x14ac:dyDescent="0.15">
      <c r="B1053" s="59"/>
    </row>
    <row r="1054" spans="2:2" ht="16" customHeight="1" x14ac:dyDescent="0.15">
      <c r="B1054" s="59"/>
    </row>
    <row r="1055" spans="2:2" ht="16" customHeight="1" x14ac:dyDescent="0.15">
      <c r="B1055" s="59"/>
    </row>
    <row r="1056" spans="2:2" ht="16" customHeight="1" x14ac:dyDescent="0.15">
      <c r="B1056" s="59"/>
    </row>
    <row r="1057" spans="2:2" ht="16" customHeight="1" x14ac:dyDescent="0.15">
      <c r="B1057" s="59"/>
    </row>
    <row r="1058" spans="2:2" ht="16" customHeight="1" x14ac:dyDescent="0.15">
      <c r="B1058" s="59"/>
    </row>
    <row r="1059" spans="2:2" ht="16" customHeight="1" x14ac:dyDescent="0.15">
      <c r="B1059" s="59"/>
    </row>
    <row r="1060" spans="2:2" ht="16" customHeight="1" x14ac:dyDescent="0.15">
      <c r="B1060" s="59"/>
    </row>
    <row r="1061" spans="2:2" ht="16" customHeight="1" x14ac:dyDescent="0.15">
      <c r="B1061" s="59"/>
    </row>
    <row r="1062" spans="2:2" ht="16" customHeight="1" x14ac:dyDescent="0.15">
      <c r="B1062" s="59"/>
    </row>
    <row r="1063" spans="2:2" ht="16" customHeight="1" x14ac:dyDescent="0.15">
      <c r="B1063" s="59"/>
    </row>
    <row r="1064" spans="2:2" ht="16" customHeight="1" x14ac:dyDescent="0.15">
      <c r="B1064" s="59"/>
    </row>
    <row r="1065" spans="2:2" ht="16" customHeight="1" x14ac:dyDescent="0.15">
      <c r="B1065" s="59"/>
    </row>
    <row r="1066" spans="2:2" ht="16" customHeight="1" x14ac:dyDescent="0.15">
      <c r="B1066" s="59"/>
    </row>
    <row r="1067" spans="2:2" ht="16" customHeight="1" x14ac:dyDescent="0.15">
      <c r="B1067" s="59"/>
    </row>
    <row r="1068" spans="2:2" ht="16" customHeight="1" x14ac:dyDescent="0.15">
      <c r="B1068" s="59"/>
    </row>
    <row r="1069" spans="2:2" ht="16" customHeight="1" x14ac:dyDescent="0.15">
      <c r="B1069" s="59"/>
    </row>
    <row r="1070" spans="2:2" ht="16" customHeight="1" x14ac:dyDescent="0.15">
      <c r="B1070" s="59"/>
    </row>
    <row r="1071" spans="2:2" ht="16" customHeight="1" x14ac:dyDescent="0.15">
      <c r="B1071" s="59"/>
    </row>
    <row r="1072" spans="2:2" ht="16" customHeight="1" x14ac:dyDescent="0.15">
      <c r="B1072" s="59"/>
    </row>
    <row r="1073" spans="2:2" ht="16" customHeight="1" x14ac:dyDescent="0.15">
      <c r="B1073" s="59"/>
    </row>
    <row r="1074" spans="2:2" ht="16" customHeight="1" x14ac:dyDescent="0.15">
      <c r="B1074" s="59"/>
    </row>
    <row r="1075" spans="2:2" ht="16" customHeight="1" x14ac:dyDescent="0.15">
      <c r="B1075" s="59"/>
    </row>
    <row r="1076" spans="2:2" ht="16" customHeight="1" x14ac:dyDescent="0.15">
      <c r="B1076" s="59"/>
    </row>
    <row r="1077" spans="2:2" ht="16" customHeight="1" x14ac:dyDescent="0.15">
      <c r="B1077" s="59"/>
    </row>
    <row r="1078" spans="2:2" ht="16" customHeight="1" x14ac:dyDescent="0.15">
      <c r="B1078" s="59"/>
    </row>
    <row r="1079" spans="2:2" ht="16" customHeight="1" x14ac:dyDescent="0.15">
      <c r="B1079" s="59"/>
    </row>
    <row r="1080" spans="2:2" ht="16" customHeight="1" x14ac:dyDescent="0.15">
      <c r="B1080" s="59"/>
    </row>
    <row r="1081" spans="2:2" ht="16" customHeight="1" x14ac:dyDescent="0.15">
      <c r="B1081" s="59"/>
    </row>
    <row r="1082" spans="2:2" ht="16" customHeight="1" x14ac:dyDescent="0.15">
      <c r="B1082" s="59"/>
    </row>
    <row r="1083" spans="2:2" ht="16" customHeight="1" x14ac:dyDescent="0.15">
      <c r="B1083" s="59"/>
    </row>
    <row r="1084" spans="2:2" ht="16" customHeight="1" x14ac:dyDescent="0.15">
      <c r="B1084" s="59"/>
    </row>
    <row r="1085" spans="2:2" ht="16" customHeight="1" x14ac:dyDescent="0.15">
      <c r="B1085" s="59"/>
    </row>
    <row r="1086" spans="2:2" ht="16" customHeight="1" x14ac:dyDescent="0.15">
      <c r="B1086" s="59"/>
    </row>
    <row r="1087" spans="2:2" ht="16" customHeight="1" x14ac:dyDescent="0.15">
      <c r="B1087" s="59"/>
    </row>
    <row r="1088" spans="2:2" ht="16" customHeight="1" x14ac:dyDescent="0.15">
      <c r="B1088" s="59"/>
    </row>
    <row r="1089" spans="2:2" ht="16" customHeight="1" x14ac:dyDescent="0.15">
      <c r="B1089" s="59"/>
    </row>
    <row r="1090" spans="2:2" ht="16" customHeight="1" x14ac:dyDescent="0.15">
      <c r="B1090" s="59"/>
    </row>
    <row r="1091" spans="2:2" ht="16" customHeight="1" x14ac:dyDescent="0.15">
      <c r="B1091" s="59"/>
    </row>
    <row r="1092" spans="2:2" ht="16" customHeight="1" x14ac:dyDescent="0.15">
      <c r="B1092" s="59"/>
    </row>
    <row r="1093" spans="2:2" ht="16" customHeight="1" x14ac:dyDescent="0.15">
      <c r="B1093" s="59"/>
    </row>
    <row r="1094" spans="2:2" ht="16" customHeight="1" x14ac:dyDescent="0.15">
      <c r="B1094" s="59"/>
    </row>
    <row r="1095" spans="2:2" ht="16" customHeight="1" x14ac:dyDescent="0.15">
      <c r="B1095" s="59"/>
    </row>
    <row r="1096" spans="2:2" ht="16" customHeight="1" x14ac:dyDescent="0.15">
      <c r="B1096" s="59"/>
    </row>
    <row r="1097" spans="2:2" ht="16" customHeight="1" x14ac:dyDescent="0.15">
      <c r="B1097" s="59"/>
    </row>
    <row r="1098" spans="2:2" ht="16" customHeight="1" x14ac:dyDescent="0.15">
      <c r="B1098" s="59"/>
    </row>
    <row r="1099" spans="2:2" ht="16" customHeight="1" x14ac:dyDescent="0.15">
      <c r="B1099" s="59"/>
    </row>
    <row r="1100" spans="2:2" ht="16" customHeight="1" x14ac:dyDescent="0.15">
      <c r="B1100" s="59"/>
    </row>
    <row r="1101" spans="2:2" ht="16" customHeight="1" x14ac:dyDescent="0.15">
      <c r="B1101" s="59"/>
    </row>
    <row r="1102" spans="2:2" ht="16" customHeight="1" x14ac:dyDescent="0.15">
      <c r="B1102" s="59"/>
    </row>
    <row r="1103" spans="2:2" ht="16" customHeight="1" x14ac:dyDescent="0.15">
      <c r="B1103" s="59"/>
    </row>
    <row r="1104" spans="2:2" ht="16" customHeight="1" x14ac:dyDescent="0.15">
      <c r="B1104" s="59"/>
    </row>
    <row r="1105" spans="2:2" ht="16" customHeight="1" x14ac:dyDescent="0.15">
      <c r="B1105" s="59"/>
    </row>
    <row r="1106" spans="2:2" ht="16" customHeight="1" x14ac:dyDescent="0.15">
      <c r="B1106" s="59"/>
    </row>
    <row r="1107" spans="2:2" ht="16" customHeight="1" x14ac:dyDescent="0.15">
      <c r="B1107" s="59"/>
    </row>
    <row r="1108" spans="2:2" ht="16" customHeight="1" x14ac:dyDescent="0.15">
      <c r="B1108" s="59"/>
    </row>
    <row r="1109" spans="2:2" ht="16" customHeight="1" x14ac:dyDescent="0.15">
      <c r="B1109" s="59"/>
    </row>
    <row r="1110" spans="2:2" ht="16" customHeight="1" x14ac:dyDescent="0.15">
      <c r="B1110" s="59"/>
    </row>
    <row r="1111" spans="2:2" ht="16" customHeight="1" x14ac:dyDescent="0.15">
      <c r="B1111" s="59"/>
    </row>
    <row r="1112" spans="2:2" ht="16" customHeight="1" x14ac:dyDescent="0.15">
      <c r="B1112" s="59"/>
    </row>
    <row r="1113" spans="2:2" ht="16" customHeight="1" x14ac:dyDescent="0.15">
      <c r="B1113" s="59"/>
    </row>
    <row r="1114" spans="2:2" ht="16" customHeight="1" x14ac:dyDescent="0.15">
      <c r="B1114" s="59"/>
    </row>
    <row r="1115" spans="2:2" ht="16" customHeight="1" x14ac:dyDescent="0.15">
      <c r="B1115" s="59"/>
    </row>
    <row r="1116" spans="2:2" ht="16" customHeight="1" x14ac:dyDescent="0.15">
      <c r="B1116" s="59"/>
    </row>
    <row r="1117" spans="2:2" ht="16" customHeight="1" x14ac:dyDescent="0.15">
      <c r="B1117" s="59"/>
    </row>
    <row r="1118" spans="2:2" ht="16" customHeight="1" x14ac:dyDescent="0.15">
      <c r="B1118" s="59"/>
    </row>
    <row r="1119" spans="2:2" ht="16" customHeight="1" x14ac:dyDescent="0.15">
      <c r="B1119" s="59"/>
    </row>
    <row r="1120" spans="2:2" ht="16" customHeight="1" x14ac:dyDescent="0.15">
      <c r="B1120" s="59"/>
    </row>
    <row r="1121" spans="2:2" ht="16" customHeight="1" x14ac:dyDescent="0.15">
      <c r="B1121" s="59"/>
    </row>
    <row r="1122" spans="2:2" ht="16" customHeight="1" x14ac:dyDescent="0.15">
      <c r="B1122" s="59"/>
    </row>
    <row r="1123" spans="2:2" ht="16" customHeight="1" x14ac:dyDescent="0.15">
      <c r="B1123" s="59"/>
    </row>
    <row r="1124" spans="2:2" ht="16" customHeight="1" x14ac:dyDescent="0.15">
      <c r="B1124" s="59"/>
    </row>
    <row r="1125" spans="2:2" ht="16" customHeight="1" x14ac:dyDescent="0.15">
      <c r="B1125" s="59"/>
    </row>
    <row r="1126" spans="2:2" ht="16" customHeight="1" x14ac:dyDescent="0.15">
      <c r="B1126" s="59"/>
    </row>
    <row r="1127" spans="2:2" ht="16" customHeight="1" x14ac:dyDescent="0.15">
      <c r="B1127" s="59"/>
    </row>
    <row r="1128" spans="2:2" ht="16" customHeight="1" x14ac:dyDescent="0.15">
      <c r="B1128" s="59"/>
    </row>
    <row r="1129" spans="2:2" ht="16" customHeight="1" x14ac:dyDescent="0.15">
      <c r="B1129" s="59"/>
    </row>
    <row r="1130" spans="2:2" ht="16" customHeight="1" x14ac:dyDescent="0.15">
      <c r="B1130" s="59"/>
    </row>
    <row r="1131" spans="2:2" ht="16" customHeight="1" x14ac:dyDescent="0.15">
      <c r="B1131" s="59"/>
    </row>
    <row r="1132" spans="2:2" ht="16" customHeight="1" x14ac:dyDescent="0.15">
      <c r="B1132" s="59"/>
    </row>
    <row r="1133" spans="2:2" ht="16" customHeight="1" x14ac:dyDescent="0.15">
      <c r="B1133" s="59"/>
    </row>
    <row r="1134" spans="2:2" ht="16" customHeight="1" x14ac:dyDescent="0.15">
      <c r="B1134" s="59"/>
    </row>
    <row r="1135" spans="2:2" ht="16" customHeight="1" x14ac:dyDescent="0.15">
      <c r="B1135" s="59"/>
    </row>
    <row r="1136" spans="2:2" ht="16" customHeight="1" x14ac:dyDescent="0.15">
      <c r="B1136" s="59"/>
    </row>
    <row r="1137" spans="2:2" ht="16" customHeight="1" x14ac:dyDescent="0.15">
      <c r="B1137" s="59"/>
    </row>
    <row r="1138" spans="2:2" ht="16" customHeight="1" x14ac:dyDescent="0.15">
      <c r="B1138" s="59"/>
    </row>
    <row r="1139" spans="2:2" ht="16" customHeight="1" x14ac:dyDescent="0.15">
      <c r="B1139" s="59"/>
    </row>
    <row r="1140" spans="2:2" ht="16" customHeight="1" x14ac:dyDescent="0.15">
      <c r="B1140" s="59"/>
    </row>
    <row r="1141" spans="2:2" ht="16" customHeight="1" x14ac:dyDescent="0.15">
      <c r="B1141" s="59"/>
    </row>
    <row r="1142" spans="2:2" ht="16" customHeight="1" x14ac:dyDescent="0.15">
      <c r="B1142" s="59"/>
    </row>
    <row r="1143" spans="2:2" ht="16" customHeight="1" x14ac:dyDescent="0.15">
      <c r="B1143" s="59"/>
    </row>
    <row r="1144" spans="2:2" ht="16" customHeight="1" x14ac:dyDescent="0.15">
      <c r="B1144" s="59"/>
    </row>
    <row r="1145" spans="2:2" ht="16" customHeight="1" x14ac:dyDescent="0.15">
      <c r="B1145" s="59"/>
    </row>
    <row r="1146" spans="2:2" ht="16" customHeight="1" x14ac:dyDescent="0.15">
      <c r="B1146" s="59"/>
    </row>
    <row r="1147" spans="2:2" ht="16" customHeight="1" x14ac:dyDescent="0.15">
      <c r="B1147" s="59"/>
    </row>
    <row r="1148" spans="2:2" ht="16" customHeight="1" x14ac:dyDescent="0.15">
      <c r="B1148" s="59"/>
    </row>
    <row r="1149" spans="2:2" ht="16" customHeight="1" x14ac:dyDescent="0.15">
      <c r="B1149" s="59"/>
    </row>
    <row r="1150" spans="2:2" ht="16" customHeight="1" x14ac:dyDescent="0.15">
      <c r="B1150" s="59"/>
    </row>
    <row r="1151" spans="2:2" ht="16" customHeight="1" x14ac:dyDescent="0.15">
      <c r="B1151" s="59"/>
    </row>
    <row r="1152" spans="2:2" ht="16" customHeight="1" x14ac:dyDescent="0.15">
      <c r="B1152" s="59"/>
    </row>
    <row r="1153" spans="2:2" ht="16" customHeight="1" x14ac:dyDescent="0.15">
      <c r="B1153" s="59"/>
    </row>
    <row r="1154" spans="2:2" ht="16" customHeight="1" x14ac:dyDescent="0.15">
      <c r="B1154" s="59"/>
    </row>
    <row r="1155" spans="2:2" ht="16" customHeight="1" x14ac:dyDescent="0.15">
      <c r="B1155" s="59"/>
    </row>
    <row r="1156" spans="2:2" ht="16" customHeight="1" x14ac:dyDescent="0.15">
      <c r="B1156" s="59"/>
    </row>
    <row r="1157" spans="2:2" ht="16" customHeight="1" x14ac:dyDescent="0.15">
      <c r="B1157" s="59"/>
    </row>
    <row r="1158" spans="2:2" ht="16" customHeight="1" x14ac:dyDescent="0.15">
      <c r="B1158" s="59"/>
    </row>
    <row r="1159" spans="2:2" ht="16" customHeight="1" x14ac:dyDescent="0.15">
      <c r="B1159" s="59"/>
    </row>
    <row r="1160" spans="2:2" ht="16" customHeight="1" x14ac:dyDescent="0.15">
      <c r="B1160" s="59"/>
    </row>
    <row r="1161" spans="2:2" ht="16" customHeight="1" x14ac:dyDescent="0.15">
      <c r="B1161" s="59"/>
    </row>
    <row r="1162" spans="2:2" ht="16" customHeight="1" x14ac:dyDescent="0.15">
      <c r="B1162" s="59"/>
    </row>
    <row r="1163" spans="2:2" ht="16" customHeight="1" x14ac:dyDescent="0.15">
      <c r="B1163" s="59"/>
    </row>
    <row r="1164" spans="2:2" ht="16" customHeight="1" x14ac:dyDescent="0.15">
      <c r="B1164" s="59"/>
    </row>
    <row r="1165" spans="2:2" ht="16" customHeight="1" x14ac:dyDescent="0.15">
      <c r="B1165" s="59"/>
    </row>
    <row r="1166" spans="2:2" ht="16" customHeight="1" x14ac:dyDescent="0.15">
      <c r="B1166" s="59"/>
    </row>
    <row r="1167" spans="2:2" ht="16" customHeight="1" x14ac:dyDescent="0.15">
      <c r="B1167" s="59"/>
    </row>
    <row r="1168" spans="2:2" ht="16" customHeight="1" x14ac:dyDescent="0.15">
      <c r="B1168" s="59"/>
    </row>
    <row r="1169" spans="2:2" ht="16" customHeight="1" x14ac:dyDescent="0.15">
      <c r="B1169" s="59"/>
    </row>
    <row r="1170" spans="2:2" ht="16" customHeight="1" x14ac:dyDescent="0.15">
      <c r="B1170" s="59"/>
    </row>
    <row r="1171" spans="2:2" ht="16" customHeight="1" x14ac:dyDescent="0.15">
      <c r="B1171" s="59"/>
    </row>
    <row r="1172" spans="2:2" ht="16" customHeight="1" x14ac:dyDescent="0.15">
      <c r="B1172" s="59"/>
    </row>
    <row r="1173" spans="2:2" ht="16" customHeight="1" x14ac:dyDescent="0.15">
      <c r="B1173" s="59"/>
    </row>
    <row r="1174" spans="2:2" ht="16" customHeight="1" x14ac:dyDescent="0.15">
      <c r="B1174" s="59"/>
    </row>
    <row r="1175" spans="2:2" ht="16" customHeight="1" x14ac:dyDescent="0.15">
      <c r="B1175" s="59"/>
    </row>
    <row r="1176" spans="2:2" ht="16" customHeight="1" x14ac:dyDescent="0.15">
      <c r="B1176" s="59"/>
    </row>
    <row r="1177" spans="2:2" ht="16" customHeight="1" x14ac:dyDescent="0.15">
      <c r="B1177" s="59"/>
    </row>
    <row r="1178" spans="2:2" ht="16" customHeight="1" x14ac:dyDescent="0.15">
      <c r="B1178" s="59"/>
    </row>
    <row r="1179" spans="2:2" ht="16" customHeight="1" x14ac:dyDescent="0.15">
      <c r="B1179" s="59"/>
    </row>
    <row r="1180" spans="2:2" ht="16" customHeight="1" x14ac:dyDescent="0.15">
      <c r="B1180" s="59"/>
    </row>
    <row r="1181" spans="2:2" ht="16" customHeight="1" x14ac:dyDescent="0.15">
      <c r="B1181" s="59"/>
    </row>
    <row r="1182" spans="2:2" ht="16" customHeight="1" x14ac:dyDescent="0.15">
      <c r="B1182" s="59"/>
    </row>
    <row r="1183" spans="2:2" ht="16" customHeight="1" x14ac:dyDescent="0.15">
      <c r="B1183" s="59"/>
    </row>
    <row r="1184" spans="2:2" ht="16" customHeight="1" x14ac:dyDescent="0.15">
      <c r="B1184" s="59"/>
    </row>
    <row r="1185" spans="2:2" ht="16" customHeight="1" x14ac:dyDescent="0.15">
      <c r="B1185" s="59"/>
    </row>
    <row r="1186" spans="2:2" ht="16" customHeight="1" x14ac:dyDescent="0.15">
      <c r="B1186" s="59"/>
    </row>
    <row r="1187" spans="2:2" ht="16" customHeight="1" x14ac:dyDescent="0.15">
      <c r="B1187" s="59"/>
    </row>
    <row r="1188" spans="2:2" ht="16" customHeight="1" x14ac:dyDescent="0.15">
      <c r="B1188" s="59"/>
    </row>
    <row r="1189" spans="2:2" ht="16" customHeight="1" x14ac:dyDescent="0.15">
      <c r="B1189" s="59"/>
    </row>
    <row r="1190" spans="2:2" ht="16" customHeight="1" x14ac:dyDescent="0.15">
      <c r="B1190" s="59"/>
    </row>
    <row r="1191" spans="2:2" ht="16" customHeight="1" x14ac:dyDescent="0.15">
      <c r="B1191" s="59"/>
    </row>
    <row r="1192" spans="2:2" ht="16" customHeight="1" x14ac:dyDescent="0.15">
      <c r="B1192" s="59"/>
    </row>
    <row r="1193" spans="2:2" ht="16" customHeight="1" x14ac:dyDescent="0.15">
      <c r="B1193" s="59"/>
    </row>
    <row r="1194" spans="2:2" ht="16" customHeight="1" x14ac:dyDescent="0.15">
      <c r="B1194" s="59"/>
    </row>
    <row r="1195" spans="2:2" ht="16" customHeight="1" x14ac:dyDescent="0.15">
      <c r="B1195" s="59"/>
    </row>
    <row r="1196" spans="2:2" ht="16" customHeight="1" x14ac:dyDescent="0.15">
      <c r="B1196" s="59"/>
    </row>
    <row r="1197" spans="2:2" ht="16" customHeight="1" x14ac:dyDescent="0.15">
      <c r="B1197" s="59"/>
    </row>
    <row r="1198" spans="2:2" ht="16" customHeight="1" x14ac:dyDescent="0.15">
      <c r="B1198" s="59"/>
    </row>
    <row r="1199" spans="2:2" ht="16" customHeight="1" x14ac:dyDescent="0.15">
      <c r="B1199" s="59"/>
    </row>
    <row r="1200" spans="2:2" ht="16" customHeight="1" x14ac:dyDescent="0.15">
      <c r="B1200" s="59"/>
    </row>
    <row r="1201" spans="2:2" ht="16" customHeight="1" x14ac:dyDescent="0.15">
      <c r="B1201" s="59"/>
    </row>
    <row r="1202" spans="2:2" ht="16" customHeight="1" x14ac:dyDescent="0.15">
      <c r="B1202" s="59"/>
    </row>
    <row r="1203" spans="2:2" ht="16" customHeight="1" x14ac:dyDescent="0.15">
      <c r="B1203" s="59"/>
    </row>
    <row r="1204" spans="2:2" ht="16" customHeight="1" x14ac:dyDescent="0.15">
      <c r="B1204" s="59"/>
    </row>
    <row r="1205" spans="2:2" ht="16" customHeight="1" x14ac:dyDescent="0.15">
      <c r="B1205" s="59"/>
    </row>
    <row r="1206" spans="2:2" ht="16" customHeight="1" x14ac:dyDescent="0.15">
      <c r="B1206" s="59"/>
    </row>
    <row r="1207" spans="2:2" ht="16" customHeight="1" x14ac:dyDescent="0.15">
      <c r="B1207" s="59"/>
    </row>
    <row r="1208" spans="2:2" ht="16" customHeight="1" x14ac:dyDescent="0.15">
      <c r="B1208" s="59"/>
    </row>
    <row r="1209" spans="2:2" ht="16" customHeight="1" x14ac:dyDescent="0.15">
      <c r="B1209" s="59"/>
    </row>
    <row r="1210" spans="2:2" ht="16" customHeight="1" x14ac:dyDescent="0.15">
      <c r="B1210" s="59"/>
    </row>
    <row r="1211" spans="2:2" ht="16" customHeight="1" x14ac:dyDescent="0.15">
      <c r="B1211" s="59"/>
    </row>
    <row r="1212" spans="2:2" ht="16" customHeight="1" x14ac:dyDescent="0.15">
      <c r="B1212" s="59"/>
    </row>
    <row r="1213" spans="2:2" ht="16" customHeight="1" x14ac:dyDescent="0.15">
      <c r="B1213" s="59"/>
    </row>
    <row r="1214" spans="2:2" ht="16" customHeight="1" x14ac:dyDescent="0.15">
      <c r="B1214" s="59"/>
    </row>
    <row r="1215" spans="2:2" ht="16" customHeight="1" x14ac:dyDescent="0.15">
      <c r="B1215" s="59"/>
    </row>
    <row r="1216" spans="2:2" ht="16" customHeight="1" x14ac:dyDescent="0.15">
      <c r="B1216" s="59"/>
    </row>
    <row r="1217" spans="2:2" ht="16" customHeight="1" x14ac:dyDescent="0.15">
      <c r="B1217" s="59"/>
    </row>
    <row r="1218" spans="2:2" ht="16" customHeight="1" x14ac:dyDescent="0.15">
      <c r="B1218" s="59"/>
    </row>
    <row r="1219" spans="2:2" ht="16" customHeight="1" x14ac:dyDescent="0.15">
      <c r="B1219" s="59"/>
    </row>
    <row r="1220" spans="2:2" ht="16" customHeight="1" x14ac:dyDescent="0.15">
      <c r="B1220" s="59"/>
    </row>
    <row r="1221" spans="2:2" ht="16" customHeight="1" x14ac:dyDescent="0.15">
      <c r="B1221" s="59"/>
    </row>
    <row r="1222" spans="2:2" ht="16" customHeight="1" x14ac:dyDescent="0.15">
      <c r="B1222" s="59"/>
    </row>
    <row r="1223" spans="2:2" ht="16" customHeight="1" x14ac:dyDescent="0.15">
      <c r="B1223" s="59"/>
    </row>
    <row r="1224" spans="2:2" ht="16" customHeight="1" x14ac:dyDescent="0.15">
      <c r="B1224" s="59"/>
    </row>
    <row r="1225" spans="2:2" ht="16" customHeight="1" x14ac:dyDescent="0.15">
      <c r="B1225" s="59"/>
    </row>
    <row r="1226" spans="2:2" ht="16" customHeight="1" x14ac:dyDescent="0.15">
      <c r="B1226" s="59"/>
    </row>
    <row r="1227" spans="2:2" ht="16" customHeight="1" x14ac:dyDescent="0.15">
      <c r="B1227" s="59"/>
    </row>
    <row r="1228" spans="2:2" ht="16" customHeight="1" x14ac:dyDescent="0.15">
      <c r="B1228" s="59"/>
    </row>
    <row r="1229" spans="2:2" ht="16" customHeight="1" x14ac:dyDescent="0.15">
      <c r="B1229" s="59"/>
    </row>
    <row r="1230" spans="2:2" ht="16" customHeight="1" x14ac:dyDescent="0.15">
      <c r="B1230" s="59"/>
    </row>
    <row r="1231" spans="2:2" ht="16" customHeight="1" x14ac:dyDescent="0.15">
      <c r="B1231" s="59"/>
    </row>
    <row r="1232" spans="2:2" ht="16" customHeight="1" x14ac:dyDescent="0.15">
      <c r="B1232" s="59"/>
    </row>
    <row r="1233" spans="2:2" ht="16" customHeight="1" x14ac:dyDescent="0.15">
      <c r="B1233" s="59"/>
    </row>
    <row r="1234" spans="2:2" ht="16" customHeight="1" x14ac:dyDescent="0.15">
      <c r="B1234" s="59"/>
    </row>
    <row r="1235" spans="2:2" ht="16" customHeight="1" x14ac:dyDescent="0.15">
      <c r="B1235" s="59"/>
    </row>
    <row r="1236" spans="2:2" ht="16" customHeight="1" x14ac:dyDescent="0.15">
      <c r="B1236" s="59"/>
    </row>
    <row r="1237" spans="2:2" ht="16" customHeight="1" x14ac:dyDescent="0.15">
      <c r="B1237" s="59"/>
    </row>
    <row r="1238" spans="2:2" ht="16" customHeight="1" x14ac:dyDescent="0.15"/>
    <row r="1239" spans="2:2" ht="16" customHeight="1" x14ac:dyDescent="0.15"/>
    <row r="1240" spans="2:2" ht="16" customHeight="1" x14ac:dyDescent="0.15"/>
    <row r="1241" spans="2:2" ht="16" customHeight="1" x14ac:dyDescent="0.15"/>
    <row r="1242" spans="2:2" ht="16" customHeight="1" x14ac:dyDescent="0.15"/>
    <row r="1243" spans="2:2" ht="16" customHeight="1" x14ac:dyDescent="0.15"/>
    <row r="1244" spans="2:2" ht="16" customHeight="1" x14ac:dyDescent="0.15"/>
    <row r="1245" spans="2:2" ht="16" customHeight="1" x14ac:dyDescent="0.15"/>
    <row r="1246" spans="2:2" ht="16" customHeight="1" x14ac:dyDescent="0.15"/>
    <row r="1247" spans="2:2" ht="16" customHeight="1" x14ac:dyDescent="0.15"/>
    <row r="1248" spans="2:2" ht="16" customHeight="1" x14ac:dyDescent="0.15"/>
    <row r="1249" ht="16" customHeight="1" x14ac:dyDescent="0.15"/>
    <row r="1250" ht="16" customHeight="1" x14ac:dyDescent="0.15"/>
    <row r="1251" ht="16" customHeight="1" x14ac:dyDescent="0.15"/>
    <row r="1252" ht="16" customHeight="1" x14ac:dyDescent="0.15"/>
    <row r="1253" ht="16" customHeight="1" x14ac:dyDescent="0.15"/>
    <row r="1254" ht="16" customHeight="1" x14ac:dyDescent="0.15"/>
    <row r="1255" ht="16" customHeight="1" x14ac:dyDescent="0.15"/>
    <row r="1256" ht="16" customHeight="1" x14ac:dyDescent="0.15"/>
    <row r="1257" ht="16" customHeight="1" x14ac:dyDescent="0.15"/>
    <row r="1258" ht="16" customHeight="1" x14ac:dyDescent="0.15"/>
  </sheetData>
  <sheetProtection algorithmName="SHA-512" hashValue="aYHw/EJtwfpXlqVy+EglGvFABXbro7Wrk4rX4xCPbKT2XVKV5ybBdWh48mFfXs6YsirGAZSRDAQLZP+BDYi7+A==" saltValue="cGKsEpFNab4N+T9Ix3lA5w==" spinCount="100000" sheet="1" formatCells="0" formatColumns="0" insertColumns="0" insertRows="0" insertHyperlinks="0" deleteColumns="0" deleteRows="0" sort="0"/>
  <conditionalFormatting sqref="G8:H1006">
    <cfRule type="cellIs" dxfId="31" priority="50" operator="between">
      <formula>4</formula>
      <formula>6</formula>
    </cfRule>
    <cfRule type="cellIs" dxfId="30" priority="51" operator="between">
      <formula>1</formula>
      <formula>3.99999</formula>
    </cfRule>
  </conditionalFormatting>
  <conditionalFormatting sqref="H8:H1006">
    <cfRule type="expression" dxfId="29" priority="48">
      <formula>ISBLANK($H$8)</formula>
    </cfRule>
  </conditionalFormatting>
  <conditionalFormatting sqref="F8:F1006">
    <cfRule type="cellIs" dxfId="28" priority="43" operator="between">
      <formula>4</formula>
      <formula>6</formula>
    </cfRule>
    <cfRule type="cellIs" dxfId="27" priority="44" operator="between">
      <formula>1</formula>
      <formula>3.99999</formula>
    </cfRule>
  </conditionalFormatting>
  <conditionalFormatting sqref="F8:F1006">
    <cfRule type="expression" dxfId="26" priority="42">
      <formula>ISBLANK($H$8)</formula>
    </cfRule>
  </conditionalFormatting>
  <conditionalFormatting sqref="J9:K1007 B9:E1007">
    <cfRule type="expression" dxfId="25" priority="36">
      <formula>ISNUMBER($A9)</formula>
    </cfRule>
  </conditionalFormatting>
  <conditionalFormatting sqref="A9:A1007">
    <cfRule type="expression" dxfId="24" priority="32">
      <formula>ISNUMBER(A9)</formula>
    </cfRule>
  </conditionalFormatting>
  <conditionalFormatting sqref="J34:J1008">
    <cfRule type="expression" dxfId="23" priority="31">
      <formula>ISNUMBER($A34)</formula>
    </cfRule>
  </conditionalFormatting>
  <conditionalFormatting sqref="D61:D85">
    <cfRule type="expression" dxfId="22" priority="20">
      <formula>ISNUMBER($A61)</formula>
    </cfRule>
  </conditionalFormatting>
  <conditionalFormatting sqref="D87:D111">
    <cfRule type="expression" dxfId="21" priority="19">
      <formula>ISNUMBER($A87)</formula>
    </cfRule>
  </conditionalFormatting>
  <conditionalFormatting sqref="D113:D137">
    <cfRule type="expression" dxfId="20" priority="18">
      <formula>ISNUMBER($A113)</formula>
    </cfRule>
  </conditionalFormatting>
  <conditionalFormatting sqref="D139:D163">
    <cfRule type="expression" dxfId="19" priority="17">
      <formula>ISNUMBER($A139)</formula>
    </cfRule>
  </conditionalFormatting>
  <conditionalFormatting sqref="D138">
    <cfRule type="expression" dxfId="18" priority="16">
      <formula>ISNUMBER($A138)</formula>
    </cfRule>
  </conditionalFormatting>
  <conditionalFormatting sqref="D34">
    <cfRule type="expression" dxfId="17" priority="15">
      <formula>ISNUMBER($A34)</formula>
    </cfRule>
  </conditionalFormatting>
  <conditionalFormatting sqref="I8:I1048576">
    <cfRule type="expression" dxfId="16" priority="13">
      <formula>ISNUMBER(I8)</formula>
    </cfRule>
  </conditionalFormatting>
  <conditionalFormatting sqref="K34:K1007 L8:T1007">
    <cfRule type="expression" dxfId="15" priority="57">
      <formula>AND(ISNUMBER($A8),(NOT(K$1=" ")))</formula>
    </cfRule>
  </conditionalFormatting>
  <conditionalFormatting sqref="L1:T7">
    <cfRule type="expression" dxfId="14" priority="59">
      <formula>AND(ISTEXT(L1),(NOT(L$1=" ")))</formula>
    </cfRule>
  </conditionalFormatting>
  <conditionalFormatting sqref="M5">
    <cfRule type="expression" dxfId="13" priority="3">
      <formula>AND(ISNUMBER($A5),(NOT(M$1=" ")))</formula>
    </cfRule>
  </conditionalFormatting>
  <conditionalFormatting sqref="L2:T6">
    <cfRule type="expression" dxfId="12" priority="2">
      <formula>AND(ISNUMBER(L2),(NOT(L$1=" ")))</formula>
    </cfRule>
  </conditionalFormatting>
  <conditionalFormatting sqref="J6:T6">
    <cfRule type="expression" dxfId="11" priority="1">
      <formula>AND(ISBLANK(J6),(NOT(J1=" ")))</formula>
    </cfRule>
  </conditionalFormatting>
  <dataValidations count="3">
    <dataValidation allowBlank="1" showInputMessage="1" showErrorMessage="1" promptTitle="Anleitung" prompt="Hier Teilnehmerliste aus KSL einfügen (siehe 0_Instructions)" sqref="B8" xr:uid="{00000000-0002-0000-0200-000001000000}"/>
    <dataValidation allowBlank="1" showInputMessage="1" showErrorMessage="1" promptTitle="Hinweis:" prompt="Sie können auch weitere Spalten (rechts) verwenden, z.B. für (Teil-)Aufgaben." sqref="J1:S1" xr:uid="{DB8C51AB-E82C-624D-AAFC-35F1B1FF1129}"/>
    <dataValidation allowBlank="1" showErrorMessage="1" promptTitle="Hinweis:" prompt="Sie können auch weitere Spalten (rechts) verwenden, z.B. für (Teil-)Aufgaben." sqref="T1" xr:uid="{F2AE8AD6-FD15-7242-AD4B-0A2FE6C2FCFE}"/>
  </dataValidations>
  <pageMargins left="0.7" right="0.7" top="0.75" bottom="0.75" header="0.3" footer="0.3"/>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4" id="{317B0538-9493-4B42-BFEC-F8E0CF507DB6}">
            <xm:f>AND(ISNUMBER($I8),$I8&gt;'1_Setting'!$D$29)</xm:f>
            <x14:dxf>
              <font>
                <b val="0"/>
                <i val="0"/>
                <color rgb="FFC00000"/>
              </font>
            </x14:dxf>
          </x14:cfRule>
          <xm:sqref>I8:I1006</xm:sqref>
        </x14:conditionalFormatting>
      </x14:conditionalFormattings>
    </ext>
    <ext xmlns:x14="http://schemas.microsoft.com/office/spreadsheetml/2009/9/main" uri="{CCE6A557-97BC-4b89-ADB6-D9C93CAAB3DF}">
      <x14:dataValidations xmlns:xm="http://schemas.microsoft.com/office/excel/2006/main" count="2">
        <x14:dataValidation type="decimal" errorStyle="information" operator="lessThanOrEqual" allowBlank="1" showErrorMessage="1" errorTitle="Hinweis" error="Die eingegebene Punktzahl ist grösser als die maximal erreichbare Punktzahl." promptTitle="Hinweis" xr:uid="{00000000-0002-0000-0200-000003000000}">
          <x14:formula1>
            <xm:f>'1_Setting'!$D$29</xm:f>
          </x14:formula1>
          <xm:sqref>I8:T1006</xm:sqref>
        </x14:dataValidation>
        <x14:dataValidation type="decimal" operator="lessThanOrEqual" allowBlank="1" showInputMessage="1" showErrorMessage="1" promptTitle="Hinweis:" prompt="Tragen Sie hier die max. mögliche Punkte dieser (Teil-) Aufgabe ein." xr:uid="{07717BE9-4801-2C4C-8972-E68A4855B3BB}">
          <x14:formula1>
            <xm:f>'1_Setting'!D29</xm:f>
          </x14:formula1>
          <xm:sqref>J6:T6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F51"/>
  <sheetViews>
    <sheetView showGridLines="0" view="pageLayout" zoomScale="130" zoomScaleNormal="115" zoomScalePageLayoutView="130" workbookViewId="0">
      <selection activeCell="B5" sqref="B5:C5"/>
    </sheetView>
  </sheetViews>
  <sheetFormatPr baseColWidth="10" defaultColWidth="11.33203125" defaultRowHeight="13" x14ac:dyDescent="0.15"/>
  <cols>
    <col min="1" max="1" width="10" style="82" customWidth="1"/>
    <col min="2" max="2" width="14" style="82" customWidth="1"/>
    <col min="3" max="3" width="14" style="83" customWidth="1"/>
    <col min="4" max="5" width="13.83203125" style="82" customWidth="1"/>
    <col min="6" max="6" width="15" style="82" customWidth="1"/>
    <col min="7" max="7" width="11.33203125" style="82" customWidth="1"/>
    <col min="8" max="16384" width="11.33203125" style="82"/>
  </cols>
  <sheetData>
    <row r="2" spans="1:6" ht="15" customHeight="1" x14ac:dyDescent="0.15">
      <c r="B2" s="217" t="str">
        <f>VLOOKUP('1_Setting'!$D$9,'X_DE-EN'!K37:L38,2,FALSE)</f>
        <v>Interne Auswertung</v>
      </c>
      <c r="C2" s="217"/>
      <c r="D2" s="217"/>
      <c r="E2" s="217"/>
      <c r="F2" s="198"/>
    </row>
    <row r="3" spans="1:6" ht="15" customHeight="1" x14ac:dyDescent="0.15">
      <c r="B3" s="217"/>
      <c r="C3" s="217"/>
      <c r="D3" s="217"/>
      <c r="E3" s="217"/>
      <c r="F3" s="198"/>
    </row>
    <row r="4" spans="1:6" x14ac:dyDescent="0.15">
      <c r="D4" s="84"/>
      <c r="F4" s="198"/>
    </row>
    <row r="5" spans="1:6" s="87" customFormat="1" ht="14" x14ac:dyDescent="0.15">
      <c r="A5" s="85"/>
      <c r="B5" s="219" t="str">
        <f>VLOOKUP('1_Setting'!$D$9,'X_DE-EN'!K39:L40,2,FALSE)</f>
        <v>Prüfung vom</v>
      </c>
      <c r="C5" s="220"/>
      <c r="D5" s="86" t="str">
        <f>IF(ISBLANK('1_Setting'!C27)," ",'1_Setting'!C27)</f>
        <v xml:space="preserve"> </v>
      </c>
      <c r="E5" s="82"/>
    </row>
    <row r="6" spans="1:6" s="87" customFormat="1" ht="15" customHeight="1" x14ac:dyDescent="0.15">
      <c r="A6" s="85"/>
      <c r="B6" s="199" t="str">
        <f>VLOOKUP('1_Setting'!$D$9,'X_DE-EN'!K41:L42,2,FALSE)</f>
        <v>zur Lehrveranstaltung</v>
      </c>
      <c r="C6" s="199"/>
      <c r="D6" s="199"/>
      <c r="E6" s="199"/>
      <c r="F6" s="88"/>
    </row>
    <row r="7" spans="1:6" s="87" customFormat="1" ht="53.25" customHeight="1" x14ac:dyDescent="0.15">
      <c r="A7" s="221" t="str">
        <f>IF(ISBLANK('1_Setting'!C18)," ",'1_Setting'!C18)</f>
        <v xml:space="preserve"> </v>
      </c>
      <c r="B7" s="221"/>
      <c r="C7" s="221"/>
      <c r="D7" s="221"/>
      <c r="E7" s="221"/>
      <c r="F7" s="221"/>
    </row>
    <row r="8" spans="1:6" s="87" customFormat="1" ht="15" x14ac:dyDescent="0.15">
      <c r="A8" s="85"/>
      <c r="B8" s="82"/>
      <c r="C8" s="89" t="str">
        <f>IF(ISBLANK('1_Setting'!C17)," ",'1_Setting'!C17)</f>
        <v xml:space="preserve"> </v>
      </c>
      <c r="D8" s="89" t="str">
        <f>IF(ISBLANK('1_Setting'!C16)," ",'1_Setting'!C16)</f>
        <v xml:space="preserve"> </v>
      </c>
    </row>
    <row r="9" spans="1:6" s="87" customFormat="1" ht="14" x14ac:dyDescent="0.15">
      <c r="A9" s="85"/>
      <c r="B9" s="89"/>
      <c r="C9" s="89"/>
    </row>
    <row r="10" spans="1:6" s="87" customFormat="1" ht="14" x14ac:dyDescent="0.15">
      <c r="A10" s="222" t="str">
        <f>(IF(ISBLANK('1_Setting'!C21)," ",'1_Setting'!C21))</f>
        <v xml:space="preserve"> </v>
      </c>
      <c r="B10" s="222"/>
      <c r="C10" s="222"/>
      <c r="D10" s="222"/>
      <c r="E10" s="222"/>
      <c r="F10" s="222"/>
    </row>
    <row r="12" spans="1:6" x14ac:dyDescent="0.15">
      <c r="A12" s="90"/>
      <c r="B12" s="91"/>
      <c r="C12" s="92"/>
      <c r="D12" s="91"/>
      <c r="E12" s="91"/>
      <c r="F12" s="93"/>
    </row>
    <row r="13" spans="1:6" x14ac:dyDescent="0.15">
      <c r="A13" s="94"/>
      <c r="B13" s="218" t="str">
        <f>VLOOKUP('1_Setting'!$D$9,'X_DE-EN'!K5:L6,2,FALSE)</f>
        <v>Anzahl Prüfungsteilnehmende</v>
      </c>
      <c r="C13" s="218"/>
      <c r="D13" s="95">
        <f>'1_Setting'!C28</f>
        <v>0</v>
      </c>
      <c r="E13" s="96"/>
      <c r="F13" s="97"/>
    </row>
    <row r="14" spans="1:6" x14ac:dyDescent="0.15">
      <c r="A14" s="94"/>
      <c r="B14" s="218" t="str">
        <f>VLOOKUP('1_Setting'!$D$9,'X_DE-EN'!K9:L10,2,FALSE)</f>
        <v>Bestehensgrenze</v>
      </c>
      <c r="C14" s="218"/>
      <c r="D14" s="225" t="str">
        <f>'1_Setting'!D30&amp;" Pt. / max. "&amp;'1_Setting'!D29&amp;" Pt. (= "&amp;'1_Setting'!D30/'1_Setting'!D29*100&amp;"%)"</f>
        <v>60 Pt. / max. 100 Pt. (= 60%)</v>
      </c>
      <c r="E14" s="225"/>
      <c r="F14" s="226"/>
    </row>
    <row r="15" spans="1:6" x14ac:dyDescent="0.15">
      <c r="A15" s="227" t="str">
        <f>VLOOKUP('1_Setting'!$D$9,'X_DE-EN'!K7:L8,2,FALSE)</f>
        <v>Anzahl Bestanden / Nicht-Bestanden</v>
      </c>
      <c r="B15" s="218"/>
      <c r="C15" s="218"/>
      <c r="D15" s="95" t="str">
        <f>SUM(C24:C28)&amp;" / "&amp;SUM(C29:C34)</f>
        <v>0 / 1</v>
      </c>
      <c r="E15" s="96"/>
      <c r="F15" s="97"/>
    </row>
    <row r="16" spans="1:6" x14ac:dyDescent="0.15">
      <c r="A16" s="94"/>
      <c r="B16" s="218" t="str">
        <f>VLOOKUP('1_Setting'!$D$9,'X_DE-EN'!K11:L12,2,FALSE)</f>
        <v>Durchfall-Quote</v>
      </c>
      <c r="C16" s="218"/>
      <c r="D16" s="98" t="str">
        <f>IFERROR(SUM(C29:C34)/D13,"k.A.")</f>
        <v>k.A.</v>
      </c>
      <c r="E16" s="96"/>
      <c r="F16" s="97"/>
    </row>
    <row r="17" spans="1:6" x14ac:dyDescent="0.15">
      <c r="A17" s="94"/>
      <c r="B17" s="99"/>
      <c r="C17" s="99"/>
      <c r="D17" s="96"/>
      <c r="E17" s="96"/>
      <c r="F17" s="97"/>
    </row>
    <row r="18" spans="1:6" ht="12.75" customHeight="1" x14ac:dyDescent="0.2">
      <c r="A18" s="227" t="str">
        <f>VLOOKUP('1_Setting'!$D$9,'X_DE-EN'!K13:L14,2,FALSE)</f>
        <v>Noten (⌀ / Beste / Median / Stand.-Abw.)</v>
      </c>
      <c r="B18" s="218"/>
      <c r="C18" s="218"/>
      <c r="D18" s="223" t="str">
        <f>TEXT(IFERROR(AVERAGE('3_Students'!F2),"k.A."),"0.0")&amp;" / "&amp;TEXT(IFERROR(MAX('3_Students'!F3),"k.A."),"0.0")&amp;" / "&amp;TEXT(IFERROR(MEDIAN('3_Students'!F4),"k.A."),"0.0")&amp;" / "&amp;TEXT(IFERROR(_xlfn.STDEV.P('3_Students'!F5),"k.A."),"0.0")</f>
        <v>1.0 / 1.0 / 1.0 / 0.0</v>
      </c>
      <c r="E18" s="224"/>
      <c r="F18" s="97"/>
    </row>
    <row r="19" spans="1:6" ht="12.75" customHeight="1" x14ac:dyDescent="0.2">
      <c r="A19" s="227" t="str">
        <f>VLOOKUP('1_Setting'!$D$9,'X_DE-EN'!K21:L22,2,FALSE)</f>
        <v>Punkte (⌀ / Beste / Median / Stand.-Abw.)</v>
      </c>
      <c r="B19" s="218"/>
      <c r="C19" s="218"/>
      <c r="D19" s="229" t="str">
        <f>IFERROR(ROUND('3_Students'!I2,2),"k.A.")&amp;" / "&amp;IFERROR(ROUND('3_Students'!I3,2),"k.A.")&amp;" / "&amp;IFERROR(ROUND('3_Students'!I4,2),"k.A.")&amp;" / "&amp;IFERROR(ROUND('3_Students'!I5,2),"k.A.")</f>
        <v>k.A. / k.A. / k.A. / k.A.</v>
      </c>
      <c r="E19" s="224"/>
      <c r="F19" s="97"/>
    </row>
    <row r="20" spans="1:6" x14ac:dyDescent="0.15">
      <c r="A20" s="100"/>
      <c r="B20" s="101"/>
      <c r="C20" s="102"/>
      <c r="D20" s="101"/>
      <c r="E20" s="101"/>
      <c r="F20" s="103"/>
    </row>
    <row r="22" spans="1:6" x14ac:dyDescent="0.15">
      <c r="A22" s="90"/>
      <c r="B22" s="91"/>
      <c r="C22" s="92"/>
      <c r="D22" s="91"/>
      <c r="E22" s="91"/>
      <c r="F22" s="93"/>
    </row>
    <row r="23" spans="1:6" x14ac:dyDescent="0.15">
      <c r="A23" s="104"/>
      <c r="B23" s="105" t="str">
        <f>VLOOKUP('1_Setting'!$D$9,'X_DE-EN'!K29:L30,2,FALSE)</f>
        <v>Note</v>
      </c>
      <c r="C23" s="106" t="str">
        <f>VLOOKUP('1_Setting'!$D$9,'X_DE-EN'!K35:L36,2,FALSE)</f>
        <v>Anzahl</v>
      </c>
      <c r="D23" s="107" t="str">
        <f>VLOOKUP('1_Setting'!$D$9,'X_DE-EN'!K31:L32,2,FALSE)</f>
        <v>Punkte von</v>
      </c>
      <c r="E23" s="108" t="str">
        <f>VLOOKUP('1_Setting'!$D$9,'X_DE-EN'!K33:L34,2,FALSE)</f>
        <v>bis</v>
      </c>
      <c r="F23" s="109"/>
    </row>
    <row r="24" spans="1:6" x14ac:dyDescent="0.15">
      <c r="A24" s="104"/>
      <c r="B24" s="110">
        <v>6</v>
      </c>
      <c r="C24" s="111">
        <f>COUNTIF('3_Students'!G8:G1008,'4_Evaluation'!B24)</f>
        <v>0</v>
      </c>
      <c r="D24" s="112">
        <f>IFERROR(VLOOKUP(B24,X_Punkteberechnung!C:D,2,FALSE)," ")</f>
        <v>95</v>
      </c>
      <c r="E24" s="113">
        <f>IFERROR(VLOOKUP(B24,X_Punkteberechnung!C:D,2,TRUE)," ")</f>
        <v>100</v>
      </c>
      <c r="F24" s="109"/>
    </row>
    <row r="25" spans="1:6" x14ac:dyDescent="0.15">
      <c r="A25" s="104"/>
      <c r="B25" s="110">
        <v>5.5</v>
      </c>
      <c r="C25" s="111">
        <f>COUNTIF('3_Students'!G8:G1008,'4_Evaluation'!B25)</f>
        <v>0</v>
      </c>
      <c r="D25" s="112">
        <f>IFERROR(VLOOKUP(B25,X_Punkteberechnung!C:D,2,FALSE)," ")</f>
        <v>85</v>
      </c>
      <c r="E25" s="113">
        <f>IFERROR(VLOOKUP(B25,X_Punkteberechnung!C:D,2,TRUE)," ")</f>
        <v>94</v>
      </c>
      <c r="F25" s="109"/>
    </row>
    <row r="26" spans="1:6" x14ac:dyDescent="0.15">
      <c r="A26" s="104"/>
      <c r="B26" s="110">
        <v>5</v>
      </c>
      <c r="C26" s="111">
        <f>COUNTIF('3_Students'!G8:G1008,'4_Evaluation'!B26)</f>
        <v>0</v>
      </c>
      <c r="D26" s="112">
        <f>IFERROR(VLOOKUP(B26,X_Punkteberechnung!C:D,2,FALSE)," ")</f>
        <v>75</v>
      </c>
      <c r="E26" s="113">
        <f>IFERROR(VLOOKUP(B26,X_Punkteberechnung!C:D,2,TRUE)," ")</f>
        <v>84</v>
      </c>
      <c r="F26" s="109"/>
    </row>
    <row r="27" spans="1:6" x14ac:dyDescent="0.15">
      <c r="A27" s="104"/>
      <c r="B27" s="110">
        <v>4.5</v>
      </c>
      <c r="C27" s="111">
        <f>COUNTIF('3_Students'!G8:G1008,'4_Evaluation'!B27)</f>
        <v>0</v>
      </c>
      <c r="D27" s="112">
        <f>IFERROR(VLOOKUP(B27,X_Punkteberechnung!C:D,2,FALSE)," ")</f>
        <v>65</v>
      </c>
      <c r="E27" s="113">
        <f>IFERROR(VLOOKUP(B27,X_Punkteberechnung!C:D,2,TRUE)," ")</f>
        <v>74</v>
      </c>
      <c r="F27" s="109"/>
    </row>
    <row r="28" spans="1:6" x14ac:dyDescent="0.15">
      <c r="A28" s="104"/>
      <c r="B28" s="114">
        <v>4</v>
      </c>
      <c r="C28" s="115">
        <f>COUNTIF('3_Students'!G8:G1008,'4_Evaluation'!B28)</f>
        <v>0</v>
      </c>
      <c r="D28" s="116">
        <f>IFERROR(VLOOKUP(B28,X_Punkteberechnung!C:D,2,FALSE)," ")</f>
        <v>60</v>
      </c>
      <c r="E28" s="117">
        <f>IFERROR(VLOOKUP(B28,X_Punkteberechnung!C:D,2,TRUE)," ")</f>
        <v>64</v>
      </c>
      <c r="F28" s="109"/>
    </row>
    <row r="29" spans="1:6" x14ac:dyDescent="0.15">
      <c r="A29" s="104"/>
      <c r="B29" s="118">
        <v>3.5</v>
      </c>
      <c r="C29" s="119">
        <f>COUNTIF('3_Students'!G8:G1008,'4_Evaluation'!B29)</f>
        <v>0</v>
      </c>
      <c r="D29" s="112">
        <f>IFERROR(VLOOKUP(B29,X_Punkteberechnung!C:D,2,FALSE)," ")</f>
        <v>45</v>
      </c>
      <c r="E29" s="113">
        <f>IFERROR(VLOOKUP(B29,X_Punkteberechnung!C:D,2,TRUE)," ")</f>
        <v>59</v>
      </c>
      <c r="F29" s="109"/>
    </row>
    <row r="30" spans="1:6" x14ac:dyDescent="0.15">
      <c r="A30" s="104"/>
      <c r="B30" s="118">
        <v>3</v>
      </c>
      <c r="C30" s="119">
        <f>COUNTIF('3_Students'!G8:G1008,'4_Evaluation'!B30)</f>
        <v>0</v>
      </c>
      <c r="D30" s="112">
        <f>IFERROR(VLOOKUP(B30,X_Punkteberechnung!C:D,2,FALSE)," ")</f>
        <v>35</v>
      </c>
      <c r="E30" s="113">
        <f>IFERROR(VLOOKUP(B30,X_Punkteberechnung!C:D,2,TRUE)," ")</f>
        <v>44</v>
      </c>
      <c r="F30" s="109"/>
    </row>
    <row r="31" spans="1:6" x14ac:dyDescent="0.15">
      <c r="A31" s="104"/>
      <c r="B31" s="118">
        <v>2.5</v>
      </c>
      <c r="C31" s="119">
        <f>COUNTIF('3_Students'!G8:G1008,'4_Evaluation'!B31)</f>
        <v>0</v>
      </c>
      <c r="D31" s="112">
        <f>IFERROR(VLOOKUP(B31,X_Punkteberechnung!C:D,2,FALSE)," ")</f>
        <v>25</v>
      </c>
      <c r="E31" s="113">
        <f>IFERROR(VLOOKUP(B31,X_Punkteberechnung!C:D,2,TRUE)," ")</f>
        <v>34</v>
      </c>
      <c r="F31" s="109"/>
    </row>
    <row r="32" spans="1:6" x14ac:dyDescent="0.15">
      <c r="A32" s="104"/>
      <c r="B32" s="118">
        <v>2</v>
      </c>
      <c r="C32" s="119">
        <f>COUNTIF('3_Students'!G8:G1008,'4_Evaluation'!B32)</f>
        <v>0</v>
      </c>
      <c r="D32" s="112">
        <f>IFERROR(VLOOKUP(B32,X_Punkteberechnung!C:D,2,FALSE)," ")</f>
        <v>15</v>
      </c>
      <c r="E32" s="113">
        <f>IFERROR(VLOOKUP(B32,X_Punkteberechnung!C:D,2,TRUE)," ")</f>
        <v>24</v>
      </c>
      <c r="F32" s="109"/>
    </row>
    <row r="33" spans="1:6" x14ac:dyDescent="0.15">
      <c r="A33" s="104"/>
      <c r="B33" s="118">
        <v>1.5</v>
      </c>
      <c r="C33" s="119">
        <f>COUNTIF('3_Students'!G8:G1008,'4_Evaluation'!B33)</f>
        <v>0</v>
      </c>
      <c r="D33" s="112">
        <f>IFERROR(VLOOKUP(B33,X_Punkteberechnung!C:D,2,FALSE)," ")</f>
        <v>5</v>
      </c>
      <c r="E33" s="113">
        <f>IFERROR(VLOOKUP(B33,X_Punkteberechnung!C:D,2,TRUE)," ")</f>
        <v>14</v>
      </c>
      <c r="F33" s="109"/>
    </row>
    <row r="34" spans="1:6" x14ac:dyDescent="0.15">
      <c r="A34" s="104"/>
      <c r="B34" s="120">
        <v>1</v>
      </c>
      <c r="C34" s="121">
        <f>COUNTIF('3_Students'!G8:G1008,'4_Evaluation'!B34)</f>
        <v>1</v>
      </c>
      <c r="D34" s="116">
        <f>IFERROR(VLOOKUP(B34,X_Punkteberechnung!C:D,2,FALSE)," ")</f>
        <v>0</v>
      </c>
      <c r="E34" s="117">
        <f>IFERROR(VLOOKUP(B34,X_Punkteberechnung!C:D,2,TRUE)," ")</f>
        <v>4</v>
      </c>
      <c r="F34" s="109"/>
    </row>
    <row r="35" spans="1:6" x14ac:dyDescent="0.15">
      <c r="A35" s="100"/>
      <c r="B35" s="101"/>
      <c r="C35" s="102"/>
      <c r="D35" s="101"/>
      <c r="E35" s="101"/>
      <c r="F35" s="103"/>
    </row>
    <row r="37" spans="1:6" x14ac:dyDescent="0.15">
      <c r="A37" s="90"/>
      <c r="B37" s="91"/>
      <c r="C37" s="92"/>
      <c r="D37" s="91"/>
      <c r="E37" s="91"/>
      <c r="F37" s="93"/>
    </row>
    <row r="38" spans="1:6" x14ac:dyDescent="0.15">
      <c r="A38" s="233" t="str">
        <f>VLOOKUP('1_Setting'!$D$9,'X_DE-EN'!A18:B19,2,FALSE)</f>
        <v>Inhaltliche Rückfragen, technische Probleme und allgemeine Rückmeldungen bitte an:</v>
      </c>
      <c r="B38" s="234"/>
      <c r="C38" s="234"/>
      <c r="D38" s="234"/>
      <c r="E38" s="234"/>
      <c r="F38" s="235"/>
    </row>
    <row r="39" spans="1:6" x14ac:dyDescent="0.15">
      <c r="A39" s="104"/>
      <c r="B39" s="122"/>
      <c r="C39" s="122"/>
      <c r="D39" s="122"/>
      <c r="E39" s="122"/>
      <c r="F39" s="109"/>
    </row>
    <row r="40" spans="1:6" x14ac:dyDescent="0.15">
      <c r="A40" s="228" t="s">
        <v>364</v>
      </c>
      <c r="B40" s="213"/>
      <c r="C40" s="213"/>
      <c r="D40" s="213"/>
      <c r="E40" s="213"/>
      <c r="F40" s="213"/>
    </row>
    <row r="41" spans="1:6" x14ac:dyDescent="0.15">
      <c r="A41" s="100"/>
      <c r="B41" s="101"/>
      <c r="C41" s="102"/>
      <c r="D41" s="101"/>
      <c r="E41" s="101"/>
      <c r="F41" s="103"/>
    </row>
    <row r="43" spans="1:6" x14ac:dyDescent="0.15">
      <c r="A43" s="236" t="str">
        <f>VLOOKUP('1_Setting'!$D$9,'X_DE-EN'!A24:B25,2,FALSE)</f>
        <v>Zurück zu den Einstellungen</v>
      </c>
      <c r="B43" s="236"/>
      <c r="C43" s="236"/>
      <c r="D43" s="236"/>
      <c r="E43" s="236"/>
      <c r="F43" s="236"/>
    </row>
    <row r="45" spans="1:6" ht="45" customHeight="1" x14ac:dyDescent="0.15">
      <c r="A45" s="230" t="str">
        <f>VLOOKUP('1_Setting'!$D$9,'X_DE-EN'!A31:B32,2,FALSE)</f>
        <v>Das Teaching Tool wurde vom Bereich Hochschuldidaktik &amp; Lehrentwicklung des Zentrums für universitäre Weiterbildung (ZUW) mit Unterstützung des Vize-Rektorats Lehre entwickelt. Das Teaching Tool Assessment ist nur ein kleiner Baustein eines breiten Angebots, welches den Dozierenden zur Verfügung steht. Von individuellen Coaching über aktivierende Kurse bis zu technischen Instrumenten werden die Dozierende vielfältig im Lehralltag unterstützt.</v>
      </c>
      <c r="B45" s="230"/>
      <c r="C45" s="230"/>
      <c r="D45" s="230"/>
      <c r="E45" s="230"/>
      <c r="F45" s="230"/>
    </row>
    <row r="46" spans="1:6" x14ac:dyDescent="0.15">
      <c r="C46" s="231" t="s">
        <v>272</v>
      </c>
      <c r="D46" s="232"/>
    </row>
    <row r="48" spans="1:6" ht="38.25" customHeight="1" x14ac:dyDescent="0.15">
      <c r="A48" s="230" t="str">
        <f>VLOOKUP('1_Setting'!$D$9,'X_DE-EN'!A33:B34,2,FALSE)</f>
        <v>Das Teaching Tool ist auf der Supporthub Assessment zu finden. Dort gibt es auch die Toolbox Assessment, die 75 verschiedene Prüfungsformate beinhaltet, welche sich systematisch nach den jeweiligen Anforderungen filtern und auswählen lässt.</v>
      </c>
      <c r="B48" s="230"/>
      <c r="C48" s="230"/>
      <c r="D48" s="230"/>
      <c r="E48" s="230"/>
      <c r="F48" s="230"/>
    </row>
    <row r="49" spans="1:6" x14ac:dyDescent="0.15">
      <c r="C49" s="231" t="s">
        <v>275</v>
      </c>
      <c r="D49" s="232"/>
    </row>
    <row r="51" spans="1:6" ht="26.25" customHeight="1" x14ac:dyDescent="0.15">
      <c r="A51" s="214" t="s">
        <v>330</v>
      </c>
      <c r="B51" s="214"/>
      <c r="C51" s="214"/>
      <c r="E51" s="215"/>
      <c r="F51" s="215"/>
    </row>
  </sheetData>
  <sheetProtection algorithmName="SHA-512" hashValue="oiMOWoEUCr76eLk7kHo+Og12c5LVGCYIBFYlT2amF6ql/ViYkwZ7P62Ls/n7nhNuX/3j8dzCgeS/ewVHetWuzg==" saltValue="ajcx4eDPNo8G5gSMM28xMQ==" spinCount="100000" sheet="1" objects="1" scenarios="1"/>
  <mergeCells count="24">
    <mergeCell ref="E51:F51"/>
    <mergeCell ref="A51:C51"/>
    <mergeCell ref="A19:C19"/>
    <mergeCell ref="A40:F40"/>
    <mergeCell ref="D19:E19"/>
    <mergeCell ref="A45:F45"/>
    <mergeCell ref="C46:D46"/>
    <mergeCell ref="A48:F48"/>
    <mergeCell ref="C49:D49"/>
    <mergeCell ref="A38:F38"/>
    <mergeCell ref="A43:F43"/>
    <mergeCell ref="D18:E18"/>
    <mergeCell ref="B16:C16"/>
    <mergeCell ref="B14:C14"/>
    <mergeCell ref="D14:F14"/>
    <mergeCell ref="A15:C15"/>
    <mergeCell ref="A18:C18"/>
    <mergeCell ref="F2:F4"/>
    <mergeCell ref="B2:E3"/>
    <mergeCell ref="B13:C13"/>
    <mergeCell ref="B5:C5"/>
    <mergeCell ref="A7:F7"/>
    <mergeCell ref="B6:E6"/>
    <mergeCell ref="A10:F10"/>
  </mergeCells>
  <dataValidations disablePrompts="1" count="2">
    <dataValidation type="whole" allowBlank="1" promptTitle="Hinweis" prompt="Hier die Stammnummer der Veranstaltung aus KSL übertragen." sqref="D13:D14" xr:uid="{00000000-0002-0000-0300-000000000000}">
      <formula1>1</formula1>
      <formula2>99999999999</formula2>
    </dataValidation>
    <dataValidation allowBlank="1" promptTitle="Semester auswählen" sqref="D15" xr:uid="{00000000-0002-0000-0300-000001000000}"/>
  </dataValidations>
  <hyperlinks>
    <hyperlink ref="A43:C43" location="'1_Setting'!A1" display="'1_Setting'!A1" xr:uid="{00000000-0004-0000-0300-000000000000}"/>
    <hyperlink ref="C46" r:id="rId1" xr:uid="{00000000-0004-0000-0300-000001000000}"/>
    <hyperlink ref="C49" r:id="rId2" xr:uid="{00000000-0004-0000-0300-000002000000}"/>
    <hyperlink ref="A40" r:id="rId3" xr:uid="{00000000-0004-0000-0300-000003000000}"/>
    <hyperlink ref="A40:F40" r:id="rId4" display="hd@zuw.unibe.ch" xr:uid="{00000000-0004-0000-0300-000004000000}"/>
  </hyperlinks>
  <pageMargins left="0.70866141732283472" right="0.70866141732283472" top="0.78740157480314965" bottom="0.20833333333333334" header="0.31496062992125984" footer="0.31496062992125984"/>
  <pageSetup paperSize="9" orientation="portrait" r:id="rId5"/>
  <rowBreaks count="1" manualBreakCount="1">
    <brk id="51" max="16383" man="1"/>
  </rowBreaks>
  <colBreaks count="1" manualBreakCount="1">
    <brk id="6" max="1048575" man="1"/>
  </colBreaks>
  <drawing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2:D47"/>
  <sheetViews>
    <sheetView showGridLines="0" view="pageLayout" zoomScaleNormal="115" workbookViewId="0">
      <selection activeCell="A14" sqref="A7:XFD14"/>
    </sheetView>
  </sheetViews>
  <sheetFormatPr baseColWidth="10" defaultColWidth="11.5" defaultRowHeight="15" x14ac:dyDescent="0.2"/>
  <cols>
    <col min="1" max="1" width="20.1640625" style="24" customWidth="1"/>
    <col min="2" max="2" width="20.1640625" customWidth="1"/>
    <col min="3" max="3" width="20.1640625" style="2" customWidth="1"/>
    <col min="4" max="4" width="20.1640625" customWidth="1"/>
  </cols>
  <sheetData>
    <row r="2" spans="1:4" x14ac:dyDescent="0.2">
      <c r="B2" s="238" t="s">
        <v>39</v>
      </c>
      <c r="C2" s="238"/>
      <c r="D2" s="239"/>
    </row>
    <row r="3" spans="1:4" x14ac:dyDescent="0.2">
      <c r="B3" s="238"/>
      <c r="C3" s="238"/>
      <c r="D3" s="239"/>
    </row>
    <row r="4" spans="1:4" x14ac:dyDescent="0.2">
      <c r="D4" s="239"/>
    </row>
    <row r="5" spans="1:4" x14ac:dyDescent="0.2">
      <c r="B5" s="5"/>
      <c r="C5" s="7"/>
      <c r="D5" s="239"/>
    </row>
    <row r="7" spans="1:4" x14ac:dyDescent="0.2">
      <c r="A7" s="239" t="s">
        <v>42</v>
      </c>
      <c r="B7" s="239"/>
      <c r="C7" s="239"/>
      <c r="D7" s="239"/>
    </row>
    <row r="8" spans="1:4" x14ac:dyDescent="0.2">
      <c r="B8" s="241" t="str">
        <f>IF(ISBLANK('1_Setting'!C27)," ",'1_Setting'!C27)</f>
        <v xml:space="preserve"> </v>
      </c>
      <c r="C8" s="242"/>
    </row>
    <row r="9" spans="1:4" x14ac:dyDescent="0.2">
      <c r="B9" s="242" t="s">
        <v>40</v>
      </c>
      <c r="C9" s="242"/>
    </row>
    <row r="10" spans="1:4" ht="53.25" customHeight="1" x14ac:dyDescent="0.3">
      <c r="A10" s="240" t="str">
        <f>IF(ISBLANK('1_Setting'!C18)," ",'1_Setting'!C18)</f>
        <v xml:space="preserve"> </v>
      </c>
      <c r="B10" s="240"/>
      <c r="C10" s="240"/>
      <c r="D10" s="240"/>
    </row>
    <row r="11" spans="1:4" ht="16" x14ac:dyDescent="0.2">
      <c r="B11" s="6" t="str">
        <f>IF(ISBLANK('1_Setting'!C16)," ",'1_Setting'!C16)</f>
        <v xml:space="preserve"> </v>
      </c>
      <c r="C11" s="6" t="str">
        <f>IF(ISBLANK('1_Setting'!C17)," ",'1_Setting'!C17)</f>
        <v xml:space="preserve"> </v>
      </c>
    </row>
    <row r="12" spans="1:4" x14ac:dyDescent="0.2">
      <c r="B12" s="6"/>
      <c r="C12" s="6"/>
    </row>
    <row r="13" spans="1:4" x14ac:dyDescent="0.2">
      <c r="A13" s="243" t="s">
        <v>41</v>
      </c>
      <c r="B13" s="243"/>
      <c r="C13" s="237" t="str">
        <f>(IF(ISBLANK('1_Setting'!C21)," ",'1_Setting'!C21))</f>
        <v xml:space="preserve"> </v>
      </c>
      <c r="D13" s="237"/>
    </row>
    <row r="14" spans="1:4" x14ac:dyDescent="0.2">
      <c r="B14" s="6"/>
      <c r="C14" s="237">
        <f>(IF('1_Setting'!C22="ggf. weitere Dozierend/e"," ",'1_Setting'!C22))</f>
        <v>0</v>
      </c>
      <c r="D14" s="237"/>
    </row>
    <row r="16" spans="1:4" x14ac:dyDescent="0.2">
      <c r="A16" s="25" t="s">
        <v>11</v>
      </c>
      <c r="B16" s="26" t="s">
        <v>37</v>
      </c>
      <c r="C16" s="25" t="s">
        <v>11</v>
      </c>
      <c r="D16" s="29" t="s">
        <v>37</v>
      </c>
    </row>
    <row r="17" spans="1:4" x14ac:dyDescent="0.2">
      <c r="A17" s="24">
        <f>IF(ISNUMBER('3_Students'!A8),'3_Students'!B8," ")</f>
        <v>0</v>
      </c>
      <c r="B17" s="27" t="str">
        <f>IFERROR(VLOOKUP(A17,'3_Students'!B:G,5,FALSE)," ")</f>
        <v xml:space="preserve"> </v>
      </c>
      <c r="C17" s="24" t="str">
        <f>IF(ISNUMBER('3_Students'!A39),'3_Students'!B39," ")</f>
        <v xml:space="preserve"> </v>
      </c>
      <c r="D17" s="28" t="str">
        <f>IFERROR(VLOOKUP(C17,'3_Students'!B:G,5,FALSE)," ")</f>
        <v xml:space="preserve"> </v>
      </c>
    </row>
    <row r="18" spans="1:4" x14ac:dyDescent="0.2">
      <c r="A18" s="24" t="str">
        <f>IF(ISNUMBER('3_Students'!A9),'3_Students'!B9," ")</f>
        <v xml:space="preserve"> </v>
      </c>
      <c r="B18" s="27" t="str">
        <f>IFERROR(VLOOKUP(A18,'3_Students'!B:G,5,FALSE)," ")</f>
        <v xml:space="preserve"> </v>
      </c>
      <c r="C18" s="24" t="str">
        <f>IF(ISNUMBER('3_Students'!A40),'3_Students'!B40," ")</f>
        <v xml:space="preserve"> </v>
      </c>
      <c r="D18" s="28" t="str">
        <f>IFERROR(VLOOKUP(C18,'3_Students'!B:G,5,FALSE)," ")</f>
        <v xml:space="preserve"> </v>
      </c>
    </row>
    <row r="19" spans="1:4" x14ac:dyDescent="0.2">
      <c r="A19" s="24" t="str">
        <f>IF(ISNUMBER('3_Students'!A10),'3_Students'!B10," ")</f>
        <v xml:space="preserve"> </v>
      </c>
      <c r="B19" s="27" t="str">
        <f>IFERROR(VLOOKUP(A19,'3_Students'!B:G,5,FALSE)," ")</f>
        <v xml:space="preserve"> </v>
      </c>
      <c r="C19" s="24" t="str">
        <f>IF(ISNUMBER('3_Students'!A41),'3_Students'!B41," ")</f>
        <v xml:space="preserve"> </v>
      </c>
      <c r="D19" s="28" t="str">
        <f>IFERROR(VLOOKUP(C19,'3_Students'!B:G,5,FALSE)," ")</f>
        <v xml:space="preserve"> </v>
      </c>
    </row>
    <row r="20" spans="1:4" x14ac:dyDescent="0.2">
      <c r="A20" s="24" t="str">
        <f>IF(ISNUMBER('3_Students'!A11),'3_Students'!B11," ")</f>
        <v xml:space="preserve"> </v>
      </c>
      <c r="B20" s="27" t="str">
        <f>IFERROR(VLOOKUP(A20,'3_Students'!B:G,5,FALSE)," ")</f>
        <v xml:space="preserve"> </v>
      </c>
      <c r="C20" s="24" t="str">
        <f>IF(ISNUMBER('3_Students'!A42),'3_Students'!B42," ")</f>
        <v xml:space="preserve"> </v>
      </c>
      <c r="D20" s="28" t="str">
        <f>IFERROR(VLOOKUP(C20,'3_Students'!B:G,5,FALSE)," ")</f>
        <v xml:space="preserve"> </v>
      </c>
    </row>
    <row r="21" spans="1:4" x14ac:dyDescent="0.2">
      <c r="A21" s="24" t="str">
        <f>IF(ISNUMBER('3_Students'!A12),'3_Students'!B12," ")</f>
        <v xml:space="preserve"> </v>
      </c>
      <c r="B21" s="27" t="str">
        <f>IFERROR(VLOOKUP(A21,'3_Students'!B:G,5,FALSE)," ")</f>
        <v xml:space="preserve"> </v>
      </c>
      <c r="C21" s="24" t="str">
        <f>IF(ISNUMBER('3_Students'!A43),'3_Students'!B43," ")</f>
        <v xml:space="preserve"> </v>
      </c>
      <c r="D21" s="28" t="str">
        <f>IFERROR(VLOOKUP(C21,'3_Students'!B:G,5,FALSE)," ")</f>
        <v xml:space="preserve"> </v>
      </c>
    </row>
    <row r="22" spans="1:4" x14ac:dyDescent="0.2">
      <c r="A22" s="24" t="str">
        <f>IF(ISNUMBER('3_Students'!A13),'3_Students'!B13," ")</f>
        <v xml:space="preserve"> </v>
      </c>
      <c r="B22" s="27" t="str">
        <f>IFERROR(VLOOKUP(A22,'3_Students'!B:G,5,FALSE)," ")</f>
        <v xml:space="preserve"> </v>
      </c>
      <c r="C22" s="24" t="str">
        <f>IF(ISNUMBER('3_Students'!A44),'3_Students'!B44," ")</f>
        <v xml:space="preserve"> </v>
      </c>
      <c r="D22" s="28" t="str">
        <f>IFERROR(VLOOKUP(C22,'3_Students'!B:G,5,FALSE)," ")</f>
        <v xml:space="preserve"> </v>
      </c>
    </row>
    <row r="23" spans="1:4" x14ac:dyDescent="0.2">
      <c r="A23" s="24" t="str">
        <f>IF(ISNUMBER('3_Students'!A14),'3_Students'!B14," ")</f>
        <v xml:space="preserve"> </v>
      </c>
      <c r="B23" s="27" t="str">
        <f>IFERROR(VLOOKUP(A23,'3_Students'!B:G,5,FALSE)," ")</f>
        <v xml:space="preserve"> </v>
      </c>
      <c r="C23" s="24" t="str">
        <f>IF(ISNUMBER('3_Students'!A45),'3_Students'!B45," ")</f>
        <v xml:space="preserve"> </v>
      </c>
      <c r="D23" s="28" t="str">
        <f>IFERROR(VLOOKUP(C23,'3_Students'!B:G,5,FALSE)," ")</f>
        <v xml:space="preserve"> </v>
      </c>
    </row>
    <row r="24" spans="1:4" x14ac:dyDescent="0.2">
      <c r="A24" s="24" t="str">
        <f>IF(ISNUMBER('3_Students'!A15),'3_Students'!B15," ")</f>
        <v xml:space="preserve"> </v>
      </c>
      <c r="B24" s="27" t="str">
        <f>IFERROR(VLOOKUP(A24,'3_Students'!B:G,5,FALSE)," ")</f>
        <v xml:space="preserve"> </v>
      </c>
      <c r="C24" s="24" t="str">
        <f>IF(ISNUMBER('3_Students'!A46),'3_Students'!B46," ")</f>
        <v xml:space="preserve"> </v>
      </c>
      <c r="D24" s="28" t="str">
        <f>IFERROR(VLOOKUP(C24,'3_Students'!B:G,5,FALSE)," ")</f>
        <v xml:space="preserve"> </v>
      </c>
    </row>
    <row r="25" spans="1:4" x14ac:dyDescent="0.2">
      <c r="A25" s="24" t="str">
        <f>IF(ISNUMBER('3_Students'!A16),'3_Students'!B16," ")</f>
        <v xml:space="preserve"> </v>
      </c>
      <c r="B25" s="27" t="str">
        <f>IFERROR(VLOOKUP(A25,'3_Students'!B:G,5,FALSE)," ")</f>
        <v xml:space="preserve"> </v>
      </c>
      <c r="C25" s="24" t="str">
        <f>IF(ISNUMBER('3_Students'!A47),'3_Students'!B47," ")</f>
        <v xml:space="preserve"> </v>
      </c>
      <c r="D25" s="28" t="str">
        <f>IFERROR(VLOOKUP(C25,'3_Students'!B:G,5,FALSE)," ")</f>
        <v xml:space="preserve"> </v>
      </c>
    </row>
    <row r="26" spans="1:4" x14ac:dyDescent="0.2">
      <c r="A26" s="24" t="str">
        <f>IF(ISNUMBER('3_Students'!A17),'3_Students'!B17," ")</f>
        <v xml:space="preserve"> </v>
      </c>
      <c r="B26" s="27" t="str">
        <f>IFERROR(VLOOKUP(A26,'3_Students'!B:G,5,FALSE)," ")</f>
        <v xml:space="preserve"> </v>
      </c>
      <c r="C26" s="24" t="str">
        <f>IF(ISNUMBER('3_Students'!A48),'3_Students'!B48," ")</f>
        <v xml:space="preserve"> </v>
      </c>
      <c r="D26" s="28" t="str">
        <f>IFERROR(VLOOKUP(C26,'3_Students'!B:G,5,FALSE)," ")</f>
        <v xml:space="preserve"> </v>
      </c>
    </row>
    <row r="27" spans="1:4" x14ac:dyDescent="0.2">
      <c r="A27" s="24" t="str">
        <f>IF(ISNUMBER('3_Students'!A18),'3_Students'!B18," ")</f>
        <v xml:space="preserve"> </v>
      </c>
      <c r="B27" s="27" t="str">
        <f>IFERROR(VLOOKUP(A27,'3_Students'!B:G,5,FALSE)," ")</f>
        <v xml:space="preserve"> </v>
      </c>
      <c r="C27" s="24" t="str">
        <f>IF(ISNUMBER('3_Students'!A49),'3_Students'!B49," ")</f>
        <v xml:space="preserve"> </v>
      </c>
      <c r="D27" s="28" t="str">
        <f>IFERROR(VLOOKUP(C27,'3_Students'!B:G,5,FALSE)," ")</f>
        <v xml:space="preserve"> </v>
      </c>
    </row>
    <row r="28" spans="1:4" x14ac:dyDescent="0.2">
      <c r="A28" s="24" t="str">
        <f>IF(ISNUMBER('3_Students'!A19),'3_Students'!B19," ")</f>
        <v xml:space="preserve"> </v>
      </c>
      <c r="B28" s="27" t="str">
        <f>IFERROR(VLOOKUP(A28,'3_Students'!B:G,5,FALSE)," ")</f>
        <v xml:space="preserve"> </v>
      </c>
      <c r="C28" s="24" t="str">
        <f>IF(ISNUMBER('3_Students'!A50),'3_Students'!B50," ")</f>
        <v xml:space="preserve"> </v>
      </c>
      <c r="D28" s="28" t="str">
        <f>IFERROR(VLOOKUP(C28,'3_Students'!B:G,5,FALSE)," ")</f>
        <v xml:space="preserve"> </v>
      </c>
    </row>
    <row r="29" spans="1:4" x14ac:dyDescent="0.2">
      <c r="A29" s="24" t="str">
        <f>IF(ISNUMBER('3_Students'!A20),'3_Students'!B20," ")</f>
        <v xml:space="preserve"> </v>
      </c>
      <c r="B29" s="27" t="str">
        <f>IFERROR(VLOOKUP(A29,'3_Students'!B:G,5,FALSE)," ")</f>
        <v xml:space="preserve"> </v>
      </c>
      <c r="C29" s="24" t="str">
        <f>IF(ISNUMBER('3_Students'!A51),'3_Students'!B51," ")</f>
        <v xml:space="preserve"> </v>
      </c>
      <c r="D29" s="28" t="str">
        <f>IFERROR(VLOOKUP(C29,'3_Students'!B:G,5,FALSE)," ")</f>
        <v xml:space="preserve"> </v>
      </c>
    </row>
    <row r="30" spans="1:4" x14ac:dyDescent="0.2">
      <c r="A30" s="24" t="str">
        <f>IF(ISNUMBER('3_Students'!A21),'3_Students'!B21," ")</f>
        <v xml:space="preserve"> </v>
      </c>
      <c r="B30" s="27" t="str">
        <f>IFERROR(VLOOKUP(A30,'3_Students'!B:G,5,FALSE)," ")</f>
        <v xml:space="preserve"> </v>
      </c>
      <c r="C30" s="24" t="str">
        <f>IF(ISNUMBER('3_Students'!A52),'3_Students'!B52," ")</f>
        <v xml:space="preserve"> </v>
      </c>
      <c r="D30" s="28" t="str">
        <f>IFERROR(VLOOKUP(C30,'3_Students'!B:G,5,FALSE)," ")</f>
        <v xml:space="preserve"> </v>
      </c>
    </row>
    <row r="31" spans="1:4" x14ac:dyDescent="0.2">
      <c r="A31" s="24" t="str">
        <f>IF(ISNUMBER('3_Students'!A22),'3_Students'!B22," ")</f>
        <v xml:space="preserve"> </v>
      </c>
      <c r="B31" s="27" t="str">
        <f>IFERROR(VLOOKUP(A31,'3_Students'!B:G,5,FALSE)," ")</f>
        <v xml:space="preserve"> </v>
      </c>
      <c r="C31" s="24" t="str">
        <f>IF(ISNUMBER('3_Students'!A53),'3_Students'!B53," ")</f>
        <v xml:space="preserve"> </v>
      </c>
      <c r="D31" s="28" t="str">
        <f>IFERROR(VLOOKUP(C31,'3_Students'!B:G,5,FALSE)," ")</f>
        <v xml:space="preserve"> </v>
      </c>
    </row>
    <row r="32" spans="1:4" x14ac:dyDescent="0.2">
      <c r="A32" s="24" t="str">
        <f>IF(ISNUMBER('3_Students'!A23),'3_Students'!B23," ")</f>
        <v xml:space="preserve"> </v>
      </c>
      <c r="B32" s="27" t="str">
        <f>IFERROR(VLOOKUP(A32,'3_Students'!B:G,5,FALSE)," ")</f>
        <v xml:space="preserve"> </v>
      </c>
      <c r="C32" s="24" t="str">
        <f>IF(ISNUMBER('3_Students'!A54),'3_Students'!B54," ")</f>
        <v xml:space="preserve"> </v>
      </c>
      <c r="D32" s="28" t="str">
        <f>IFERROR(VLOOKUP(C32,'3_Students'!B:G,5,FALSE)," ")</f>
        <v xml:space="preserve"> </v>
      </c>
    </row>
    <row r="33" spans="1:4" x14ac:dyDescent="0.2">
      <c r="A33" s="24" t="str">
        <f>IF(ISNUMBER('3_Students'!A24),'3_Students'!B24," ")</f>
        <v xml:space="preserve"> </v>
      </c>
      <c r="B33" s="27" t="str">
        <f>IFERROR(VLOOKUP(A33,'3_Students'!B:G,5,FALSE)," ")</f>
        <v xml:space="preserve"> </v>
      </c>
      <c r="C33" s="24" t="str">
        <f>IF(ISNUMBER('3_Students'!A55),'3_Students'!B55," ")</f>
        <v xml:space="preserve"> </v>
      </c>
      <c r="D33" s="28" t="str">
        <f>IFERROR(VLOOKUP(C33,'3_Students'!B:G,5,FALSE)," ")</f>
        <v xml:space="preserve"> </v>
      </c>
    </row>
    <row r="34" spans="1:4" x14ac:dyDescent="0.2">
      <c r="A34" s="24" t="str">
        <f>IF(ISNUMBER('3_Students'!A25),'3_Students'!B25," ")</f>
        <v xml:space="preserve"> </v>
      </c>
      <c r="B34" s="27" t="str">
        <f>IFERROR(VLOOKUP(A34,'3_Students'!B:G,5,FALSE)," ")</f>
        <v xml:space="preserve"> </v>
      </c>
      <c r="C34" s="24" t="str">
        <f>IF(ISNUMBER('3_Students'!A56),'3_Students'!B56," ")</f>
        <v xml:space="preserve"> </v>
      </c>
      <c r="D34" s="28" t="str">
        <f>IFERROR(VLOOKUP(C34,'3_Students'!B:G,5,FALSE)," ")</f>
        <v xml:space="preserve"> </v>
      </c>
    </row>
    <row r="35" spans="1:4" x14ac:dyDescent="0.2">
      <c r="A35" s="24" t="str">
        <f>IF(ISNUMBER('3_Students'!A26),'3_Students'!B26," ")</f>
        <v xml:space="preserve"> </v>
      </c>
      <c r="B35" s="27" t="str">
        <f>IFERROR(VLOOKUP(A35,'3_Students'!B:G,5,FALSE)," ")</f>
        <v xml:space="preserve"> </v>
      </c>
      <c r="C35" s="24" t="str">
        <f>IF(ISNUMBER('3_Students'!A57),'3_Students'!B57," ")</f>
        <v xml:space="preserve"> </v>
      </c>
      <c r="D35" s="28" t="str">
        <f>IFERROR(VLOOKUP(C35,'3_Students'!B:G,5,FALSE)," ")</f>
        <v xml:space="preserve"> </v>
      </c>
    </row>
    <row r="36" spans="1:4" x14ac:dyDescent="0.2">
      <c r="A36" s="24" t="str">
        <f>IF(ISNUMBER('3_Students'!A27),'3_Students'!B27," ")</f>
        <v xml:space="preserve"> </v>
      </c>
      <c r="B36" s="27" t="str">
        <f>IFERROR(VLOOKUP(A36,'3_Students'!B:G,5,FALSE)," ")</f>
        <v xml:space="preserve"> </v>
      </c>
      <c r="C36" s="24" t="str">
        <f>IF(ISNUMBER('3_Students'!A58),'3_Students'!B58," ")</f>
        <v xml:space="preserve"> </v>
      </c>
      <c r="D36" s="28" t="str">
        <f>IFERROR(VLOOKUP(C36,'3_Students'!B:G,5,FALSE)," ")</f>
        <v xml:space="preserve"> </v>
      </c>
    </row>
    <row r="37" spans="1:4" x14ac:dyDescent="0.2">
      <c r="A37" s="24" t="str">
        <f>IF(ISNUMBER('3_Students'!A28),'3_Students'!B28," ")</f>
        <v xml:space="preserve"> </v>
      </c>
      <c r="B37" s="27" t="str">
        <f>IFERROR(VLOOKUP(A37,'3_Students'!B:G,5,FALSE)," ")</f>
        <v xml:space="preserve"> </v>
      </c>
      <c r="C37" s="24" t="str">
        <f>IF(ISNUMBER('3_Students'!A59),'3_Students'!B59," ")</f>
        <v xml:space="preserve"> </v>
      </c>
      <c r="D37" s="28" t="str">
        <f>IFERROR(VLOOKUP(C37,'3_Students'!B:G,5,FALSE)," ")</f>
        <v xml:space="preserve"> </v>
      </c>
    </row>
    <row r="38" spans="1:4" x14ac:dyDescent="0.2">
      <c r="A38" s="24" t="str">
        <f>IF(ISNUMBER('3_Students'!A29),'3_Students'!B29," ")</f>
        <v xml:space="preserve"> </v>
      </c>
      <c r="B38" s="27" t="str">
        <f>IFERROR(VLOOKUP(A38,'3_Students'!B:G,5,FALSE)," ")</f>
        <v xml:space="preserve"> </v>
      </c>
      <c r="C38" s="24" t="str">
        <f>IF(ISNUMBER('3_Students'!A60),'3_Students'!B60," ")</f>
        <v xml:space="preserve"> </v>
      </c>
      <c r="D38" s="28" t="str">
        <f>IFERROR(VLOOKUP(C38,'3_Students'!B:G,5,FALSE)," ")</f>
        <v xml:space="preserve"> </v>
      </c>
    </row>
    <row r="39" spans="1:4" x14ac:dyDescent="0.2">
      <c r="A39" s="24" t="str">
        <f>IF(ISNUMBER('3_Students'!A30),'3_Students'!B30," ")</f>
        <v xml:space="preserve"> </v>
      </c>
      <c r="B39" s="27" t="str">
        <f>IFERROR(VLOOKUP(A39,'3_Students'!B:G,5,FALSE)," ")</f>
        <v xml:space="preserve"> </v>
      </c>
      <c r="C39" s="24" t="str">
        <f>IF(ISNUMBER('3_Students'!A61),'3_Students'!B61," ")</f>
        <v xml:space="preserve"> </v>
      </c>
      <c r="D39" s="28" t="str">
        <f>IFERROR(VLOOKUP(C39,'3_Students'!B:G,5,FALSE)," ")</f>
        <v xml:space="preserve"> </v>
      </c>
    </row>
    <row r="40" spans="1:4" x14ac:dyDescent="0.2">
      <c r="A40" s="24" t="str">
        <f>IF(ISNUMBER('3_Students'!A31),'3_Students'!B31," ")</f>
        <v xml:space="preserve"> </v>
      </c>
      <c r="B40" s="27" t="str">
        <f>IFERROR(VLOOKUP(A40,'3_Students'!B:G,5,FALSE)," ")</f>
        <v xml:space="preserve"> </v>
      </c>
      <c r="C40" s="24" t="str">
        <f>IF(ISNUMBER('3_Students'!A62),'3_Students'!B62," ")</f>
        <v xml:space="preserve"> </v>
      </c>
      <c r="D40" s="28" t="str">
        <f>IFERROR(VLOOKUP(C40,'3_Students'!B:G,5,FALSE)," ")</f>
        <v xml:space="preserve"> </v>
      </c>
    </row>
    <row r="41" spans="1:4" x14ac:dyDescent="0.2">
      <c r="A41" s="24" t="str">
        <f>IF(ISNUMBER('3_Students'!A32),'3_Students'!B32," ")</f>
        <v xml:space="preserve"> </v>
      </c>
      <c r="B41" s="27" t="str">
        <f>IFERROR(VLOOKUP(A41,'3_Students'!B:G,5,FALSE)," ")</f>
        <v xml:space="preserve"> </v>
      </c>
      <c r="C41" s="24" t="str">
        <f>IF(ISNUMBER('3_Students'!A63),'3_Students'!B63," ")</f>
        <v xml:space="preserve"> </v>
      </c>
      <c r="D41" s="28" t="str">
        <f>IFERROR(VLOOKUP(C41,'3_Students'!B:G,5,FALSE)," ")</f>
        <v xml:space="preserve"> </v>
      </c>
    </row>
    <row r="42" spans="1:4" x14ac:dyDescent="0.2">
      <c r="A42" s="24" t="str">
        <f>IF(ISNUMBER('3_Students'!A33),'3_Students'!B33," ")</f>
        <v xml:space="preserve"> </v>
      </c>
      <c r="B42" s="27" t="str">
        <f>IFERROR(VLOOKUP(A42,'3_Students'!B:G,5,FALSE)," ")</f>
        <v xml:space="preserve"> </v>
      </c>
      <c r="C42" s="24" t="str">
        <f>IF(ISNUMBER('3_Students'!A64),'3_Students'!B64," ")</f>
        <v xml:space="preserve"> </v>
      </c>
      <c r="D42" s="28" t="str">
        <f>IFERROR(VLOOKUP(C42,'3_Students'!B:G,5,FALSE)," ")</f>
        <v xml:space="preserve"> </v>
      </c>
    </row>
    <row r="43" spans="1:4" x14ac:dyDescent="0.2">
      <c r="A43" s="24" t="str">
        <f>IF(ISNUMBER('3_Students'!A34),'3_Students'!B34," ")</f>
        <v xml:space="preserve"> </v>
      </c>
      <c r="B43" s="27" t="str">
        <f>IFERROR(VLOOKUP(A43,'3_Students'!B:G,5,FALSE)," ")</f>
        <v xml:space="preserve"> </v>
      </c>
      <c r="C43" s="24" t="str">
        <f>IF(ISNUMBER('3_Students'!A65),'3_Students'!B65," ")</f>
        <v xml:space="preserve"> </v>
      </c>
      <c r="D43" s="28" t="str">
        <f>IFERROR(VLOOKUP(C43,'3_Students'!B:G,5,FALSE)," ")</f>
        <v xml:space="preserve"> </v>
      </c>
    </row>
    <row r="44" spans="1:4" x14ac:dyDescent="0.2">
      <c r="A44" s="24" t="str">
        <f>IF(ISNUMBER('3_Students'!A35),'3_Students'!B35," ")</f>
        <v xml:space="preserve"> </v>
      </c>
      <c r="B44" s="27" t="str">
        <f>IFERROR(VLOOKUP(A44,'3_Students'!B:G,5,FALSE)," ")</f>
        <v xml:space="preserve"> </v>
      </c>
      <c r="C44" s="24" t="str">
        <f>IF(ISNUMBER('3_Students'!A66),'3_Students'!B66," ")</f>
        <v xml:space="preserve"> </v>
      </c>
      <c r="D44" s="28" t="str">
        <f>IFERROR(VLOOKUP(C44,'3_Students'!B:G,5,FALSE)," ")</f>
        <v xml:space="preserve"> </v>
      </c>
    </row>
    <row r="45" spans="1:4" x14ac:dyDescent="0.2">
      <c r="A45" s="24" t="str">
        <f>IF(ISNUMBER('3_Students'!A36),'3_Students'!B36," ")</f>
        <v xml:space="preserve"> </v>
      </c>
      <c r="B45" s="27" t="str">
        <f>IFERROR(VLOOKUP(A45,'3_Students'!B:G,5,FALSE)," ")</f>
        <v xml:space="preserve"> </v>
      </c>
      <c r="C45" s="24" t="str">
        <f>IF(ISNUMBER('3_Students'!A67),'3_Students'!B67," ")</f>
        <v xml:space="preserve"> </v>
      </c>
      <c r="D45" s="28" t="str">
        <f>IFERROR(VLOOKUP(C45,'3_Students'!B:G,5,FALSE)," ")</f>
        <v xml:space="preserve"> </v>
      </c>
    </row>
    <row r="46" spans="1:4" x14ac:dyDescent="0.2">
      <c r="A46" s="24" t="str">
        <f>IF(ISNUMBER('3_Students'!A37),'3_Students'!B37," ")</f>
        <v xml:space="preserve"> </v>
      </c>
      <c r="B46" s="27" t="str">
        <f>IFERROR(VLOOKUP(A46,'3_Students'!B:G,5,FALSE)," ")</f>
        <v xml:space="preserve"> </v>
      </c>
      <c r="C46" s="24" t="str">
        <f>IF(ISNUMBER('3_Students'!A68),'3_Students'!B68," ")</f>
        <v xml:space="preserve"> </v>
      </c>
      <c r="D46" s="28" t="str">
        <f>IFERROR(VLOOKUP(C46,'3_Students'!B:G,5,FALSE)," ")</f>
        <v xml:space="preserve"> </v>
      </c>
    </row>
    <row r="47" spans="1:4" x14ac:dyDescent="0.2">
      <c r="A47" s="24" t="str">
        <f>IF(ISNUMBER('3_Students'!A38),'3_Students'!B38," ")</f>
        <v xml:space="preserve"> </v>
      </c>
      <c r="B47" s="27" t="str">
        <f>IFERROR(VLOOKUP(A47,'3_Students'!B:G,5,FALSE)," ")</f>
        <v xml:space="preserve"> </v>
      </c>
      <c r="C47" s="24" t="str">
        <f>IF(ISNUMBER('3_Students'!A69),'3_Students'!B69," ")</f>
        <v xml:space="preserve"> </v>
      </c>
      <c r="D47" s="28" t="str">
        <f>IFERROR(VLOOKUP(C47,'3_Students'!B:G,5,FALSE)," ")</f>
        <v xml:space="preserve"> </v>
      </c>
    </row>
  </sheetData>
  <sheetProtection formatCells="0" formatColumns="0" formatRows="0" insertColumns="0" insertRows="0" sort="0"/>
  <mergeCells count="9">
    <mergeCell ref="C14:D14"/>
    <mergeCell ref="B2:C3"/>
    <mergeCell ref="D2:D5"/>
    <mergeCell ref="A10:D10"/>
    <mergeCell ref="C13:D13"/>
    <mergeCell ref="B8:C8"/>
    <mergeCell ref="A7:D7"/>
    <mergeCell ref="B9:C9"/>
    <mergeCell ref="A13:B13"/>
  </mergeCells>
  <conditionalFormatting sqref="B17:B47">
    <cfRule type="cellIs" dxfId="9" priority="3" operator="lessThan">
      <formula>4</formula>
    </cfRule>
    <cfRule type="cellIs" dxfId="8" priority="4" operator="between">
      <formula>4</formula>
      <formula>6</formula>
    </cfRule>
  </conditionalFormatting>
  <conditionalFormatting sqref="D17:D47">
    <cfRule type="cellIs" dxfId="7" priority="1" operator="lessThan">
      <formula>4</formula>
    </cfRule>
    <cfRule type="cellIs" dxfId="6" priority="2" operator="between">
      <formula>4</formula>
      <formula>6</formula>
    </cfRule>
  </conditionalFormatting>
  <pageMargins left="0.7" right="0.7" top="0.78740157499999996" bottom="0.78740157499999996" header="0.3" footer="0.3"/>
  <pageSetup paperSize="9" orientation="portrait" verticalDpi="0" r:id="rId1"/>
  <headerFooter>
    <oddHeader>&amp;L&amp;"-,Fett"&amp;KFF0000Testversion
Nicht zur Weitergabe</oddHeader>
    <oddFooter>&amp;L&amp;"-,Fett"&amp;KFF0000Testversion
Nicht zur Weitergabe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2:D98"/>
  <sheetViews>
    <sheetView showGridLines="0" view="pageLayout" zoomScale="130" zoomScaleNormal="115" zoomScalePageLayoutView="130" workbookViewId="0">
      <selection activeCell="A78" sqref="A78"/>
    </sheetView>
  </sheetViews>
  <sheetFormatPr baseColWidth="10" defaultColWidth="11.5" defaultRowHeight="13" x14ac:dyDescent="0.15"/>
  <cols>
    <col min="1" max="1" width="10" style="30" customWidth="1"/>
    <col min="2" max="2" width="27.5" style="30" customWidth="1"/>
    <col min="3" max="3" width="27.5" style="31" customWidth="1"/>
    <col min="4" max="4" width="15" style="30" customWidth="1"/>
    <col min="5" max="16384" width="11.5" style="30"/>
  </cols>
  <sheetData>
    <row r="2" spans="1:4" x14ac:dyDescent="0.15">
      <c r="B2" s="244" t="s">
        <v>231</v>
      </c>
      <c r="C2" s="244"/>
      <c r="D2" s="245"/>
    </row>
    <row r="3" spans="1:4" x14ac:dyDescent="0.15">
      <c r="B3" s="244"/>
      <c r="C3" s="244"/>
      <c r="D3" s="245"/>
    </row>
    <row r="4" spans="1:4" x14ac:dyDescent="0.15">
      <c r="B4" s="244"/>
      <c r="C4" s="244"/>
      <c r="D4" s="245"/>
    </row>
    <row r="5" spans="1:4" x14ac:dyDescent="0.15">
      <c r="D5" s="245"/>
    </row>
    <row r="6" spans="1:4" x14ac:dyDescent="0.15">
      <c r="B6" s="246" t="s">
        <v>76</v>
      </c>
      <c r="C6" s="246"/>
      <c r="D6" s="64"/>
    </row>
    <row r="7" spans="1:4" x14ac:dyDescent="0.15">
      <c r="B7" s="263" t="s">
        <v>217</v>
      </c>
      <c r="C7" s="263"/>
      <c r="D7" s="73"/>
    </row>
    <row r="9" spans="1:4" x14ac:dyDescent="0.15">
      <c r="A9" s="32"/>
      <c r="B9" s="33"/>
      <c r="C9" s="34"/>
      <c r="D9" s="35"/>
    </row>
    <row r="10" spans="1:4" x14ac:dyDescent="0.15">
      <c r="A10" s="36"/>
      <c r="B10" s="47" t="s">
        <v>47</v>
      </c>
      <c r="C10" s="70"/>
      <c r="D10" s="37"/>
    </row>
    <row r="11" spans="1:4" x14ac:dyDescent="0.15">
      <c r="A11" s="247" t="s">
        <v>315</v>
      </c>
      <c r="B11" s="248"/>
      <c r="C11" s="248"/>
      <c r="D11" s="51" t="s">
        <v>49</v>
      </c>
    </row>
    <row r="12" spans="1:4" x14ac:dyDescent="0.15">
      <c r="A12" s="249" t="s">
        <v>316</v>
      </c>
      <c r="B12" s="250"/>
      <c r="C12" s="250"/>
      <c r="D12" s="51"/>
    </row>
    <row r="13" spans="1:4" x14ac:dyDescent="0.15">
      <c r="A13" s="249" t="s">
        <v>323</v>
      </c>
      <c r="B13" s="250"/>
      <c r="C13" s="250"/>
      <c r="D13" s="251"/>
    </row>
    <row r="14" spans="1:4" x14ac:dyDescent="0.15">
      <c r="A14" s="247" t="s">
        <v>324</v>
      </c>
      <c r="B14" s="248"/>
      <c r="C14" s="248"/>
      <c r="D14" s="51" t="s">
        <v>49</v>
      </c>
    </row>
    <row r="15" spans="1:4" x14ac:dyDescent="0.15">
      <c r="A15" s="247" t="s">
        <v>317</v>
      </c>
      <c r="B15" s="248"/>
      <c r="C15" s="248"/>
      <c r="D15" s="51" t="s">
        <v>49</v>
      </c>
    </row>
    <row r="16" spans="1:4" x14ac:dyDescent="0.15">
      <c r="A16" s="247" t="s">
        <v>325</v>
      </c>
      <c r="B16" s="248"/>
      <c r="C16" s="248"/>
      <c r="D16" s="255"/>
    </row>
    <row r="17" spans="1:4" x14ac:dyDescent="0.15">
      <c r="A17" s="247" t="s">
        <v>318</v>
      </c>
      <c r="B17" s="248"/>
      <c r="C17" s="248"/>
      <c r="D17" s="52"/>
    </row>
    <row r="18" spans="1:4" x14ac:dyDescent="0.15">
      <c r="A18" s="247" t="s">
        <v>326</v>
      </c>
      <c r="B18" s="248"/>
      <c r="C18" s="248"/>
      <c r="D18" s="255"/>
    </row>
    <row r="19" spans="1:4" x14ac:dyDescent="0.15">
      <c r="A19" s="36"/>
      <c r="B19" s="38"/>
      <c r="C19" s="39"/>
      <c r="D19" s="37"/>
    </row>
    <row r="20" spans="1:4" x14ac:dyDescent="0.15">
      <c r="A20" s="53"/>
      <c r="B20" s="48" t="s">
        <v>48</v>
      </c>
      <c r="C20" s="54"/>
      <c r="D20" s="52"/>
    </row>
    <row r="21" spans="1:4" x14ac:dyDescent="0.15">
      <c r="A21" s="257" t="s">
        <v>80</v>
      </c>
      <c r="B21" s="258"/>
      <c r="C21" s="258"/>
      <c r="D21" s="259"/>
    </row>
    <row r="22" spans="1:4" x14ac:dyDescent="0.15">
      <c r="A22" s="257" t="s">
        <v>327</v>
      </c>
      <c r="B22" s="258"/>
      <c r="C22" s="258"/>
      <c r="D22" s="259"/>
    </row>
    <row r="23" spans="1:4" x14ac:dyDescent="0.15">
      <c r="A23" s="257" t="s">
        <v>50</v>
      </c>
      <c r="B23" s="258"/>
      <c r="C23" s="258"/>
      <c r="D23" s="259"/>
    </row>
    <row r="24" spans="1:4" ht="25.5" customHeight="1" x14ac:dyDescent="0.15">
      <c r="A24" s="260" t="s">
        <v>51</v>
      </c>
      <c r="B24" s="261"/>
      <c r="C24" s="261"/>
      <c r="D24" s="262"/>
    </row>
    <row r="25" spans="1:4" x14ac:dyDescent="0.15">
      <c r="A25" s="257" t="s">
        <v>52</v>
      </c>
      <c r="B25" s="258"/>
      <c r="C25" s="258"/>
      <c r="D25" s="259"/>
    </row>
    <row r="26" spans="1:4" x14ac:dyDescent="0.15">
      <c r="A26" s="257" t="s">
        <v>53</v>
      </c>
      <c r="B26" s="258"/>
      <c r="C26" s="258"/>
      <c r="D26" s="259"/>
    </row>
    <row r="27" spans="1:4" x14ac:dyDescent="0.15">
      <c r="A27" s="257" t="s">
        <v>54</v>
      </c>
      <c r="B27" s="258"/>
      <c r="C27" s="258"/>
      <c r="D27" s="259"/>
    </row>
    <row r="28" spans="1:4" ht="25.5" customHeight="1" x14ac:dyDescent="0.15">
      <c r="A28" s="260" t="s">
        <v>375</v>
      </c>
      <c r="B28" s="261"/>
      <c r="C28" s="261"/>
      <c r="D28" s="262"/>
    </row>
    <row r="29" spans="1:4" x14ac:dyDescent="0.15">
      <c r="A29" s="53"/>
      <c r="B29" s="50"/>
      <c r="C29" s="54"/>
      <c r="D29" s="52"/>
    </row>
    <row r="30" spans="1:4" x14ac:dyDescent="0.15">
      <c r="A30" s="53"/>
      <c r="B30" s="48" t="s">
        <v>328</v>
      </c>
      <c r="C30" s="54"/>
      <c r="D30" s="52"/>
    </row>
    <row r="31" spans="1:4" x14ac:dyDescent="0.15">
      <c r="A31" s="247" t="s">
        <v>55</v>
      </c>
      <c r="B31" s="248"/>
      <c r="C31" s="248"/>
      <c r="D31" s="255"/>
    </row>
    <row r="32" spans="1:4" x14ac:dyDescent="0.15">
      <c r="A32" s="247" t="s">
        <v>245</v>
      </c>
      <c r="B32" s="248"/>
      <c r="C32" s="248"/>
      <c r="D32" s="255"/>
    </row>
    <row r="33" spans="1:4" x14ac:dyDescent="0.15">
      <c r="A33" s="249" t="s">
        <v>329</v>
      </c>
      <c r="B33" s="250"/>
      <c r="C33" s="250"/>
      <c r="D33" s="251"/>
    </row>
    <row r="34" spans="1:4" ht="24.75" customHeight="1" x14ac:dyDescent="0.15">
      <c r="A34" s="249" t="s">
        <v>56</v>
      </c>
      <c r="B34" s="250"/>
      <c r="C34" s="250"/>
      <c r="D34" s="251"/>
    </row>
    <row r="35" spans="1:4" x14ac:dyDescent="0.15">
      <c r="A35" s="247" t="s">
        <v>57</v>
      </c>
      <c r="B35" s="248"/>
      <c r="C35" s="248"/>
      <c r="D35" s="255"/>
    </row>
    <row r="36" spans="1:4" x14ac:dyDescent="0.15">
      <c r="A36" s="247" t="s">
        <v>58</v>
      </c>
      <c r="B36" s="248"/>
      <c r="C36" s="248"/>
      <c r="D36" s="255"/>
    </row>
    <row r="37" spans="1:4" x14ac:dyDescent="0.15">
      <c r="A37" s="247" t="s">
        <v>59</v>
      </c>
      <c r="B37" s="248"/>
      <c r="C37" s="248"/>
      <c r="D37" s="255"/>
    </row>
    <row r="38" spans="1:4" x14ac:dyDescent="0.15">
      <c r="A38" s="247" t="s">
        <v>60</v>
      </c>
      <c r="B38" s="248"/>
      <c r="C38" s="248"/>
      <c r="D38" s="255"/>
    </row>
    <row r="39" spans="1:4" x14ac:dyDescent="0.15">
      <c r="A39" s="40"/>
      <c r="B39" s="41"/>
      <c r="C39" s="41"/>
      <c r="D39" s="42"/>
    </row>
    <row r="41" spans="1:4" x14ac:dyDescent="0.15">
      <c r="A41" s="32"/>
      <c r="B41" s="33"/>
      <c r="C41" s="34"/>
      <c r="D41" s="35"/>
    </row>
    <row r="42" spans="1:4" x14ac:dyDescent="0.15">
      <c r="A42" s="252" t="s">
        <v>68</v>
      </c>
      <c r="B42" s="253"/>
      <c r="C42" s="253"/>
      <c r="D42" s="254"/>
    </row>
    <row r="43" spans="1:4" ht="12.75" customHeight="1" x14ac:dyDescent="0.15">
      <c r="A43" s="252" t="s">
        <v>303</v>
      </c>
      <c r="B43" s="253"/>
      <c r="C43" s="253"/>
      <c r="D43" s="254"/>
    </row>
    <row r="44" spans="1:4" x14ac:dyDescent="0.15">
      <c r="A44" s="43"/>
      <c r="B44" s="44"/>
      <c r="C44" s="45"/>
      <c r="D44" s="46"/>
    </row>
    <row r="46" spans="1:4" x14ac:dyDescent="0.15">
      <c r="B46" s="264" t="s">
        <v>43</v>
      </c>
      <c r="C46" s="264"/>
    </row>
    <row r="49" spans="1:4" ht="28.5" customHeight="1" x14ac:dyDescent="0.15">
      <c r="A49" s="214" t="s">
        <v>330</v>
      </c>
      <c r="B49" s="214"/>
      <c r="C49" s="215" t="s">
        <v>275</v>
      </c>
      <c r="D49" s="215"/>
    </row>
    <row r="50" spans="1:4" x14ac:dyDescent="0.15">
      <c r="A50" s="155"/>
    </row>
    <row r="51" spans="1:4" x14ac:dyDescent="0.15">
      <c r="A51" s="155"/>
      <c r="B51" s="244" t="str">
        <f>VLOOKUP('1_Setting'!D9,'X_DE-EN'!A6:B7,2,FALSE)</f>
        <v>Teaching Tool
Assessment</v>
      </c>
      <c r="C51" s="244"/>
      <c r="D51" s="245"/>
    </row>
    <row r="52" spans="1:4" x14ac:dyDescent="0.15">
      <c r="B52" s="244"/>
      <c r="C52" s="244"/>
      <c r="D52" s="245"/>
    </row>
    <row r="53" spans="1:4" x14ac:dyDescent="0.15">
      <c r="B53" s="244"/>
      <c r="C53" s="244"/>
      <c r="D53" s="245"/>
    </row>
    <row r="54" spans="1:4" x14ac:dyDescent="0.15">
      <c r="B54" s="246"/>
      <c r="C54" s="246"/>
      <c r="D54" s="245"/>
    </row>
    <row r="55" spans="1:4" x14ac:dyDescent="0.15">
      <c r="B55" s="246" t="s">
        <v>229</v>
      </c>
      <c r="C55" s="246"/>
    </row>
    <row r="56" spans="1:4" x14ac:dyDescent="0.15">
      <c r="D56" s="73"/>
    </row>
    <row r="58" spans="1:4" x14ac:dyDescent="0.15">
      <c r="A58" s="32"/>
      <c r="B58" s="33"/>
      <c r="C58" s="34"/>
      <c r="D58" s="35"/>
    </row>
    <row r="59" spans="1:4" x14ac:dyDescent="0.15">
      <c r="A59" s="36"/>
      <c r="B59" s="47" t="s">
        <v>218</v>
      </c>
      <c r="C59" s="63"/>
      <c r="D59" s="37"/>
    </row>
    <row r="60" spans="1:4" x14ac:dyDescent="0.15">
      <c r="A60" s="247" t="s">
        <v>321</v>
      </c>
      <c r="B60" s="248"/>
      <c r="C60" s="248"/>
      <c r="D60" s="51" t="s">
        <v>49</v>
      </c>
    </row>
    <row r="61" spans="1:4" x14ac:dyDescent="0.15">
      <c r="A61" s="249" t="s">
        <v>322</v>
      </c>
      <c r="B61" s="250"/>
      <c r="C61" s="250"/>
      <c r="D61" s="51"/>
    </row>
    <row r="62" spans="1:4" x14ac:dyDescent="0.15">
      <c r="A62" s="249" t="s">
        <v>346</v>
      </c>
      <c r="B62" s="250"/>
      <c r="C62" s="250"/>
      <c r="D62" s="251"/>
    </row>
    <row r="63" spans="1:4" x14ac:dyDescent="0.15">
      <c r="A63" s="247" t="s">
        <v>345</v>
      </c>
      <c r="B63" s="248"/>
      <c r="C63" s="248"/>
      <c r="D63" s="51" t="s">
        <v>49</v>
      </c>
    </row>
    <row r="64" spans="1:4" x14ac:dyDescent="0.15">
      <c r="A64" s="247" t="s">
        <v>319</v>
      </c>
      <c r="B64" s="248"/>
      <c r="C64" s="248"/>
      <c r="D64" s="51" t="s">
        <v>49</v>
      </c>
    </row>
    <row r="65" spans="1:4" x14ac:dyDescent="0.15">
      <c r="A65" s="247" t="s">
        <v>320</v>
      </c>
      <c r="B65" s="248"/>
      <c r="C65" s="248"/>
      <c r="D65" s="255"/>
    </row>
    <row r="66" spans="1:4" x14ac:dyDescent="0.15">
      <c r="A66" s="247" t="s">
        <v>344</v>
      </c>
      <c r="B66" s="248"/>
      <c r="C66" s="248"/>
      <c r="D66" s="67"/>
    </row>
    <row r="67" spans="1:4" x14ac:dyDescent="0.15">
      <c r="A67" s="247" t="s">
        <v>347</v>
      </c>
      <c r="B67" s="248"/>
      <c r="C67" s="248"/>
      <c r="D67" s="255"/>
    </row>
    <row r="68" spans="1:4" x14ac:dyDescent="0.15">
      <c r="A68" s="36"/>
      <c r="B68" s="38"/>
      <c r="C68" s="63"/>
      <c r="D68" s="37"/>
    </row>
    <row r="69" spans="1:4" x14ac:dyDescent="0.15">
      <c r="A69" s="65"/>
      <c r="B69" s="48" t="s">
        <v>219</v>
      </c>
      <c r="C69" s="66"/>
      <c r="D69" s="67"/>
    </row>
    <row r="70" spans="1:4" x14ac:dyDescent="0.15">
      <c r="A70" s="257" t="s">
        <v>348</v>
      </c>
      <c r="B70" s="258"/>
      <c r="C70" s="258"/>
      <c r="D70" s="259"/>
    </row>
    <row r="71" spans="1:4" x14ac:dyDescent="0.15">
      <c r="A71" s="257" t="s">
        <v>220</v>
      </c>
      <c r="B71" s="258"/>
      <c r="C71" s="258"/>
      <c r="D71" s="259"/>
    </row>
    <row r="72" spans="1:4" x14ac:dyDescent="0.15">
      <c r="A72" s="257" t="s">
        <v>221</v>
      </c>
      <c r="B72" s="258"/>
      <c r="C72" s="258"/>
      <c r="D72" s="259"/>
    </row>
    <row r="73" spans="1:4" ht="25.5" customHeight="1" x14ac:dyDescent="0.15">
      <c r="A73" s="260" t="s">
        <v>252</v>
      </c>
      <c r="B73" s="261"/>
      <c r="C73" s="261"/>
      <c r="D73" s="262"/>
    </row>
    <row r="74" spans="1:4" x14ac:dyDescent="0.15">
      <c r="A74" s="257" t="s">
        <v>343</v>
      </c>
      <c r="B74" s="258"/>
      <c r="C74" s="258"/>
      <c r="D74" s="259"/>
    </row>
    <row r="75" spans="1:4" x14ac:dyDescent="0.15">
      <c r="A75" s="257" t="s">
        <v>222</v>
      </c>
      <c r="B75" s="258"/>
      <c r="C75" s="258"/>
      <c r="D75" s="259"/>
    </row>
    <row r="76" spans="1:4" x14ac:dyDescent="0.15">
      <c r="A76" s="257" t="s">
        <v>223</v>
      </c>
      <c r="B76" s="258"/>
      <c r="C76" s="258"/>
      <c r="D76" s="259"/>
    </row>
    <row r="77" spans="1:4" x14ac:dyDescent="0.15">
      <c r="A77" s="260" t="s">
        <v>376</v>
      </c>
      <c r="B77" s="261"/>
      <c r="C77" s="261"/>
      <c r="D77" s="262"/>
    </row>
    <row r="78" spans="1:4" x14ac:dyDescent="0.15">
      <c r="A78" s="65"/>
      <c r="B78" s="50"/>
      <c r="C78" s="66"/>
      <c r="D78" s="67"/>
    </row>
    <row r="79" spans="1:4" x14ac:dyDescent="0.15">
      <c r="A79" s="65"/>
      <c r="B79" s="48" t="s">
        <v>349</v>
      </c>
      <c r="C79" s="66"/>
      <c r="D79" s="67"/>
    </row>
    <row r="80" spans="1:4" x14ac:dyDescent="0.15">
      <c r="A80" s="247" t="s">
        <v>350</v>
      </c>
      <c r="B80" s="248"/>
      <c r="C80" s="248"/>
      <c r="D80" s="255"/>
    </row>
    <row r="81" spans="1:4" x14ac:dyDescent="0.15">
      <c r="A81" s="247" t="s">
        <v>253</v>
      </c>
      <c r="B81" s="248"/>
      <c r="C81" s="248"/>
      <c r="D81" s="255"/>
    </row>
    <row r="82" spans="1:4" x14ac:dyDescent="0.15">
      <c r="A82" s="249" t="s">
        <v>224</v>
      </c>
      <c r="B82" s="250"/>
      <c r="C82" s="250"/>
      <c r="D82" s="251"/>
    </row>
    <row r="83" spans="1:4" x14ac:dyDescent="0.15">
      <c r="A83" s="249" t="s">
        <v>225</v>
      </c>
      <c r="B83" s="250"/>
      <c r="C83" s="250"/>
      <c r="D83" s="251"/>
    </row>
    <row r="84" spans="1:4" x14ac:dyDescent="0.15">
      <c r="A84" s="247" t="s">
        <v>226</v>
      </c>
      <c r="B84" s="248"/>
      <c r="C84" s="248"/>
      <c r="D84" s="255"/>
    </row>
    <row r="85" spans="1:4" x14ac:dyDescent="0.15">
      <c r="A85" s="247" t="s">
        <v>351</v>
      </c>
      <c r="B85" s="248"/>
      <c r="C85" s="248"/>
      <c r="D85" s="255"/>
    </row>
    <row r="86" spans="1:4" x14ac:dyDescent="0.15">
      <c r="A86" s="247" t="s">
        <v>227</v>
      </c>
      <c r="B86" s="248"/>
      <c r="C86" s="248"/>
      <c r="D86" s="255"/>
    </row>
    <row r="87" spans="1:4" x14ac:dyDescent="0.15">
      <c r="A87" s="247" t="s">
        <v>352</v>
      </c>
      <c r="B87" s="248"/>
      <c r="C87" s="248"/>
      <c r="D87" s="255"/>
    </row>
    <row r="88" spans="1:4" x14ac:dyDescent="0.15">
      <c r="A88" s="40"/>
      <c r="B88" s="41"/>
      <c r="C88" s="41"/>
      <c r="D88" s="42"/>
    </row>
    <row r="90" spans="1:4" x14ac:dyDescent="0.15">
      <c r="A90" s="32"/>
      <c r="B90" s="33"/>
      <c r="C90" s="34"/>
      <c r="D90" s="35"/>
    </row>
    <row r="91" spans="1:4" x14ac:dyDescent="0.15">
      <c r="A91" s="252" t="s">
        <v>228</v>
      </c>
      <c r="B91" s="253"/>
      <c r="C91" s="253"/>
      <c r="D91" s="254"/>
    </row>
    <row r="92" spans="1:4" ht="12.75" customHeight="1" x14ac:dyDescent="0.15">
      <c r="A92" s="252" t="s">
        <v>302</v>
      </c>
      <c r="B92" s="253"/>
      <c r="C92" s="253"/>
      <c r="D92" s="254"/>
    </row>
    <row r="93" spans="1:4" x14ac:dyDescent="0.15">
      <c r="A93" s="43"/>
      <c r="B93" s="44"/>
      <c r="C93" s="45"/>
      <c r="D93" s="46"/>
    </row>
    <row r="95" spans="1:4" x14ac:dyDescent="0.15">
      <c r="B95" s="256" t="s">
        <v>244</v>
      </c>
      <c r="C95" s="256"/>
    </row>
    <row r="98" spans="1:4" ht="28.5" customHeight="1" x14ac:dyDescent="0.15">
      <c r="A98" s="214" t="s">
        <v>330</v>
      </c>
      <c r="B98" s="214"/>
      <c r="C98" s="215" t="s">
        <v>275</v>
      </c>
      <c r="D98" s="215"/>
    </row>
  </sheetData>
  <sheetProtection algorithmName="SHA-512" hashValue="RuDmLm+SmypdbdGwcQaOZalS8UUP9Lfhk12CSoCeC8pRtM0RKZvPbRqvunBwRa0r/9qeyN7gjc0YfzVFdokjyw==" saltValue="mQuX/SonyugSKIsI1D1SqQ==" spinCount="100000" sheet="1" formatCells="0" formatColumns="0" formatRows="0" insertColumns="0" insertRows="0" insertHyperlinks="0" deleteColumns="0" deleteRows="0" sort="0"/>
  <mergeCells count="66">
    <mergeCell ref="A12:C12"/>
    <mergeCell ref="A61:C61"/>
    <mergeCell ref="A49:B49"/>
    <mergeCell ref="A98:B98"/>
    <mergeCell ref="C49:D49"/>
    <mergeCell ref="C98:D98"/>
    <mergeCell ref="A22:D22"/>
    <mergeCell ref="A23:D23"/>
    <mergeCell ref="A24:D24"/>
    <mergeCell ref="A26:D26"/>
    <mergeCell ref="A37:D37"/>
    <mergeCell ref="A38:D38"/>
    <mergeCell ref="A31:D31"/>
    <mergeCell ref="A33:D33"/>
    <mergeCell ref="A34:D34"/>
    <mergeCell ref="A32:D32"/>
    <mergeCell ref="B2:C4"/>
    <mergeCell ref="B46:C46"/>
    <mergeCell ref="D2:D5"/>
    <mergeCell ref="B6:C6"/>
    <mergeCell ref="A11:C11"/>
    <mergeCell ref="A13:D13"/>
    <mergeCell ref="A14:C14"/>
    <mergeCell ref="A15:C15"/>
    <mergeCell ref="A42:D42"/>
    <mergeCell ref="A27:D27"/>
    <mergeCell ref="A28:D28"/>
    <mergeCell ref="A17:C17"/>
    <mergeCell ref="A18:D18"/>
    <mergeCell ref="A16:D16"/>
    <mergeCell ref="A25:D25"/>
    <mergeCell ref="A21:D21"/>
    <mergeCell ref="A35:D35"/>
    <mergeCell ref="A36:D36"/>
    <mergeCell ref="B7:C7"/>
    <mergeCell ref="A82:D82"/>
    <mergeCell ref="A83:D83"/>
    <mergeCell ref="A70:D70"/>
    <mergeCell ref="A71:D71"/>
    <mergeCell ref="A72:D72"/>
    <mergeCell ref="A73:D73"/>
    <mergeCell ref="A74:D74"/>
    <mergeCell ref="A63:C63"/>
    <mergeCell ref="A43:D43"/>
    <mergeCell ref="A64:C64"/>
    <mergeCell ref="A65:D65"/>
    <mergeCell ref="A66:C66"/>
    <mergeCell ref="A67:D67"/>
    <mergeCell ref="A84:D84"/>
    <mergeCell ref="A85:D85"/>
    <mergeCell ref="A75:D75"/>
    <mergeCell ref="A76:D76"/>
    <mergeCell ref="A77:D77"/>
    <mergeCell ref="A80:D80"/>
    <mergeCell ref="A81:D81"/>
    <mergeCell ref="A92:D92"/>
    <mergeCell ref="A87:D87"/>
    <mergeCell ref="A91:D91"/>
    <mergeCell ref="B95:C95"/>
    <mergeCell ref="A86:D86"/>
    <mergeCell ref="B51:C53"/>
    <mergeCell ref="D51:D54"/>
    <mergeCell ref="B54:C54"/>
    <mergeCell ref="A60:C60"/>
    <mergeCell ref="A62:D62"/>
    <mergeCell ref="B55:C55"/>
  </mergeCells>
  <hyperlinks>
    <hyperlink ref="B46:C46" location="'1_Einstellungen'!A1" display="zurück zu den Einstellungen" xr:uid="{00000000-0004-0000-0600-000000000000}"/>
    <hyperlink ref="D11" location="'1_Setting'!A1" display="Link" xr:uid="{00000000-0004-0000-0600-000001000000}"/>
    <hyperlink ref="D14" location="'3_Students'!A1" display="Link" xr:uid="{00000000-0004-0000-0600-000002000000}"/>
    <hyperlink ref="D15" location="'4_Evaluation'!A1" display="Link" xr:uid="{00000000-0004-0000-0600-000003000000}"/>
    <hyperlink ref="B95:C95" location="'1_Setting'!A1" display="back to settings" xr:uid="{00000000-0004-0000-0600-000004000000}"/>
    <hyperlink ref="D60" location="'1_Setting'!A1" display="Link" xr:uid="{00000000-0004-0000-0600-000005000000}"/>
    <hyperlink ref="D63" location="'3_Students'!A1" display="Link" xr:uid="{00000000-0004-0000-0600-000006000000}"/>
    <hyperlink ref="D64" location="'4_Evaluation'!A1" display="Link" xr:uid="{00000000-0004-0000-0600-000007000000}"/>
    <hyperlink ref="B7:C7" location="'0_Instructions'!B51" display="(Instructions in English below)" xr:uid="{00000000-0004-0000-0600-000008000000}"/>
    <hyperlink ref="C49" r:id="rId1" xr:uid="{00000000-0004-0000-0600-000009000000}"/>
    <hyperlink ref="C98" r:id="rId2" xr:uid="{00000000-0004-0000-0600-00000A000000}"/>
  </hyperlinks>
  <pageMargins left="0.70866141732283472" right="0.70866141732283472" top="0.78740157480314965" bottom="0.70866141732283472" header="0.31496062992125984" footer="0.31496062992125984"/>
  <pageSetup paperSize="9" orientation="portrait" r:id="rId3"/>
  <rowBreaks count="1" manualBreakCount="1">
    <brk id="49"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2:D61"/>
  <sheetViews>
    <sheetView showGridLines="0" view="pageLayout" zoomScale="130" zoomScaleNormal="115" zoomScalePageLayoutView="130" workbookViewId="0"/>
  </sheetViews>
  <sheetFormatPr baseColWidth="10" defaultColWidth="11.5" defaultRowHeight="13" x14ac:dyDescent="0.15"/>
  <cols>
    <col min="1" max="1" width="10" style="30" customWidth="1"/>
    <col min="2" max="2" width="27.5" style="30" customWidth="1"/>
    <col min="3" max="3" width="27.5" style="31" customWidth="1"/>
    <col min="4" max="4" width="15" style="30" customWidth="1"/>
    <col min="5" max="16384" width="11.5" style="30"/>
  </cols>
  <sheetData>
    <row r="2" spans="1:4" ht="12.75" customHeight="1" x14ac:dyDescent="0.15">
      <c r="B2" s="244" t="s">
        <v>231</v>
      </c>
      <c r="C2" s="244"/>
      <c r="D2" s="245"/>
    </row>
    <row r="3" spans="1:4" ht="12.75" customHeight="1" x14ac:dyDescent="0.15">
      <c r="B3" s="244"/>
      <c r="C3" s="244"/>
      <c r="D3" s="245"/>
    </row>
    <row r="4" spans="1:4" x14ac:dyDescent="0.15">
      <c r="B4" s="244"/>
      <c r="C4" s="244"/>
      <c r="D4" s="245"/>
    </row>
    <row r="5" spans="1:4" x14ac:dyDescent="0.15">
      <c r="D5" s="245"/>
    </row>
    <row r="6" spans="1:4" x14ac:dyDescent="0.15">
      <c r="B6" s="246" t="s">
        <v>79</v>
      </c>
      <c r="C6" s="246"/>
      <c r="D6" s="64"/>
    </row>
    <row r="7" spans="1:4" x14ac:dyDescent="0.15">
      <c r="B7" s="263" t="s">
        <v>249</v>
      </c>
      <c r="C7" s="263"/>
      <c r="D7" s="73"/>
    </row>
    <row r="9" spans="1:4" x14ac:dyDescent="0.15">
      <c r="A9" s="32"/>
      <c r="B9" s="33"/>
      <c r="C9" s="34"/>
      <c r="D9" s="35"/>
    </row>
    <row r="10" spans="1:4" ht="38.25" customHeight="1" x14ac:dyDescent="0.15">
      <c r="A10" s="36"/>
      <c r="B10" s="265" t="s">
        <v>164</v>
      </c>
      <c r="C10" s="265"/>
      <c r="D10" s="37"/>
    </row>
    <row r="11" spans="1:4" ht="29.25" customHeight="1" x14ac:dyDescent="0.2">
      <c r="A11" s="270" t="s">
        <v>353</v>
      </c>
      <c r="B11" s="276"/>
      <c r="C11" s="276"/>
      <c r="D11" s="277"/>
    </row>
    <row r="12" spans="1:4" x14ac:dyDescent="0.15">
      <c r="A12" s="36"/>
      <c r="B12" s="274" t="s">
        <v>81</v>
      </c>
      <c r="C12" s="275"/>
      <c r="D12" s="37"/>
    </row>
    <row r="13" spans="1:4" ht="12.75" customHeight="1" x14ac:dyDescent="0.2">
      <c r="A13" s="270" t="s">
        <v>357</v>
      </c>
      <c r="B13" s="276"/>
      <c r="C13" s="276"/>
      <c r="D13" s="277"/>
    </row>
    <row r="14" spans="1:4" x14ac:dyDescent="0.15">
      <c r="A14" s="150"/>
      <c r="B14" s="125"/>
      <c r="C14" s="125"/>
      <c r="D14" s="151"/>
    </row>
    <row r="15" spans="1:4" ht="54" customHeight="1" x14ac:dyDescent="0.2">
      <c r="A15" s="270" t="s">
        <v>354</v>
      </c>
      <c r="B15" s="276"/>
      <c r="C15" s="276"/>
      <c r="D15" s="277"/>
    </row>
    <row r="16" spans="1:4" ht="177.75" customHeight="1" x14ac:dyDescent="0.15">
      <c r="A16" s="36"/>
      <c r="B16" s="38"/>
      <c r="C16" s="39"/>
      <c r="D16" s="37"/>
    </row>
    <row r="17" spans="1:4" ht="20.25" customHeight="1" x14ac:dyDescent="0.15">
      <c r="A17" s="270" t="s">
        <v>358</v>
      </c>
      <c r="B17" s="271"/>
      <c r="C17" s="271"/>
      <c r="D17" s="272"/>
    </row>
    <row r="18" spans="1:4" ht="39.75" customHeight="1" x14ac:dyDescent="0.15">
      <c r="A18" s="270" t="s">
        <v>297</v>
      </c>
      <c r="B18" s="271"/>
      <c r="C18" s="271"/>
      <c r="D18" s="272"/>
    </row>
    <row r="19" spans="1:4" ht="27.75" customHeight="1" x14ac:dyDescent="0.15">
      <c r="A19" s="267" t="s">
        <v>298</v>
      </c>
      <c r="B19" s="268"/>
      <c r="C19" s="268"/>
      <c r="D19" s="269"/>
    </row>
    <row r="20" spans="1:4" ht="40.5" customHeight="1" x14ac:dyDescent="0.15">
      <c r="A20" s="270" t="s">
        <v>362</v>
      </c>
      <c r="B20" s="271"/>
      <c r="C20" s="271"/>
      <c r="D20" s="272"/>
    </row>
    <row r="21" spans="1:4" x14ac:dyDescent="0.15">
      <c r="A21" s="40"/>
      <c r="B21" s="41"/>
      <c r="C21" s="41"/>
      <c r="D21" s="42"/>
    </row>
    <row r="23" spans="1:4" x14ac:dyDescent="0.15">
      <c r="A23" s="32"/>
      <c r="B23" s="33"/>
      <c r="C23" s="34"/>
      <c r="D23" s="35"/>
    </row>
    <row r="24" spans="1:4" x14ac:dyDescent="0.15">
      <c r="A24" s="252" t="s">
        <v>68</v>
      </c>
      <c r="B24" s="253"/>
      <c r="C24" s="253"/>
      <c r="D24" s="254"/>
    </row>
    <row r="25" spans="1:4" x14ac:dyDescent="0.15">
      <c r="A25" s="252" t="s">
        <v>303</v>
      </c>
      <c r="B25" s="253"/>
      <c r="C25" s="253"/>
      <c r="D25" s="254"/>
    </row>
    <row r="26" spans="1:4" x14ac:dyDescent="0.15">
      <c r="A26" s="43"/>
      <c r="B26" s="44"/>
      <c r="C26" s="45"/>
      <c r="D26" s="46"/>
    </row>
    <row r="28" spans="1:4" ht="17.25" customHeight="1" x14ac:dyDescent="0.15">
      <c r="B28" s="273" t="s">
        <v>43</v>
      </c>
      <c r="C28" s="273"/>
    </row>
    <row r="29" spans="1:4" ht="20.25" customHeight="1" x14ac:dyDescent="0.15">
      <c r="A29" s="214" t="s">
        <v>299</v>
      </c>
      <c r="B29" s="214"/>
      <c r="C29" s="214"/>
      <c r="D29" s="214"/>
    </row>
    <row r="30" spans="1:4" ht="33.75" customHeight="1" x14ac:dyDescent="0.15">
      <c r="A30" s="214" t="s">
        <v>330</v>
      </c>
      <c r="B30" s="214"/>
      <c r="C30" s="215" t="s">
        <v>275</v>
      </c>
      <c r="D30" s="215"/>
    </row>
    <row r="31" spans="1:4" ht="12.75" customHeight="1" x14ac:dyDescent="0.15"/>
    <row r="32" spans="1:4" ht="12.75" customHeight="1" x14ac:dyDescent="0.15">
      <c r="B32" s="266" t="s">
        <v>231</v>
      </c>
      <c r="C32" s="266"/>
      <c r="D32" s="245"/>
    </row>
    <row r="33" spans="1:4" x14ac:dyDescent="0.15">
      <c r="B33" s="266"/>
      <c r="C33" s="266"/>
      <c r="D33" s="245"/>
    </row>
    <row r="34" spans="1:4" x14ac:dyDescent="0.15">
      <c r="B34" s="266"/>
      <c r="C34" s="266"/>
      <c r="D34" s="245"/>
    </row>
    <row r="35" spans="1:4" x14ac:dyDescent="0.15">
      <c r="B35" s="246"/>
      <c r="C35" s="246"/>
      <c r="D35" s="245"/>
    </row>
    <row r="36" spans="1:4" x14ac:dyDescent="0.15">
      <c r="B36" s="246" t="s">
        <v>246</v>
      </c>
      <c r="C36" s="246"/>
      <c r="D36" s="71"/>
    </row>
    <row r="37" spans="1:4" x14ac:dyDescent="0.15">
      <c r="B37" s="72"/>
      <c r="C37" s="72"/>
      <c r="D37" s="73"/>
    </row>
    <row r="39" spans="1:4" ht="26.25" customHeight="1" x14ac:dyDescent="0.15">
      <c r="A39" s="32"/>
      <c r="B39" s="33"/>
      <c r="C39" s="34"/>
      <c r="D39" s="35"/>
    </row>
    <row r="40" spans="1:4" ht="27" customHeight="1" x14ac:dyDescent="0.15">
      <c r="A40" s="36"/>
      <c r="B40" s="265" t="s">
        <v>258</v>
      </c>
      <c r="C40" s="265"/>
      <c r="D40" s="37"/>
    </row>
    <row r="41" spans="1:4" ht="15" x14ac:dyDescent="0.2">
      <c r="A41" s="270" t="s">
        <v>355</v>
      </c>
      <c r="B41" s="276"/>
      <c r="C41" s="276"/>
      <c r="D41" s="277"/>
    </row>
    <row r="42" spans="1:4" ht="12.75" customHeight="1" x14ac:dyDescent="0.15">
      <c r="A42" s="36"/>
      <c r="B42" s="274" t="s">
        <v>230</v>
      </c>
      <c r="C42" s="275"/>
      <c r="D42" s="37"/>
    </row>
    <row r="43" spans="1:4" ht="15" x14ac:dyDescent="0.2">
      <c r="A43" s="270" t="s">
        <v>356</v>
      </c>
      <c r="B43" s="276"/>
      <c r="C43" s="276"/>
      <c r="D43" s="277"/>
    </row>
    <row r="44" spans="1:4" x14ac:dyDescent="0.15">
      <c r="A44" s="36"/>
      <c r="B44" s="68"/>
      <c r="C44" s="68"/>
      <c r="D44" s="37"/>
    </row>
    <row r="45" spans="1:4" ht="174" customHeight="1" x14ac:dyDescent="0.2">
      <c r="A45" s="270" t="s">
        <v>363</v>
      </c>
      <c r="B45" s="276"/>
      <c r="C45" s="276"/>
      <c r="D45" s="277"/>
    </row>
    <row r="46" spans="1:4" ht="40.5" customHeight="1" x14ac:dyDescent="0.15">
      <c r="A46" s="36"/>
      <c r="B46" s="38"/>
      <c r="C46" s="63"/>
      <c r="D46" s="37"/>
    </row>
    <row r="47" spans="1:4" ht="18.75" customHeight="1" x14ac:dyDescent="0.15">
      <c r="A47" s="270" t="s">
        <v>359</v>
      </c>
      <c r="B47" s="271"/>
      <c r="C47" s="271"/>
      <c r="D47" s="272"/>
    </row>
    <row r="48" spans="1:4" ht="37.5" customHeight="1" x14ac:dyDescent="0.15">
      <c r="A48" s="270" t="s">
        <v>360</v>
      </c>
      <c r="B48" s="271"/>
      <c r="C48" s="271"/>
      <c r="D48" s="272"/>
    </row>
    <row r="49" spans="1:4" ht="28.5" customHeight="1" x14ac:dyDescent="0.15">
      <c r="A49" s="267" t="s">
        <v>300</v>
      </c>
      <c r="B49" s="268"/>
      <c r="C49" s="268"/>
      <c r="D49" s="269"/>
    </row>
    <row r="50" spans="1:4" ht="43.5" customHeight="1" x14ac:dyDescent="0.15">
      <c r="A50" s="270" t="s">
        <v>361</v>
      </c>
      <c r="B50" s="271"/>
      <c r="C50" s="271"/>
      <c r="D50" s="272"/>
    </row>
    <row r="51" spans="1:4" x14ac:dyDescent="0.15">
      <c r="A51" s="40"/>
      <c r="B51" s="41"/>
      <c r="C51" s="41"/>
      <c r="D51" s="42"/>
    </row>
    <row r="53" spans="1:4" x14ac:dyDescent="0.15">
      <c r="A53" s="32"/>
      <c r="B53" s="33"/>
      <c r="C53" s="34"/>
      <c r="D53" s="35"/>
    </row>
    <row r="54" spans="1:4" x14ac:dyDescent="0.15">
      <c r="A54" s="252" t="s">
        <v>228</v>
      </c>
      <c r="B54" s="253"/>
      <c r="C54" s="253"/>
      <c r="D54" s="254"/>
    </row>
    <row r="55" spans="1:4" x14ac:dyDescent="0.15">
      <c r="A55" s="252" t="s">
        <v>302</v>
      </c>
      <c r="B55" s="253"/>
      <c r="C55" s="253"/>
      <c r="D55" s="254"/>
    </row>
    <row r="56" spans="1:4" x14ac:dyDescent="0.15">
      <c r="A56" s="43"/>
      <c r="B56" s="44"/>
      <c r="C56" s="45"/>
      <c r="D56" s="46"/>
    </row>
    <row r="58" spans="1:4" x14ac:dyDescent="0.15">
      <c r="B58" s="256" t="s">
        <v>247</v>
      </c>
      <c r="C58" s="256"/>
    </row>
    <row r="59" spans="1:4" x14ac:dyDescent="0.15">
      <c r="B59" s="74"/>
      <c r="C59" s="74"/>
    </row>
    <row r="60" spans="1:4" ht="24.75" customHeight="1" x14ac:dyDescent="0.15">
      <c r="A60" s="214" t="s">
        <v>301</v>
      </c>
      <c r="B60" s="214"/>
      <c r="C60" s="214"/>
      <c r="D60" s="214"/>
    </row>
    <row r="61" spans="1:4" ht="33.75" customHeight="1" x14ac:dyDescent="0.15">
      <c r="A61" s="214" t="s">
        <v>330</v>
      </c>
      <c r="B61" s="214"/>
      <c r="C61" s="215" t="s">
        <v>275</v>
      </c>
      <c r="D61" s="215"/>
    </row>
  </sheetData>
  <sheetProtection algorithmName="SHA-512" hashValue="kz5z1Ng0jKDC4aZKQ96Uv8t9WGv4LaipO/FnZXaQj+C0OOIq7HA5Nv/cOYNKzbgE9J8sG/zAA2k0Pi99hL9PCw==" saltValue="yTT4WqJmSl4reXAy0eTBcg==" spinCount="100000" sheet="1" formatCells="0" formatColumns="0" formatRows="0" insertColumns="0" insertRows="0" insertHyperlinks="0" deleteColumns="0" deleteRows="0" sort="0"/>
  <mergeCells count="38">
    <mergeCell ref="A11:D11"/>
    <mergeCell ref="A30:B30"/>
    <mergeCell ref="C30:D30"/>
    <mergeCell ref="A61:B61"/>
    <mergeCell ref="C61:D61"/>
    <mergeCell ref="A45:D45"/>
    <mergeCell ref="A43:D43"/>
    <mergeCell ref="A41:D41"/>
    <mergeCell ref="B58:C58"/>
    <mergeCell ref="A60:D60"/>
    <mergeCell ref="B42:C42"/>
    <mergeCell ref="A47:D47"/>
    <mergeCell ref="A55:D55"/>
    <mergeCell ref="A48:D48"/>
    <mergeCell ref="A50:D50"/>
    <mergeCell ref="A54:D54"/>
    <mergeCell ref="B2:C4"/>
    <mergeCell ref="A29:D29"/>
    <mergeCell ref="A20:D20"/>
    <mergeCell ref="A24:D24"/>
    <mergeCell ref="B28:C28"/>
    <mergeCell ref="D2:D5"/>
    <mergeCell ref="B6:C6"/>
    <mergeCell ref="B10:C10"/>
    <mergeCell ref="B12:C12"/>
    <mergeCell ref="A17:D17"/>
    <mergeCell ref="A18:D18"/>
    <mergeCell ref="A13:D13"/>
    <mergeCell ref="A25:D25"/>
    <mergeCell ref="A15:D15"/>
    <mergeCell ref="B7:C7"/>
    <mergeCell ref="A19:D19"/>
    <mergeCell ref="D32:D35"/>
    <mergeCell ref="B35:C35"/>
    <mergeCell ref="B40:C40"/>
    <mergeCell ref="B32:C34"/>
    <mergeCell ref="A49:D49"/>
    <mergeCell ref="B36:C36"/>
  </mergeCells>
  <hyperlinks>
    <hyperlink ref="B28:C28" location="'1_Setting'!A1" display="zurück zu den Einstellungen" xr:uid="{00000000-0004-0000-0700-000000000000}"/>
    <hyperlink ref="B58:C58" location="'1_Setting'!A1" display="back to Setting" xr:uid="{00000000-0004-0000-0700-000001000000}"/>
    <hyperlink ref="B7:C7" location="'0_Calculation'!B31" display="English version below" xr:uid="{00000000-0004-0000-0700-000002000000}"/>
    <hyperlink ref="C30" r:id="rId1" xr:uid="{00000000-0004-0000-0700-000003000000}"/>
    <hyperlink ref="C61" r:id="rId2" xr:uid="{00000000-0004-0000-0700-000004000000}"/>
  </hyperlinks>
  <pageMargins left="0.70866141732283472" right="0.70866141732283472" top="0.78740157480314965" bottom="0.70866141732283472" header="0.31496062992125984" footer="0.31496062992125984"/>
  <pageSetup paperSize="9" orientation="portrait" r:id="rId3"/>
  <rowBreaks count="1" manualBreakCount="1">
    <brk id="31" max="16383" man="1"/>
  </rowBreaks>
  <colBreaks count="1" manualBreakCount="1">
    <brk id="4" max="1048575" man="1"/>
  </col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2:N57"/>
  <sheetViews>
    <sheetView topLeftCell="A18" zoomScaleNormal="100" workbookViewId="0">
      <selection activeCell="B34" sqref="B34"/>
    </sheetView>
  </sheetViews>
  <sheetFormatPr baseColWidth="10" defaultRowHeight="15" x14ac:dyDescent="0.2"/>
  <cols>
    <col min="2" max="2" width="45.33203125" customWidth="1"/>
  </cols>
  <sheetData>
    <row r="2" spans="1:14" s="1" customFormat="1" x14ac:dyDescent="0.2">
      <c r="A2" s="1" t="s">
        <v>172</v>
      </c>
      <c r="E2" s="1" t="s">
        <v>177</v>
      </c>
      <c r="G2" s="1" t="s">
        <v>189</v>
      </c>
      <c r="I2" s="1" t="s">
        <v>201</v>
      </c>
      <c r="K2" s="1" t="s">
        <v>211</v>
      </c>
      <c r="M2" s="1" t="s">
        <v>212</v>
      </c>
    </row>
    <row r="3" spans="1:14" x14ac:dyDescent="0.2">
      <c r="A3" t="s">
        <v>170</v>
      </c>
      <c r="B3" t="s">
        <v>173</v>
      </c>
      <c r="E3" t="s">
        <v>170</v>
      </c>
      <c r="F3" t="s">
        <v>34</v>
      </c>
      <c r="H3" t="str">
        <f>VLOOKUP('1_Setting'!$D$9,G4:H5,2,FALSE)</f>
        <v>Notenschlüssel</v>
      </c>
      <c r="I3" t="s">
        <v>170</v>
      </c>
      <c r="J3" t="s">
        <v>33</v>
      </c>
      <c r="K3" t="s">
        <v>170</v>
      </c>
      <c r="L3" t="s">
        <v>35</v>
      </c>
      <c r="N3" t="str">
        <f>VLOOKUP('1_Setting'!$D$9,M4:N5,2,FALSE)</f>
        <v>Notenspiegel</v>
      </c>
    </row>
    <row r="4" spans="1:14" x14ac:dyDescent="0.2">
      <c r="A4" t="s">
        <v>171</v>
      </c>
      <c r="B4" t="s">
        <v>174</v>
      </c>
      <c r="E4" t="s">
        <v>171</v>
      </c>
      <c r="F4" t="s">
        <v>187</v>
      </c>
      <c r="G4" t="s">
        <v>170</v>
      </c>
      <c r="H4" t="s">
        <v>190</v>
      </c>
      <c r="I4" t="s">
        <v>171</v>
      </c>
      <c r="J4" t="s">
        <v>202</v>
      </c>
      <c r="K4" t="s">
        <v>171</v>
      </c>
      <c r="L4" t="s">
        <v>235</v>
      </c>
      <c r="M4" t="s">
        <v>170</v>
      </c>
      <c r="N4" t="s">
        <v>212</v>
      </c>
    </row>
    <row r="5" spans="1:14" x14ac:dyDescent="0.2">
      <c r="A5" t="s">
        <v>175</v>
      </c>
      <c r="E5" t="s">
        <v>170</v>
      </c>
      <c r="F5" t="s">
        <v>0</v>
      </c>
      <c r="G5" t="s">
        <v>171</v>
      </c>
      <c r="H5" t="s">
        <v>191</v>
      </c>
      <c r="I5" t="s">
        <v>170</v>
      </c>
      <c r="J5" t="s">
        <v>11</v>
      </c>
      <c r="K5" t="s">
        <v>170</v>
      </c>
      <c r="L5" t="str">
        <f>F21</f>
        <v>Anzahl Prüfungsteilnehmende</v>
      </c>
      <c r="M5" t="s">
        <v>171</v>
      </c>
      <c r="N5" t="s">
        <v>213</v>
      </c>
    </row>
    <row r="6" spans="1:14" ht="32" x14ac:dyDescent="0.2">
      <c r="A6" t="s">
        <v>170</v>
      </c>
      <c r="B6" s="69" t="s">
        <v>231</v>
      </c>
      <c r="E6" t="s">
        <v>171</v>
      </c>
      <c r="F6" t="s">
        <v>179</v>
      </c>
      <c r="H6" t="str">
        <f>VLOOKUP('1_Setting'!$D$9,G7:H8,2,FALSE)</f>
        <v>Note</v>
      </c>
      <c r="I6" t="s">
        <v>171</v>
      </c>
      <c r="J6" t="s">
        <v>210</v>
      </c>
      <c r="K6" t="s">
        <v>171</v>
      </c>
      <c r="L6" t="str">
        <f>F22</f>
        <v>Number of participants</v>
      </c>
      <c r="N6" t="str">
        <f>VLOOKUP('1_Setting'!$D$9,M7:N8,2,FALSE)</f>
        <v>Anzahl Noten</v>
      </c>
    </row>
    <row r="7" spans="1:14" ht="32" x14ac:dyDescent="0.2">
      <c r="A7" t="s">
        <v>171</v>
      </c>
      <c r="B7" s="69" t="s">
        <v>231</v>
      </c>
      <c r="G7" t="s">
        <v>170</v>
      </c>
      <c r="H7" t="s">
        <v>37</v>
      </c>
      <c r="I7" t="s">
        <v>170</v>
      </c>
      <c r="J7" t="s">
        <v>12</v>
      </c>
      <c r="K7" t="s">
        <v>170</v>
      </c>
      <c r="L7" t="s">
        <v>261</v>
      </c>
      <c r="M7" t="s">
        <v>170</v>
      </c>
      <c r="N7" t="s">
        <v>214</v>
      </c>
    </row>
    <row r="8" spans="1:14" x14ac:dyDescent="0.2">
      <c r="E8" t="s">
        <v>170</v>
      </c>
      <c r="F8" t="s">
        <v>1</v>
      </c>
      <c r="G8" t="s">
        <v>171</v>
      </c>
      <c r="H8" t="s">
        <v>193</v>
      </c>
      <c r="I8" t="s">
        <v>171</v>
      </c>
      <c r="J8" t="s">
        <v>209</v>
      </c>
      <c r="K8" t="s">
        <v>171</v>
      </c>
      <c r="L8" t="s">
        <v>262</v>
      </c>
      <c r="M8" t="s">
        <v>171</v>
      </c>
      <c r="N8" t="s">
        <v>215</v>
      </c>
    </row>
    <row r="9" spans="1:14" x14ac:dyDescent="0.2">
      <c r="A9" t="s">
        <v>176</v>
      </c>
      <c r="E9" t="s">
        <v>171</v>
      </c>
      <c r="F9" t="s">
        <v>1</v>
      </c>
      <c r="H9" t="str">
        <f>VLOOKUP('1_Setting'!$D$9,G10:H11,2,FALSE)</f>
        <v>Erreichte Punkte</v>
      </c>
      <c r="I9" t="s">
        <v>170</v>
      </c>
      <c r="J9" t="s">
        <v>13</v>
      </c>
      <c r="K9" t="s">
        <v>170</v>
      </c>
      <c r="L9" t="str">
        <f>H19</f>
        <v>Bestehensgrenze</v>
      </c>
      <c r="N9" t="str">
        <f>VLOOKUP('1_Setting'!$D$9,M10:N11,2,FALSE)</f>
        <v>Note</v>
      </c>
    </row>
    <row r="10" spans="1:14" ht="57" customHeight="1" x14ac:dyDescent="0.2">
      <c r="A10" t="s">
        <v>170</v>
      </c>
      <c r="B10" s="278" t="s">
        <v>278</v>
      </c>
      <c r="C10" s="278"/>
      <c r="D10" s="278"/>
      <c r="E10" s="278"/>
      <c r="G10" t="s">
        <v>170</v>
      </c>
      <c r="H10" t="s">
        <v>194</v>
      </c>
      <c r="I10" t="s">
        <v>171</v>
      </c>
      <c r="J10" t="s">
        <v>203</v>
      </c>
      <c r="K10" t="s">
        <v>171</v>
      </c>
      <c r="L10" t="str">
        <f>H20</f>
        <v>Pass mark</v>
      </c>
      <c r="M10" t="s">
        <v>170</v>
      </c>
      <c r="N10" t="str">
        <f>H7</f>
        <v>Note</v>
      </c>
    </row>
    <row r="11" spans="1:14" x14ac:dyDescent="0.2">
      <c r="A11" t="s">
        <v>171</v>
      </c>
      <c r="B11" t="s">
        <v>331</v>
      </c>
      <c r="E11" t="s">
        <v>170</v>
      </c>
      <c r="F11" t="s">
        <v>38</v>
      </c>
      <c r="G11" t="s">
        <v>171</v>
      </c>
      <c r="H11" t="s">
        <v>195</v>
      </c>
      <c r="I11" t="s">
        <v>170</v>
      </c>
      <c r="J11" t="s">
        <v>14</v>
      </c>
      <c r="K11" t="s">
        <v>170</v>
      </c>
      <c r="L11" t="s">
        <v>36</v>
      </c>
      <c r="M11" t="s">
        <v>171</v>
      </c>
      <c r="N11" t="str">
        <f>H8</f>
        <v>Grade</v>
      </c>
    </row>
    <row r="12" spans="1:14" x14ac:dyDescent="0.2">
      <c r="E12" t="s">
        <v>171</v>
      </c>
      <c r="F12" t="s">
        <v>178</v>
      </c>
      <c r="H12" t="str">
        <f>VLOOKUP('1_Setting'!$D$9,G13:H14,2,FALSE)</f>
        <v>Note ungerundet</v>
      </c>
      <c r="I12" t="s">
        <v>171</v>
      </c>
      <c r="J12" t="s">
        <v>204</v>
      </c>
      <c r="K12" t="s">
        <v>171</v>
      </c>
      <c r="L12" t="s">
        <v>341</v>
      </c>
    </row>
    <row r="13" spans="1:14" ht="32" x14ac:dyDescent="0.2">
      <c r="A13" t="s">
        <v>170</v>
      </c>
      <c r="B13" t="s">
        <v>74</v>
      </c>
      <c r="E13" t="s">
        <v>170</v>
      </c>
      <c r="F13" t="s">
        <v>2</v>
      </c>
      <c r="G13" t="s">
        <v>170</v>
      </c>
      <c r="H13" t="s">
        <v>196</v>
      </c>
      <c r="I13" t="s">
        <v>170</v>
      </c>
      <c r="J13" s="69" t="s">
        <v>84</v>
      </c>
      <c r="K13" t="s">
        <v>170</v>
      </c>
      <c r="L13" t="s">
        <v>265</v>
      </c>
      <c r="M13" t="s">
        <v>170</v>
      </c>
    </row>
    <row r="14" spans="1:14" ht="32" x14ac:dyDescent="0.2">
      <c r="A14" t="s">
        <v>171</v>
      </c>
      <c r="B14" t="s">
        <v>216</v>
      </c>
      <c r="E14" t="s">
        <v>171</v>
      </c>
      <c r="F14" t="s">
        <v>180</v>
      </c>
      <c r="G14" t="s">
        <v>171</v>
      </c>
      <c r="H14" t="s">
        <v>197</v>
      </c>
      <c r="I14" t="s">
        <v>171</v>
      </c>
      <c r="J14" s="69" t="s">
        <v>206</v>
      </c>
      <c r="K14" t="s">
        <v>171</v>
      </c>
      <c r="L14" t="s">
        <v>266</v>
      </c>
    </row>
    <row r="15" spans="1:14" ht="32" x14ac:dyDescent="0.2">
      <c r="A15" t="s">
        <v>170</v>
      </c>
      <c r="B15" t="s">
        <v>75</v>
      </c>
      <c r="E15" t="s">
        <v>170</v>
      </c>
      <c r="F15" t="s">
        <v>3</v>
      </c>
      <c r="H15" t="str">
        <f>VLOOKUP('1_Setting'!$D$9,G16:H17,2,FALSE)</f>
        <v>Note gerundet</v>
      </c>
      <c r="I15" t="s">
        <v>170</v>
      </c>
      <c r="J15" s="69" t="s">
        <v>85</v>
      </c>
    </row>
    <row r="16" spans="1:14" ht="32" x14ac:dyDescent="0.2">
      <c r="A16" t="s">
        <v>171</v>
      </c>
      <c r="B16" t="s">
        <v>248</v>
      </c>
      <c r="E16" t="s">
        <v>171</v>
      </c>
      <c r="F16" t="s">
        <v>181</v>
      </c>
      <c r="G16" t="s">
        <v>170</v>
      </c>
      <c r="H16" t="s">
        <v>198</v>
      </c>
      <c r="I16" t="s">
        <v>171</v>
      </c>
      <c r="J16" s="69" t="s">
        <v>208</v>
      </c>
    </row>
    <row r="17" spans="1:12" x14ac:dyDescent="0.2">
      <c r="E17" t="s">
        <v>170</v>
      </c>
      <c r="F17" t="s">
        <v>4</v>
      </c>
      <c r="G17" t="s">
        <v>171</v>
      </c>
      <c r="H17" t="s">
        <v>207</v>
      </c>
      <c r="I17" t="s">
        <v>170</v>
      </c>
      <c r="J17" t="s">
        <v>15</v>
      </c>
    </row>
    <row r="18" spans="1:12" x14ac:dyDescent="0.2">
      <c r="A18" t="s">
        <v>170</v>
      </c>
      <c r="B18" t="s">
        <v>68</v>
      </c>
      <c r="E18" t="s">
        <v>171</v>
      </c>
      <c r="F18" t="s">
        <v>188</v>
      </c>
      <c r="H18" t="str">
        <f>VLOOKUP('1_Setting'!$D$9,G19:H20,2,FALSE)</f>
        <v>Bestehensgrenze</v>
      </c>
      <c r="I18" t="s">
        <v>171</v>
      </c>
      <c r="J18" t="s">
        <v>205</v>
      </c>
    </row>
    <row r="19" spans="1:12" x14ac:dyDescent="0.2">
      <c r="A19" t="s">
        <v>171</v>
      </c>
      <c r="B19" t="s">
        <v>228</v>
      </c>
      <c r="E19" t="s">
        <v>170</v>
      </c>
      <c r="F19" t="s">
        <v>77</v>
      </c>
      <c r="G19" t="s">
        <v>170</v>
      </c>
      <c r="H19" t="s">
        <v>199</v>
      </c>
      <c r="I19" t="s">
        <v>170</v>
      </c>
      <c r="J19" t="str">
        <f>H10</f>
        <v>Erreichte Punkte</v>
      </c>
    </row>
    <row r="20" spans="1:12" ht="64" x14ac:dyDescent="0.2">
      <c r="A20" t="s">
        <v>170</v>
      </c>
      <c r="B20" s="69" t="s">
        <v>243</v>
      </c>
      <c r="E20" t="s">
        <v>171</v>
      </c>
      <c r="F20" t="s">
        <v>182</v>
      </c>
      <c r="G20" t="s">
        <v>171</v>
      </c>
      <c r="H20" t="s">
        <v>200</v>
      </c>
      <c r="I20" t="s">
        <v>171</v>
      </c>
      <c r="J20" t="str">
        <f>H11</f>
        <v>Gained points</v>
      </c>
    </row>
    <row r="21" spans="1:12" ht="48" x14ac:dyDescent="0.2">
      <c r="A21" t="s">
        <v>171</v>
      </c>
      <c r="B21" s="69" t="s">
        <v>333</v>
      </c>
      <c r="E21" t="s">
        <v>170</v>
      </c>
      <c r="F21" t="s">
        <v>78</v>
      </c>
      <c r="G21" t="s">
        <v>170</v>
      </c>
      <c r="H21" t="s">
        <v>337</v>
      </c>
      <c r="I21" t="s">
        <v>170</v>
      </c>
      <c r="J21" t="s">
        <v>339</v>
      </c>
      <c r="K21" t="s">
        <v>170</v>
      </c>
      <c r="L21" t="s">
        <v>263</v>
      </c>
    </row>
    <row r="22" spans="1:12" x14ac:dyDescent="0.2">
      <c r="A22" t="s">
        <v>170</v>
      </c>
      <c r="B22" t="s">
        <v>250</v>
      </c>
      <c r="E22" t="s">
        <v>171</v>
      </c>
      <c r="F22" t="s">
        <v>183</v>
      </c>
      <c r="G22" t="s">
        <v>171</v>
      </c>
      <c r="H22" t="s">
        <v>338</v>
      </c>
      <c r="I22" t="s">
        <v>171</v>
      </c>
      <c r="J22" t="s">
        <v>340</v>
      </c>
      <c r="K22" t="s">
        <v>171</v>
      </c>
      <c r="L22" t="s">
        <v>264</v>
      </c>
    </row>
    <row r="23" spans="1:12" x14ac:dyDescent="0.2">
      <c r="A23" t="s">
        <v>171</v>
      </c>
      <c r="B23" t="s">
        <v>251</v>
      </c>
      <c r="E23" t="s">
        <v>170</v>
      </c>
      <c r="F23" t="s">
        <v>5</v>
      </c>
    </row>
    <row r="24" spans="1:12" x14ac:dyDescent="0.2">
      <c r="A24" t="s">
        <v>170</v>
      </c>
      <c r="B24" t="s">
        <v>255</v>
      </c>
      <c r="E24" t="s">
        <v>171</v>
      </c>
      <c r="F24" t="s">
        <v>184</v>
      </c>
    </row>
    <row r="25" spans="1:12" x14ac:dyDescent="0.2">
      <c r="A25" t="s">
        <v>171</v>
      </c>
      <c r="B25" t="s">
        <v>254</v>
      </c>
      <c r="E25" t="s">
        <v>170</v>
      </c>
      <c r="F25" t="s">
        <v>69</v>
      </c>
    </row>
    <row r="26" spans="1:12" x14ac:dyDescent="0.2">
      <c r="A26" t="s">
        <v>170</v>
      </c>
      <c r="B26" t="s">
        <v>256</v>
      </c>
      <c r="E26" t="s">
        <v>171</v>
      </c>
      <c r="F26" t="s">
        <v>185</v>
      </c>
    </row>
    <row r="27" spans="1:12" x14ac:dyDescent="0.2">
      <c r="A27" t="s">
        <v>171</v>
      </c>
      <c r="B27" t="s">
        <v>294</v>
      </c>
      <c r="E27" t="s">
        <v>170</v>
      </c>
      <c r="F27" t="s">
        <v>83</v>
      </c>
    </row>
    <row r="28" spans="1:12" x14ac:dyDescent="0.2">
      <c r="E28" t="s">
        <v>171</v>
      </c>
      <c r="F28" t="s">
        <v>186</v>
      </c>
    </row>
    <row r="29" spans="1:12" x14ac:dyDescent="0.2">
      <c r="E29" t="s">
        <v>170</v>
      </c>
      <c r="F29" t="s">
        <v>67</v>
      </c>
      <c r="K29" t="s">
        <v>170</v>
      </c>
      <c r="L29" t="s">
        <v>37</v>
      </c>
    </row>
    <row r="30" spans="1:12" x14ac:dyDescent="0.2">
      <c r="E30" t="s">
        <v>171</v>
      </c>
      <c r="F30" t="s">
        <v>332</v>
      </c>
      <c r="K30" t="s">
        <v>171</v>
      </c>
      <c r="L30" t="s">
        <v>193</v>
      </c>
    </row>
    <row r="31" spans="1:12" x14ac:dyDescent="0.2">
      <c r="A31" t="s">
        <v>170</v>
      </c>
      <c r="B31" t="s">
        <v>273</v>
      </c>
      <c r="E31" t="s">
        <v>170</v>
      </c>
      <c r="F31" t="s">
        <v>165</v>
      </c>
      <c r="K31" t="s">
        <v>170</v>
      </c>
      <c r="L31" t="s">
        <v>66</v>
      </c>
    </row>
    <row r="32" spans="1:12" x14ac:dyDescent="0.2">
      <c r="A32" t="s">
        <v>171</v>
      </c>
      <c r="B32" s="149" t="s">
        <v>342</v>
      </c>
      <c r="E32" t="s">
        <v>171</v>
      </c>
      <c r="F32" t="s">
        <v>192</v>
      </c>
      <c r="K32" t="s">
        <v>171</v>
      </c>
      <c r="L32" t="s">
        <v>236</v>
      </c>
    </row>
    <row r="33" spans="1:12" x14ac:dyDescent="0.2">
      <c r="A33" t="s">
        <v>170</v>
      </c>
      <c r="B33" t="s">
        <v>274</v>
      </c>
      <c r="E33" t="s">
        <v>170</v>
      </c>
      <c r="F33" t="s">
        <v>232</v>
      </c>
      <c r="K33" t="s">
        <v>170</v>
      </c>
      <c r="L33" t="s">
        <v>64</v>
      </c>
    </row>
    <row r="34" spans="1:12" x14ac:dyDescent="0.2">
      <c r="A34" t="s">
        <v>171</v>
      </c>
      <c r="B34" s="149" t="s">
        <v>296</v>
      </c>
      <c r="E34" t="s">
        <v>171</v>
      </c>
      <c r="F34" t="s">
        <v>233</v>
      </c>
      <c r="K34" t="s">
        <v>171</v>
      </c>
      <c r="L34" t="s">
        <v>237</v>
      </c>
    </row>
    <row r="35" spans="1:12" x14ac:dyDescent="0.2">
      <c r="E35" t="s">
        <v>170</v>
      </c>
      <c r="F35" t="s">
        <v>82</v>
      </c>
      <c r="K35" t="s">
        <v>170</v>
      </c>
      <c r="L35" t="s">
        <v>44</v>
      </c>
    </row>
    <row r="36" spans="1:12" x14ac:dyDescent="0.2">
      <c r="E36" t="s">
        <v>171</v>
      </c>
      <c r="F36" t="s">
        <v>234</v>
      </c>
      <c r="K36" t="s">
        <v>171</v>
      </c>
      <c r="L36" t="s">
        <v>238</v>
      </c>
    </row>
    <row r="37" spans="1:12" x14ac:dyDescent="0.2">
      <c r="E37" t="s">
        <v>170</v>
      </c>
      <c r="F37" t="s">
        <v>277</v>
      </c>
      <c r="K37" t="s">
        <v>170</v>
      </c>
      <c r="L37" t="s">
        <v>211</v>
      </c>
    </row>
    <row r="38" spans="1:12" x14ac:dyDescent="0.2">
      <c r="A38" s="30" t="s">
        <v>170</v>
      </c>
      <c r="B38" s="78" t="s">
        <v>281</v>
      </c>
      <c r="C38" s="78"/>
      <c r="D38" s="78"/>
      <c r="E38" t="s">
        <v>171</v>
      </c>
      <c r="F38" t="s">
        <v>293</v>
      </c>
      <c r="K38" t="s">
        <v>171</v>
      </c>
      <c r="L38" t="s">
        <v>239</v>
      </c>
    </row>
    <row r="39" spans="1:12" x14ac:dyDescent="0.2">
      <c r="A39" s="30" t="s">
        <v>171</v>
      </c>
      <c r="B39" s="30" t="s">
        <v>283</v>
      </c>
      <c r="C39" s="30"/>
      <c r="K39" t="s">
        <v>170</v>
      </c>
      <c r="L39" t="s">
        <v>240</v>
      </c>
    </row>
    <row r="40" spans="1:12" x14ac:dyDescent="0.2">
      <c r="A40" s="30" t="s">
        <v>170</v>
      </c>
      <c r="B40" s="31" t="s">
        <v>282</v>
      </c>
      <c r="C40" s="49"/>
      <c r="D40" s="49"/>
      <c r="E40" s="49"/>
      <c r="K40" t="s">
        <v>171</v>
      </c>
      <c r="L40" t="s">
        <v>241</v>
      </c>
    </row>
    <row r="41" spans="1:12" x14ac:dyDescent="0.2">
      <c r="A41" s="30" t="s">
        <v>171</v>
      </c>
      <c r="B41" s="31" t="s">
        <v>295</v>
      </c>
      <c r="C41" s="77"/>
      <c r="D41" s="77"/>
      <c r="E41" s="77"/>
      <c r="K41" t="s">
        <v>170</v>
      </c>
      <c r="L41" t="s">
        <v>40</v>
      </c>
    </row>
    <row r="42" spans="1:12" x14ac:dyDescent="0.2">
      <c r="A42" s="30" t="s">
        <v>170</v>
      </c>
      <c r="B42" s="31" t="s">
        <v>280</v>
      </c>
      <c r="C42" s="77"/>
      <c r="D42" s="77"/>
      <c r="E42" s="77"/>
      <c r="K42" t="s">
        <v>171</v>
      </c>
      <c r="L42" t="s">
        <v>242</v>
      </c>
    </row>
    <row r="43" spans="1:12" x14ac:dyDescent="0.2">
      <c r="A43" s="30" t="s">
        <v>171</v>
      </c>
      <c r="B43" s="31" t="s">
        <v>284</v>
      </c>
      <c r="C43" s="77"/>
      <c r="D43" s="77"/>
      <c r="E43" s="77"/>
      <c r="K43" t="s">
        <v>170</v>
      </c>
      <c r="L43" t="s">
        <v>365</v>
      </c>
    </row>
    <row r="44" spans="1:12" x14ac:dyDescent="0.2">
      <c r="A44" s="30" t="s">
        <v>170</v>
      </c>
      <c r="B44" s="31" t="s">
        <v>335</v>
      </c>
      <c r="C44" s="77"/>
      <c r="D44" s="77"/>
      <c r="E44" s="77"/>
      <c r="K44" t="s">
        <v>171</v>
      </c>
      <c r="L44" t="s">
        <v>369</v>
      </c>
    </row>
    <row r="45" spans="1:12" x14ac:dyDescent="0.2">
      <c r="A45" s="30" t="s">
        <v>171</v>
      </c>
      <c r="B45" s="31" t="s">
        <v>334</v>
      </c>
      <c r="C45" s="77"/>
      <c r="D45" s="77"/>
      <c r="E45" s="77"/>
      <c r="K45" t="s">
        <v>170</v>
      </c>
      <c r="L45" t="s">
        <v>366</v>
      </c>
    </row>
    <row r="46" spans="1:12" x14ac:dyDescent="0.2">
      <c r="A46" s="30" t="s">
        <v>170</v>
      </c>
      <c r="B46" s="31" t="s">
        <v>289</v>
      </c>
      <c r="C46" s="77"/>
      <c r="D46" s="77"/>
      <c r="E46" s="77"/>
      <c r="K46" t="s">
        <v>171</v>
      </c>
      <c r="L46" t="s">
        <v>370</v>
      </c>
    </row>
    <row r="47" spans="1:12" x14ac:dyDescent="0.2">
      <c r="A47" s="30" t="s">
        <v>171</v>
      </c>
      <c r="B47" s="31" t="s">
        <v>285</v>
      </c>
      <c r="C47" s="77"/>
      <c r="D47" s="77"/>
      <c r="E47" s="77"/>
      <c r="K47" t="s">
        <v>170</v>
      </c>
      <c r="L47" t="s">
        <v>367</v>
      </c>
    </row>
    <row r="48" spans="1:12" x14ac:dyDescent="0.2">
      <c r="A48" s="30" t="s">
        <v>170</v>
      </c>
      <c r="B48" s="31" t="s">
        <v>290</v>
      </c>
      <c r="C48" s="30"/>
      <c r="K48" t="s">
        <v>171</v>
      </c>
      <c r="L48" t="s">
        <v>367</v>
      </c>
    </row>
    <row r="49" spans="1:12" x14ac:dyDescent="0.2">
      <c r="A49" s="30" t="s">
        <v>171</v>
      </c>
      <c r="B49" s="31" t="s">
        <v>336</v>
      </c>
      <c r="C49" s="30"/>
      <c r="K49" t="s">
        <v>170</v>
      </c>
      <c r="L49" t="s">
        <v>368</v>
      </c>
    </row>
    <row r="50" spans="1:12" x14ac:dyDescent="0.2">
      <c r="A50" s="30" t="s">
        <v>170</v>
      </c>
      <c r="B50" s="31" t="s">
        <v>291</v>
      </c>
      <c r="C50" s="30"/>
      <c r="K50" t="s">
        <v>171</v>
      </c>
      <c r="L50" t="s">
        <v>371</v>
      </c>
    </row>
    <row r="51" spans="1:12" x14ac:dyDescent="0.2">
      <c r="A51" s="30" t="s">
        <v>171</v>
      </c>
      <c r="B51" s="31" t="s">
        <v>287</v>
      </c>
      <c r="C51" s="30"/>
      <c r="K51" t="s">
        <v>170</v>
      </c>
      <c r="L51" t="s">
        <v>372</v>
      </c>
    </row>
    <row r="52" spans="1:12" x14ac:dyDescent="0.2">
      <c r="A52" s="30" t="s">
        <v>170</v>
      </c>
      <c r="B52" s="31" t="s">
        <v>292</v>
      </c>
      <c r="C52" s="30"/>
      <c r="K52" t="s">
        <v>171</v>
      </c>
      <c r="L52" t="s">
        <v>373</v>
      </c>
    </row>
    <row r="53" spans="1:12" x14ac:dyDescent="0.2">
      <c r="A53" s="30" t="s">
        <v>171</v>
      </c>
      <c r="B53" s="31" t="s">
        <v>286</v>
      </c>
      <c r="C53" s="30"/>
      <c r="K53" t="s">
        <v>170</v>
      </c>
    </row>
    <row r="54" spans="1:12" x14ac:dyDescent="0.2">
      <c r="A54" s="30" t="s">
        <v>170</v>
      </c>
      <c r="B54" s="31" t="s">
        <v>279</v>
      </c>
      <c r="C54" s="30"/>
      <c r="K54" t="s">
        <v>171</v>
      </c>
    </row>
    <row r="55" spans="1:12" x14ac:dyDescent="0.2">
      <c r="A55" s="30" t="s">
        <v>171</v>
      </c>
      <c r="B55" s="31" t="s">
        <v>288</v>
      </c>
      <c r="C55" s="30"/>
      <c r="K55" t="s">
        <v>170</v>
      </c>
    </row>
    <row r="56" spans="1:12" x14ac:dyDescent="0.2">
      <c r="B56" s="2"/>
      <c r="K56" t="s">
        <v>171</v>
      </c>
    </row>
    <row r="57" spans="1:12" x14ac:dyDescent="0.2">
      <c r="B57" s="2"/>
    </row>
  </sheetData>
  <mergeCells count="1">
    <mergeCell ref="B10:E10"/>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J4001"/>
  <sheetViews>
    <sheetView zoomScale="85" zoomScaleNormal="85" workbookViewId="0">
      <selection activeCell="K43" sqref="K43"/>
    </sheetView>
  </sheetViews>
  <sheetFormatPr baseColWidth="10" defaultRowHeight="15" x14ac:dyDescent="0.2"/>
  <cols>
    <col min="1" max="1" width="20.6640625" style="56" customWidth="1"/>
    <col min="2" max="2" width="20.6640625" style="11" customWidth="1"/>
    <col min="3" max="3" width="20.6640625" style="10" customWidth="1"/>
    <col min="4" max="4" width="11.5" style="56"/>
    <col min="7" max="7" width="11.5" style="8"/>
    <col min="8" max="9" width="11.5" style="9"/>
  </cols>
  <sheetData>
    <row r="1" spans="1:9" x14ac:dyDescent="0.2">
      <c r="A1" s="56">
        <f>IF(ISNUMBER('1_Setting'!$D$29),0,#N/A)</f>
        <v>0</v>
      </c>
      <c r="B1" s="11">
        <f>IFERROR(IF(ISNUMBER(A1),(IF(A1&lt;('1_Setting'!$D$30),((A1/('1_Setting'!$D$30))*3+1),((A1-('1_Setting'!$D$30))/(('1_Setting'!$D$29)-('1_Setting'!$D$30))*2+4)))," ")," ")</f>
        <v>1</v>
      </c>
      <c r="C1" s="10">
        <f>IFERROR(IF(AND(B1&gt;3.5,B1&lt;4),3.5,ROUND(B1/5,1)*5)," ")</f>
        <v>1</v>
      </c>
      <c r="D1" s="56">
        <f>A1</f>
        <v>0</v>
      </c>
      <c r="G1" s="9">
        <f>'1_Setting'!D30</f>
        <v>60</v>
      </c>
      <c r="H1" s="8">
        <v>0</v>
      </c>
    </row>
    <row r="2" spans="1:9" x14ac:dyDescent="0.2">
      <c r="A2" s="56">
        <f>IF((A1+$F$5&lt;='1_Setting'!$D$29),A1+$F$5,#N/A)</f>
        <v>1</v>
      </c>
      <c r="B2" s="11">
        <f>IFERROR(IF(ISNUMBER(A2),(IF(A2&lt;('1_Setting'!$D$30),((A2/('1_Setting'!$D$30))*3+1),((A2-('1_Setting'!$D$30))/(('1_Setting'!$D$29)-('1_Setting'!$D$30))*2+4)))," ")," ")</f>
        <v>1.05</v>
      </c>
      <c r="C2" s="10">
        <f t="shared" ref="C2:C65" si="0">IFERROR(IF(AND(B2&gt;3.5,B2&lt;4),3.5,ROUND(B2/5,1)*5)," ")</f>
        <v>1</v>
      </c>
      <c r="D2" s="56">
        <f t="shared" ref="D2:D65" si="1">A2</f>
        <v>1</v>
      </c>
      <c r="G2" s="9">
        <f>'1_Setting'!D30</f>
        <v>60</v>
      </c>
      <c r="H2" s="8">
        <v>4</v>
      </c>
    </row>
    <row r="3" spans="1:9" x14ac:dyDescent="0.2">
      <c r="A3" s="56">
        <f>IF((A2+$F$5&lt;='1_Setting'!$D$29),A2+$F$5,#N/A)</f>
        <v>2</v>
      </c>
      <c r="B3" s="11">
        <f>IFERROR(IF(ISNUMBER(A3),(IF(A3&lt;('1_Setting'!$D$30),((A3/('1_Setting'!$D$30))*3+1),((A3-('1_Setting'!$D$30))/(('1_Setting'!$D$29)-('1_Setting'!$D$30))*2+4)))," ")," ")</f>
        <v>1.1000000000000001</v>
      </c>
      <c r="C3" s="10">
        <f t="shared" si="0"/>
        <v>1</v>
      </c>
      <c r="D3" s="56">
        <f t="shared" si="1"/>
        <v>2</v>
      </c>
    </row>
    <row r="4" spans="1:9" x14ac:dyDescent="0.2">
      <c r="A4" s="56">
        <f>IF((A3+$F$5&lt;='1_Setting'!$D$29),A3+$F$5,#N/A)</f>
        <v>3</v>
      </c>
      <c r="B4" s="11">
        <f>IFERROR(IF(ISNUMBER(A4),(IF(A4&lt;('1_Setting'!$D$30),((A4/('1_Setting'!$D$30))*3+1),((A4-('1_Setting'!$D$30))/(('1_Setting'!$D$29)-('1_Setting'!$D$30))*2+4)))," ")," ")</f>
        <v>1.1499999999999999</v>
      </c>
      <c r="C4" s="10">
        <f t="shared" si="0"/>
        <v>1</v>
      </c>
      <c r="D4" s="56">
        <f t="shared" si="1"/>
        <v>3</v>
      </c>
      <c r="G4" s="12" t="s">
        <v>37</v>
      </c>
      <c r="H4" s="13" t="s">
        <v>65</v>
      </c>
      <c r="I4" s="14" t="s">
        <v>64</v>
      </c>
    </row>
    <row r="5" spans="1:9" x14ac:dyDescent="0.2">
      <c r="A5" s="56">
        <f>IF((A4+$F$5&lt;='1_Setting'!$D$29),A4+$F$5,#N/A)</f>
        <v>4</v>
      </c>
      <c r="B5" s="11">
        <f>IFERROR(IF(ISNUMBER(A5),(IF(A5&lt;('1_Setting'!$D$30),((A5/('1_Setting'!$D$30))*3+1),((A5-('1_Setting'!$D$30))/(('1_Setting'!$D$29)-('1_Setting'!$D$30))*2+4)))," ")," ")</f>
        <v>1.2</v>
      </c>
      <c r="C5" s="10">
        <f t="shared" si="0"/>
        <v>1</v>
      </c>
      <c r="D5" s="56">
        <f t="shared" si="1"/>
        <v>4</v>
      </c>
      <c r="E5" t="s">
        <v>166</v>
      </c>
      <c r="F5">
        <f>IF(ISNUMBER('1_Setting'!D33),'1_Setting'!D33,1)</f>
        <v>1</v>
      </c>
      <c r="G5" s="15">
        <v>1</v>
      </c>
      <c r="H5" s="16">
        <f t="shared" ref="H5:H15" si="2">VLOOKUP(G5,C:D,2,FALSE)</f>
        <v>0</v>
      </c>
      <c r="I5" s="17">
        <f t="shared" ref="I5:I15" si="3">VLOOKUP(G5,C:D,2,TRUE)</f>
        <v>4</v>
      </c>
    </row>
    <row r="6" spans="1:9" x14ac:dyDescent="0.2">
      <c r="A6" s="56">
        <f>IF((A5+$F$5&lt;='1_Setting'!$D$29),A5+$F$5,#N/A)</f>
        <v>5</v>
      </c>
      <c r="B6" s="11">
        <f>IFERROR(IF(ISNUMBER(A6),(IF(A6&lt;('1_Setting'!$D$30),((A6/('1_Setting'!$D$30))*3+1),((A6-('1_Setting'!$D$30))/(('1_Setting'!$D$29)-('1_Setting'!$D$30))*2+4)))," ")," ")</f>
        <v>1.25</v>
      </c>
      <c r="C6" s="10">
        <f t="shared" si="0"/>
        <v>1.5</v>
      </c>
      <c r="D6" s="56">
        <f t="shared" si="1"/>
        <v>5</v>
      </c>
      <c r="G6" s="15">
        <v>1.5</v>
      </c>
      <c r="H6" s="16">
        <f t="shared" si="2"/>
        <v>5</v>
      </c>
      <c r="I6" s="17">
        <f t="shared" si="3"/>
        <v>14</v>
      </c>
    </row>
    <row r="7" spans="1:9" x14ac:dyDescent="0.2">
      <c r="A7" s="56">
        <f>IF((A6+$F$5&lt;='1_Setting'!$D$29),A6+$F$5,#N/A)</f>
        <v>6</v>
      </c>
      <c r="B7" s="11">
        <f>IFERROR(IF(ISNUMBER(A7),(IF(A7&lt;('1_Setting'!$D$30),((A7/('1_Setting'!$D$30))*3+1),((A7-('1_Setting'!$D$30))/(('1_Setting'!$D$29)-('1_Setting'!$D$30))*2+4)))," ")," ")</f>
        <v>1.3</v>
      </c>
      <c r="C7" s="10">
        <f t="shared" si="0"/>
        <v>1.5</v>
      </c>
      <c r="D7" s="56">
        <f t="shared" si="1"/>
        <v>6</v>
      </c>
      <c r="G7" s="15">
        <v>2</v>
      </c>
      <c r="H7" s="16">
        <f t="shared" si="2"/>
        <v>15</v>
      </c>
      <c r="I7" s="17">
        <f t="shared" si="3"/>
        <v>24</v>
      </c>
    </row>
    <row r="8" spans="1:9" x14ac:dyDescent="0.2">
      <c r="A8" s="56">
        <f>IF((A7+$F$5&lt;='1_Setting'!$D$29),A7+$F$5,#N/A)</f>
        <v>7</v>
      </c>
      <c r="B8" s="11">
        <f>IFERROR(IF(ISNUMBER(A8),(IF(A8&lt;('1_Setting'!$D$30),((A8/('1_Setting'!$D$30))*3+1),((A8-('1_Setting'!$D$30))/(('1_Setting'!$D$29)-('1_Setting'!$D$30))*2+4)))," ")," ")</f>
        <v>1.35</v>
      </c>
      <c r="C8" s="10">
        <f t="shared" si="0"/>
        <v>1.5</v>
      </c>
      <c r="D8" s="56">
        <f t="shared" si="1"/>
        <v>7</v>
      </c>
      <c r="G8" s="15">
        <v>2.5</v>
      </c>
      <c r="H8" s="16">
        <f t="shared" si="2"/>
        <v>25</v>
      </c>
      <c r="I8" s="17">
        <f t="shared" si="3"/>
        <v>34</v>
      </c>
    </row>
    <row r="9" spans="1:9" x14ac:dyDescent="0.2">
      <c r="A9" s="56">
        <f>IF((A8+$F$5&lt;='1_Setting'!$D$29),A8+$F$5,#N/A)</f>
        <v>8</v>
      </c>
      <c r="B9" s="11">
        <f>IFERROR(IF(ISNUMBER(A9),(IF(A9&lt;('1_Setting'!$D$30),((A9/('1_Setting'!$D$30))*3+1),((A9-('1_Setting'!$D$30))/(('1_Setting'!$D$29)-('1_Setting'!$D$30))*2+4)))," ")," ")</f>
        <v>1.4</v>
      </c>
      <c r="C9" s="10">
        <f t="shared" si="0"/>
        <v>1.5</v>
      </c>
      <c r="D9" s="56">
        <f t="shared" si="1"/>
        <v>8</v>
      </c>
      <c r="G9" s="15">
        <v>3</v>
      </c>
      <c r="H9" s="16">
        <f t="shared" si="2"/>
        <v>35</v>
      </c>
      <c r="I9" s="17">
        <f t="shared" si="3"/>
        <v>44</v>
      </c>
    </row>
    <row r="10" spans="1:9" x14ac:dyDescent="0.2">
      <c r="A10" s="56">
        <f>IF((A9+$F$5&lt;='1_Setting'!$D$29),A9+$F$5,#N/A)</f>
        <v>9</v>
      </c>
      <c r="B10" s="11">
        <f>IFERROR(IF(ISNUMBER(A10),(IF(A10&lt;('1_Setting'!$D$30),((A10/('1_Setting'!$D$30))*3+1),((A10-('1_Setting'!$D$30))/(('1_Setting'!$D$29)-('1_Setting'!$D$30))*2+4)))," ")," ")</f>
        <v>1.45</v>
      </c>
      <c r="C10" s="10">
        <f t="shared" si="0"/>
        <v>1.5</v>
      </c>
      <c r="D10" s="56">
        <f t="shared" si="1"/>
        <v>9</v>
      </c>
      <c r="G10" s="15">
        <v>3.5</v>
      </c>
      <c r="H10" s="16">
        <f t="shared" si="2"/>
        <v>45</v>
      </c>
      <c r="I10" s="17">
        <f t="shared" si="3"/>
        <v>59</v>
      </c>
    </row>
    <row r="11" spans="1:9" x14ac:dyDescent="0.2">
      <c r="A11" s="56">
        <f>IF((A10+$F$5&lt;='1_Setting'!$D$29),A10+$F$5,#N/A)</f>
        <v>10</v>
      </c>
      <c r="B11" s="11">
        <f>IFERROR(IF(ISNUMBER(A11),(IF(A11&lt;('1_Setting'!$D$30),((A11/('1_Setting'!$D$30))*3+1),((A11-('1_Setting'!$D$30))/(('1_Setting'!$D$29)-('1_Setting'!$D$30))*2+4)))," ")," ")</f>
        <v>1.5</v>
      </c>
      <c r="C11" s="10">
        <f t="shared" si="0"/>
        <v>1.5</v>
      </c>
      <c r="D11" s="56">
        <f t="shared" si="1"/>
        <v>10</v>
      </c>
      <c r="G11" s="18">
        <v>4</v>
      </c>
      <c r="H11" s="16">
        <f t="shared" si="2"/>
        <v>60</v>
      </c>
      <c r="I11" s="17">
        <f t="shared" si="3"/>
        <v>64</v>
      </c>
    </row>
    <row r="12" spans="1:9" x14ac:dyDescent="0.2">
      <c r="A12" s="56">
        <f>IF((A11+$F$5&lt;='1_Setting'!$D$29),A11+$F$5,#N/A)</f>
        <v>11</v>
      </c>
      <c r="B12" s="11">
        <f>IFERROR(IF(ISNUMBER(A12),(IF(A12&lt;('1_Setting'!$D$30),((A12/('1_Setting'!$D$30))*3+1),((A12-('1_Setting'!$D$30))/(('1_Setting'!$D$29)-('1_Setting'!$D$30))*2+4)))," ")," ")</f>
        <v>1.5499999999999998</v>
      </c>
      <c r="C12" s="10">
        <f t="shared" si="0"/>
        <v>1.5</v>
      </c>
      <c r="D12" s="56">
        <f t="shared" si="1"/>
        <v>11</v>
      </c>
      <c r="G12" s="18">
        <v>4.5</v>
      </c>
      <c r="H12" s="16">
        <f t="shared" si="2"/>
        <v>65</v>
      </c>
      <c r="I12" s="17">
        <f t="shared" si="3"/>
        <v>74</v>
      </c>
    </row>
    <row r="13" spans="1:9" x14ac:dyDescent="0.2">
      <c r="A13" s="56">
        <f>IF((A12+$F$5&lt;='1_Setting'!$D$29),A12+$F$5,#N/A)</f>
        <v>12</v>
      </c>
      <c r="B13" s="11">
        <f>IFERROR(IF(ISNUMBER(A13),(IF(A13&lt;('1_Setting'!$D$30),((A13/('1_Setting'!$D$30))*3+1),((A13-('1_Setting'!$D$30))/(('1_Setting'!$D$29)-('1_Setting'!$D$30))*2+4)))," ")," ")</f>
        <v>1.6</v>
      </c>
      <c r="C13" s="10">
        <f t="shared" si="0"/>
        <v>1.5</v>
      </c>
      <c r="D13" s="56">
        <f t="shared" si="1"/>
        <v>12</v>
      </c>
      <c r="G13" s="18">
        <v>5</v>
      </c>
      <c r="H13" s="16">
        <f t="shared" si="2"/>
        <v>75</v>
      </c>
      <c r="I13" s="17">
        <f t="shared" si="3"/>
        <v>84</v>
      </c>
    </row>
    <row r="14" spans="1:9" x14ac:dyDescent="0.2">
      <c r="A14" s="56">
        <f>IF((A13+$F$5&lt;='1_Setting'!$D$29),A13+$F$5,#N/A)</f>
        <v>13</v>
      </c>
      <c r="B14" s="11">
        <f>IFERROR(IF(ISNUMBER(A14),(IF(A14&lt;('1_Setting'!$D$30),((A14/('1_Setting'!$D$30))*3+1),((A14-('1_Setting'!$D$30))/(('1_Setting'!$D$29)-('1_Setting'!$D$30))*2+4)))," ")," ")</f>
        <v>1.65</v>
      </c>
      <c r="C14" s="10">
        <f t="shared" si="0"/>
        <v>1.5</v>
      </c>
      <c r="D14" s="56">
        <f t="shared" si="1"/>
        <v>13</v>
      </c>
      <c r="G14" s="18">
        <v>5.5</v>
      </c>
      <c r="H14" s="16">
        <f t="shared" si="2"/>
        <v>85</v>
      </c>
      <c r="I14" s="17">
        <f t="shared" si="3"/>
        <v>94</v>
      </c>
    </row>
    <row r="15" spans="1:9" x14ac:dyDescent="0.2">
      <c r="A15" s="56">
        <f>IF((A14+$F$5&lt;='1_Setting'!$D$29),A14+$F$5,#N/A)</f>
        <v>14</v>
      </c>
      <c r="B15" s="11">
        <f>IFERROR(IF(ISNUMBER(A15),(IF(A15&lt;('1_Setting'!$D$30),((A15/('1_Setting'!$D$30))*3+1),((A15-('1_Setting'!$D$30))/(('1_Setting'!$D$29)-('1_Setting'!$D$30))*2+4)))," ")," ")</f>
        <v>1.7</v>
      </c>
      <c r="C15" s="10">
        <f t="shared" si="0"/>
        <v>1.5</v>
      </c>
      <c r="D15" s="56">
        <f t="shared" si="1"/>
        <v>14</v>
      </c>
      <c r="G15" s="19">
        <v>6</v>
      </c>
      <c r="H15" s="20">
        <f t="shared" si="2"/>
        <v>95</v>
      </c>
      <c r="I15" s="21">
        <f t="shared" si="3"/>
        <v>100</v>
      </c>
    </row>
    <row r="16" spans="1:9" x14ac:dyDescent="0.2">
      <c r="A16" s="56">
        <f>IF((A15+$F$5&lt;='1_Setting'!$D$29),A15+$F$5,#N/A)</f>
        <v>15</v>
      </c>
      <c r="B16" s="11">
        <f>IFERROR(IF(ISNUMBER(A16),(IF(A16&lt;('1_Setting'!$D$30),((A16/('1_Setting'!$D$30))*3+1),((A16-('1_Setting'!$D$30))/(('1_Setting'!$D$29)-('1_Setting'!$D$30))*2+4)))," ")," ")</f>
        <v>1.75</v>
      </c>
      <c r="C16" s="10">
        <f t="shared" si="0"/>
        <v>2</v>
      </c>
      <c r="D16" s="56">
        <f t="shared" si="1"/>
        <v>15</v>
      </c>
    </row>
    <row r="17" spans="1:10" x14ac:dyDescent="0.2">
      <c r="A17" s="56">
        <f>IF((A16+$F$5&lt;='1_Setting'!$D$29),A16+$F$5,#N/A)</f>
        <v>16</v>
      </c>
      <c r="B17" s="11">
        <f>IFERROR(IF(ISNUMBER(A17),(IF(A17&lt;('1_Setting'!$D$30),((A17/('1_Setting'!$D$30))*3+1),((A17-('1_Setting'!$D$30))/(('1_Setting'!$D$29)-('1_Setting'!$D$30))*2+4)))," ")," ")</f>
        <v>1.8</v>
      </c>
      <c r="C17" s="10">
        <f t="shared" si="0"/>
        <v>2</v>
      </c>
      <c r="D17" s="56">
        <f t="shared" si="1"/>
        <v>16</v>
      </c>
      <c r="G17" s="8" t="s">
        <v>304</v>
      </c>
    </row>
    <row r="18" spans="1:10" x14ac:dyDescent="0.2">
      <c r="A18" s="56">
        <f>IF((A17+$F$5&lt;='1_Setting'!$D$29),A17+$F$5,#N/A)</f>
        <v>17</v>
      </c>
      <c r="B18" s="11">
        <f>IFERROR(IF(ISNUMBER(A18),(IF(A18&lt;('1_Setting'!$D$30),((A18/('1_Setting'!$D$30))*3+1),((A18-('1_Setting'!$D$30))/(('1_Setting'!$D$29)-('1_Setting'!$D$30))*2+4)))," ")," ")</f>
        <v>1.85</v>
      </c>
      <c r="C18" s="10">
        <f t="shared" si="0"/>
        <v>2</v>
      </c>
      <c r="D18" s="56">
        <f t="shared" si="1"/>
        <v>17</v>
      </c>
      <c r="G18" s="154" t="s">
        <v>306</v>
      </c>
      <c r="H18" s="8">
        <f>H19</f>
        <v>5</v>
      </c>
      <c r="I18" s="8">
        <v>0</v>
      </c>
    </row>
    <row r="19" spans="1:10" x14ac:dyDescent="0.2">
      <c r="A19" s="56">
        <f>IF((A18+$F$5&lt;='1_Setting'!$D$29),A18+$F$5,#N/A)</f>
        <v>18</v>
      </c>
      <c r="B19" s="11">
        <f>IFERROR(IF(ISNUMBER(A19),(IF(A19&lt;('1_Setting'!$D$30),((A19/('1_Setting'!$D$30))*3+1),((A19-('1_Setting'!$D$30))/(('1_Setting'!$D$29)-('1_Setting'!$D$30))*2+4)))," ")," ")</f>
        <v>1.9</v>
      </c>
      <c r="C19" s="10">
        <f t="shared" si="0"/>
        <v>2</v>
      </c>
      <c r="D19" s="56">
        <f t="shared" si="1"/>
        <v>18</v>
      </c>
      <c r="G19" s="154"/>
      <c r="H19" s="8">
        <f>H6</f>
        <v>5</v>
      </c>
      <c r="I19" s="8">
        <v>1.5</v>
      </c>
    </row>
    <row r="20" spans="1:10" x14ac:dyDescent="0.2">
      <c r="A20" s="56">
        <f>IF((A19+$F$5&lt;='1_Setting'!$D$29),A19+$F$5,#N/A)</f>
        <v>19</v>
      </c>
      <c r="B20" s="11">
        <f>IFERROR(IF(ISNUMBER(A20),(IF(A20&lt;('1_Setting'!$D$30),((A20/('1_Setting'!$D$30))*3+1),((A20-('1_Setting'!$D$30))/(('1_Setting'!$D$29)-('1_Setting'!$D$30))*2+4)))," ")," ")</f>
        <v>1.95</v>
      </c>
      <c r="C20" s="10">
        <f t="shared" si="0"/>
        <v>2</v>
      </c>
      <c r="D20" s="56">
        <f t="shared" si="1"/>
        <v>19</v>
      </c>
      <c r="G20" s="154" t="s">
        <v>305</v>
      </c>
      <c r="H20" s="8">
        <f>H21</f>
        <v>15</v>
      </c>
      <c r="I20" s="8">
        <v>0</v>
      </c>
    </row>
    <row r="21" spans="1:10" x14ac:dyDescent="0.2">
      <c r="A21" s="56">
        <f>IF((A20+$F$5&lt;='1_Setting'!$D$29),A20+$F$5,#N/A)</f>
        <v>20</v>
      </c>
      <c r="B21" s="11">
        <f>IFERROR(IF(ISNUMBER(A21),(IF(A21&lt;('1_Setting'!$D$30),((A21/('1_Setting'!$D$30))*3+1),((A21-('1_Setting'!$D$30))/(('1_Setting'!$D$29)-('1_Setting'!$D$30))*2+4)))," ")," ")</f>
        <v>2</v>
      </c>
      <c r="C21" s="10">
        <f t="shared" si="0"/>
        <v>2</v>
      </c>
      <c r="D21" s="56">
        <f t="shared" si="1"/>
        <v>20</v>
      </c>
      <c r="G21" s="154"/>
      <c r="H21" s="8">
        <f>H7</f>
        <v>15</v>
      </c>
      <c r="I21" s="8">
        <v>2</v>
      </c>
    </row>
    <row r="22" spans="1:10" x14ac:dyDescent="0.2">
      <c r="A22" s="56">
        <f>IF((A21+$F$5&lt;='1_Setting'!$D$29),A21+$F$5,#N/A)</f>
        <v>21</v>
      </c>
      <c r="B22" s="11">
        <f>IFERROR(IF(ISNUMBER(A22),(IF(A22&lt;('1_Setting'!$D$30),((A22/('1_Setting'!$D$30))*3+1),((A22-('1_Setting'!$D$30))/(('1_Setting'!$D$29)-('1_Setting'!$D$30))*2+4)))," ")," ")</f>
        <v>2.0499999999999998</v>
      </c>
      <c r="C22" s="10">
        <f t="shared" si="0"/>
        <v>2</v>
      </c>
      <c r="D22" s="56">
        <f t="shared" si="1"/>
        <v>21</v>
      </c>
      <c r="G22" s="154" t="s">
        <v>307</v>
      </c>
      <c r="H22" s="8">
        <f>H23</f>
        <v>25</v>
      </c>
      <c r="I22" s="8">
        <v>0</v>
      </c>
      <c r="J22" t="str">
        <f>VLOOKUP('1_Setting'!$D$9,'X_DE-EN'!G21:H22,2,FALSE)</f>
        <v>Notengrenze</v>
      </c>
    </row>
    <row r="23" spans="1:10" x14ac:dyDescent="0.2">
      <c r="A23" s="56">
        <f>IF((A22+$F$5&lt;='1_Setting'!$D$29),A22+$F$5,#N/A)</f>
        <v>22</v>
      </c>
      <c r="B23" s="11">
        <f>IFERROR(IF(ISNUMBER(A23),(IF(A23&lt;('1_Setting'!$D$30),((A23/('1_Setting'!$D$30))*3+1),((A23-('1_Setting'!$D$30))/(('1_Setting'!$D$29)-('1_Setting'!$D$30))*2+4)))," ")," ")</f>
        <v>2.0999999999999996</v>
      </c>
      <c r="C23" s="10">
        <f t="shared" si="0"/>
        <v>2</v>
      </c>
      <c r="D23" s="56">
        <f t="shared" si="1"/>
        <v>22</v>
      </c>
      <c r="G23" s="154"/>
      <c r="H23" s="8">
        <f>H8</f>
        <v>25</v>
      </c>
      <c r="I23" s="8">
        <v>2.5</v>
      </c>
    </row>
    <row r="24" spans="1:10" x14ac:dyDescent="0.2">
      <c r="A24" s="56">
        <f>IF((A23+$F$5&lt;='1_Setting'!$D$29),A23+$F$5,#N/A)</f>
        <v>23</v>
      </c>
      <c r="B24" s="11">
        <f>IFERROR(IF(ISNUMBER(A24),(IF(A24&lt;('1_Setting'!$D$30),((A24/('1_Setting'!$D$30))*3+1),((A24-('1_Setting'!$D$30))/(('1_Setting'!$D$29)-('1_Setting'!$D$30))*2+4)))," ")," ")</f>
        <v>2.1500000000000004</v>
      </c>
      <c r="C24" s="10">
        <f t="shared" si="0"/>
        <v>2</v>
      </c>
      <c r="D24" s="56">
        <f t="shared" si="1"/>
        <v>23</v>
      </c>
      <c r="G24" s="154" t="s">
        <v>308</v>
      </c>
      <c r="H24" s="8">
        <f>H25</f>
        <v>35</v>
      </c>
      <c r="I24" s="8">
        <v>0</v>
      </c>
    </row>
    <row r="25" spans="1:10" x14ac:dyDescent="0.2">
      <c r="A25" s="56">
        <f>IF((A24+$F$5&lt;='1_Setting'!$D$29),A24+$F$5,#N/A)</f>
        <v>24</v>
      </c>
      <c r="B25" s="11">
        <f>IFERROR(IF(ISNUMBER(A25),(IF(A25&lt;('1_Setting'!$D$30),((A25/('1_Setting'!$D$30))*3+1),((A25-('1_Setting'!$D$30))/(('1_Setting'!$D$29)-('1_Setting'!$D$30))*2+4)))," ")," ")</f>
        <v>2.2000000000000002</v>
      </c>
      <c r="C25" s="10">
        <f t="shared" si="0"/>
        <v>2</v>
      </c>
      <c r="D25" s="56">
        <f t="shared" si="1"/>
        <v>24</v>
      </c>
      <c r="G25" s="154"/>
      <c r="H25" s="8">
        <f>H9</f>
        <v>35</v>
      </c>
      <c r="I25" s="8">
        <v>3</v>
      </c>
    </row>
    <row r="26" spans="1:10" x14ac:dyDescent="0.2">
      <c r="A26" s="56">
        <f>IF((A25+$F$5&lt;='1_Setting'!$D$29),A25+$F$5,#N/A)</f>
        <v>25</v>
      </c>
      <c r="B26" s="11">
        <f>IFERROR(IF(ISNUMBER(A26),(IF(A26&lt;('1_Setting'!$D$30),((A26/('1_Setting'!$D$30))*3+1),((A26-('1_Setting'!$D$30))/(('1_Setting'!$D$29)-('1_Setting'!$D$30))*2+4)))," ")," ")</f>
        <v>2.25</v>
      </c>
      <c r="C26" s="10">
        <f t="shared" si="0"/>
        <v>2.5</v>
      </c>
      <c r="D26" s="56">
        <f t="shared" si="1"/>
        <v>25</v>
      </c>
      <c r="G26" s="154" t="s">
        <v>309</v>
      </c>
      <c r="H26" s="8">
        <f>H27</f>
        <v>45</v>
      </c>
      <c r="I26" s="8">
        <v>0</v>
      </c>
    </row>
    <row r="27" spans="1:10" x14ac:dyDescent="0.2">
      <c r="A27" s="56">
        <f>IF((A26+$F$5&lt;='1_Setting'!$D$29),A26+$F$5,#N/A)</f>
        <v>26</v>
      </c>
      <c r="B27" s="11">
        <f>IFERROR(IF(ISNUMBER(A27),(IF(A27&lt;('1_Setting'!$D$30),((A27/('1_Setting'!$D$30))*3+1),((A27-('1_Setting'!$D$30))/(('1_Setting'!$D$29)-('1_Setting'!$D$30))*2+4)))," ")," ")</f>
        <v>2.2999999999999998</v>
      </c>
      <c r="C27" s="10">
        <f t="shared" si="0"/>
        <v>2.5</v>
      </c>
      <c r="D27" s="56">
        <f t="shared" si="1"/>
        <v>26</v>
      </c>
      <c r="G27" s="154"/>
      <c r="H27" s="8">
        <f>H10</f>
        <v>45</v>
      </c>
      <c r="I27" s="8">
        <v>3.5</v>
      </c>
    </row>
    <row r="28" spans="1:10" x14ac:dyDescent="0.2">
      <c r="A28" s="56">
        <f>IF((A27+$F$5&lt;='1_Setting'!$D$29),A27+$F$5,#N/A)</f>
        <v>27</v>
      </c>
      <c r="B28" s="11">
        <f>IFERROR(IF(ISNUMBER(A28),(IF(A28&lt;('1_Setting'!$D$30),((A28/('1_Setting'!$D$30))*3+1),((A28-('1_Setting'!$D$30))/(('1_Setting'!$D$29)-('1_Setting'!$D$30))*2+4)))," ")," ")</f>
        <v>2.35</v>
      </c>
      <c r="C28" s="10">
        <f t="shared" si="0"/>
        <v>2.5</v>
      </c>
      <c r="D28" s="56">
        <f t="shared" si="1"/>
        <v>27</v>
      </c>
      <c r="G28" s="154" t="s">
        <v>310</v>
      </c>
      <c r="H28" s="8">
        <f>H29</f>
        <v>65</v>
      </c>
      <c r="I28" s="8">
        <v>0</v>
      </c>
    </row>
    <row r="29" spans="1:10" x14ac:dyDescent="0.2">
      <c r="A29" s="56">
        <f>IF((A28+$F$5&lt;='1_Setting'!$D$29),A28+$F$5,#N/A)</f>
        <v>28</v>
      </c>
      <c r="B29" s="11">
        <f>IFERROR(IF(ISNUMBER(A29),(IF(A29&lt;('1_Setting'!$D$30),((A29/('1_Setting'!$D$30))*3+1),((A29-('1_Setting'!$D$30))/(('1_Setting'!$D$29)-('1_Setting'!$D$30))*2+4)))," ")," ")</f>
        <v>2.4</v>
      </c>
      <c r="C29" s="10">
        <f t="shared" si="0"/>
        <v>2.5</v>
      </c>
      <c r="D29" s="56">
        <f t="shared" si="1"/>
        <v>28</v>
      </c>
      <c r="G29" s="154"/>
      <c r="H29" s="8">
        <f>H12</f>
        <v>65</v>
      </c>
      <c r="I29" s="8">
        <v>4.5</v>
      </c>
    </row>
    <row r="30" spans="1:10" x14ac:dyDescent="0.2">
      <c r="A30" s="56">
        <f>IF((A29+$F$5&lt;='1_Setting'!$D$29),A29+$F$5,#N/A)</f>
        <v>29</v>
      </c>
      <c r="B30" s="11">
        <f>IFERROR(IF(ISNUMBER(A30),(IF(A30&lt;('1_Setting'!$D$30),((A30/('1_Setting'!$D$30))*3+1),((A30-('1_Setting'!$D$30))/(('1_Setting'!$D$29)-('1_Setting'!$D$30))*2+4)))," ")," ")</f>
        <v>2.4500000000000002</v>
      </c>
      <c r="C30" s="10">
        <f t="shared" si="0"/>
        <v>2.5</v>
      </c>
      <c r="D30" s="56">
        <f t="shared" si="1"/>
        <v>29</v>
      </c>
      <c r="G30" s="154" t="s">
        <v>311</v>
      </c>
      <c r="H30" s="8">
        <f>H31</f>
        <v>75</v>
      </c>
      <c r="I30" s="8">
        <v>0</v>
      </c>
    </row>
    <row r="31" spans="1:10" x14ac:dyDescent="0.2">
      <c r="A31" s="56">
        <f>IF((A30+$F$5&lt;='1_Setting'!$D$29),A30+$F$5,#N/A)</f>
        <v>30</v>
      </c>
      <c r="B31" s="11">
        <f>IFERROR(IF(ISNUMBER(A31),(IF(A31&lt;('1_Setting'!$D$30),((A31/('1_Setting'!$D$30))*3+1),((A31-('1_Setting'!$D$30))/(('1_Setting'!$D$29)-('1_Setting'!$D$30))*2+4)))," ")," ")</f>
        <v>2.5</v>
      </c>
      <c r="C31" s="10">
        <f t="shared" si="0"/>
        <v>2.5</v>
      </c>
      <c r="D31" s="56">
        <f t="shared" si="1"/>
        <v>30</v>
      </c>
      <c r="G31" s="154"/>
      <c r="H31" s="8">
        <f>H13</f>
        <v>75</v>
      </c>
      <c r="I31" s="8">
        <v>5</v>
      </c>
    </row>
    <row r="32" spans="1:10" x14ac:dyDescent="0.2">
      <c r="A32" s="56">
        <f>IF((A31+$F$5&lt;='1_Setting'!$D$29),A31+$F$5,#N/A)</f>
        <v>31</v>
      </c>
      <c r="B32" s="11">
        <f>IFERROR(IF(ISNUMBER(A32),(IF(A32&lt;('1_Setting'!$D$30),((A32/('1_Setting'!$D$30))*3+1),((A32-('1_Setting'!$D$30))/(('1_Setting'!$D$29)-('1_Setting'!$D$30))*2+4)))," ")," ")</f>
        <v>2.5500000000000003</v>
      </c>
      <c r="C32" s="10">
        <f t="shared" si="0"/>
        <v>2.5</v>
      </c>
      <c r="D32" s="56">
        <f t="shared" si="1"/>
        <v>31</v>
      </c>
      <c r="G32" s="154" t="s">
        <v>312</v>
      </c>
      <c r="H32" s="8">
        <f>H33</f>
        <v>85</v>
      </c>
      <c r="I32" s="8">
        <v>0</v>
      </c>
    </row>
    <row r="33" spans="1:9" x14ac:dyDescent="0.2">
      <c r="A33" s="56">
        <f>IF((A32+$F$5&lt;='1_Setting'!$D$29),A32+$F$5,#N/A)</f>
        <v>32</v>
      </c>
      <c r="B33" s="11">
        <f>IFERROR(IF(ISNUMBER(A33),(IF(A33&lt;('1_Setting'!$D$30),((A33/('1_Setting'!$D$30))*3+1),((A33-('1_Setting'!$D$30))/(('1_Setting'!$D$29)-('1_Setting'!$D$30))*2+4)))," ")," ")</f>
        <v>2.6</v>
      </c>
      <c r="C33" s="10">
        <f t="shared" si="0"/>
        <v>2.5</v>
      </c>
      <c r="D33" s="56">
        <f t="shared" si="1"/>
        <v>32</v>
      </c>
      <c r="G33" s="154"/>
      <c r="H33" s="8">
        <f>H14</f>
        <v>85</v>
      </c>
      <c r="I33" s="8">
        <v>5.5</v>
      </c>
    </row>
    <row r="34" spans="1:9" x14ac:dyDescent="0.2">
      <c r="A34" s="56">
        <f>IF((A33+$F$5&lt;='1_Setting'!$D$29),A33+$F$5,#N/A)</f>
        <v>33</v>
      </c>
      <c r="B34" s="11">
        <f>IFERROR(IF(ISNUMBER(A34),(IF(A34&lt;('1_Setting'!$D$30),((A34/('1_Setting'!$D$30))*3+1),((A34-('1_Setting'!$D$30))/(('1_Setting'!$D$29)-('1_Setting'!$D$30))*2+4)))," ")," ")</f>
        <v>2.6500000000000004</v>
      </c>
      <c r="C34" s="10">
        <f t="shared" si="0"/>
        <v>2.5</v>
      </c>
      <c r="D34" s="56">
        <f t="shared" si="1"/>
        <v>33</v>
      </c>
      <c r="G34" s="154" t="s">
        <v>313</v>
      </c>
      <c r="H34" s="8">
        <f>H35</f>
        <v>95</v>
      </c>
      <c r="I34" s="8">
        <v>0</v>
      </c>
    </row>
    <row r="35" spans="1:9" x14ac:dyDescent="0.2">
      <c r="A35" s="56">
        <f>IF((A34+$F$5&lt;='1_Setting'!$D$29),A34+$F$5,#N/A)</f>
        <v>34</v>
      </c>
      <c r="B35" s="11">
        <f>IFERROR(IF(ISNUMBER(A35),(IF(A35&lt;('1_Setting'!$D$30),((A35/('1_Setting'!$D$30))*3+1),((A35-('1_Setting'!$D$30))/(('1_Setting'!$D$29)-('1_Setting'!$D$30))*2+4)))," ")," ")</f>
        <v>2.7</v>
      </c>
      <c r="C35" s="10">
        <f t="shared" si="0"/>
        <v>2.5</v>
      </c>
      <c r="D35" s="56">
        <f t="shared" si="1"/>
        <v>34</v>
      </c>
      <c r="G35" s="154"/>
      <c r="H35" s="8">
        <f>H15</f>
        <v>95</v>
      </c>
      <c r="I35" s="8">
        <v>6</v>
      </c>
    </row>
    <row r="36" spans="1:9" x14ac:dyDescent="0.2">
      <c r="A36" s="56">
        <f>IF((A35+$F$5&lt;='1_Setting'!$D$29),A35+$F$5,#N/A)</f>
        <v>35</v>
      </c>
      <c r="B36" s="11">
        <f>IFERROR(IF(ISNUMBER(A36),(IF(A36&lt;('1_Setting'!$D$30),((A36/('1_Setting'!$D$30))*3+1),((A36-('1_Setting'!$D$30))/(('1_Setting'!$D$29)-('1_Setting'!$D$30))*2+4)))," ")," ")</f>
        <v>2.75</v>
      </c>
      <c r="C36" s="10">
        <f t="shared" si="0"/>
        <v>3</v>
      </c>
      <c r="D36" s="56">
        <f t="shared" si="1"/>
        <v>35</v>
      </c>
      <c r="G36" s="8" t="s">
        <v>314</v>
      </c>
      <c r="H36" s="8">
        <f>I15</f>
        <v>100</v>
      </c>
      <c r="I36" s="8">
        <v>0</v>
      </c>
    </row>
    <row r="37" spans="1:9" x14ac:dyDescent="0.2">
      <c r="A37" s="56">
        <f>IF((A36+$F$5&lt;='1_Setting'!$D$29),A36+$F$5,#N/A)</f>
        <v>36</v>
      </c>
      <c r="B37" s="11">
        <f>IFERROR(IF(ISNUMBER(A37),(IF(A37&lt;('1_Setting'!$D$30),((A37/('1_Setting'!$D$30))*3+1),((A37-('1_Setting'!$D$30))/(('1_Setting'!$D$29)-('1_Setting'!$D$30))*2+4)))," ")," ")</f>
        <v>2.8</v>
      </c>
      <c r="C37" s="10">
        <f t="shared" si="0"/>
        <v>3</v>
      </c>
      <c r="D37" s="56">
        <f t="shared" si="1"/>
        <v>36</v>
      </c>
      <c r="H37" s="8">
        <f>H36</f>
        <v>100</v>
      </c>
      <c r="I37" s="8">
        <v>6</v>
      </c>
    </row>
    <row r="38" spans="1:9" x14ac:dyDescent="0.2">
      <c r="A38" s="56">
        <f>IF((A37+$F$5&lt;='1_Setting'!$D$29),A37+$F$5,#N/A)</f>
        <v>37</v>
      </c>
      <c r="B38" s="11">
        <f>IFERROR(IF(ISNUMBER(A38),(IF(A38&lt;('1_Setting'!$D$30),((A38/('1_Setting'!$D$30))*3+1),((A38-('1_Setting'!$D$30))/(('1_Setting'!$D$29)-('1_Setting'!$D$30))*2+4)))," ")," ")</f>
        <v>2.85</v>
      </c>
      <c r="C38" s="10">
        <f t="shared" si="0"/>
        <v>3</v>
      </c>
      <c r="D38" s="56">
        <f t="shared" si="1"/>
        <v>37</v>
      </c>
    </row>
    <row r="39" spans="1:9" x14ac:dyDescent="0.2">
      <c r="A39" s="56">
        <f>IF((A38+$F$5&lt;='1_Setting'!$D$29),A38+$F$5,#N/A)</f>
        <v>38</v>
      </c>
      <c r="B39" s="11">
        <f>IFERROR(IF(ISNUMBER(A39),(IF(A39&lt;('1_Setting'!$D$30),((A39/('1_Setting'!$D$30))*3+1),((A39-('1_Setting'!$D$30))/(('1_Setting'!$D$29)-('1_Setting'!$D$30))*2+4)))," ")," ")</f>
        <v>2.9</v>
      </c>
      <c r="C39" s="10">
        <f t="shared" si="0"/>
        <v>3</v>
      </c>
      <c r="D39" s="56">
        <f t="shared" si="1"/>
        <v>38</v>
      </c>
    </row>
    <row r="40" spans="1:9" x14ac:dyDescent="0.2">
      <c r="A40" s="56">
        <f>IF((A39+$F$5&lt;='1_Setting'!$D$29),A39+$F$5,#N/A)</f>
        <v>39</v>
      </c>
      <c r="B40" s="11">
        <f>IFERROR(IF(ISNUMBER(A40),(IF(A40&lt;('1_Setting'!$D$30),((A40/('1_Setting'!$D$30))*3+1),((A40-('1_Setting'!$D$30))/(('1_Setting'!$D$29)-('1_Setting'!$D$30))*2+4)))," ")," ")</f>
        <v>2.95</v>
      </c>
      <c r="C40" s="10">
        <f t="shared" si="0"/>
        <v>3</v>
      </c>
      <c r="D40" s="56">
        <f t="shared" si="1"/>
        <v>39</v>
      </c>
    </row>
    <row r="41" spans="1:9" x14ac:dyDescent="0.2">
      <c r="A41" s="56">
        <f>IF((A40+$F$5&lt;='1_Setting'!$D$29),A40+$F$5,#N/A)</f>
        <v>40</v>
      </c>
      <c r="B41" s="11">
        <f>IFERROR(IF(ISNUMBER(A41),(IF(A41&lt;('1_Setting'!$D$30),((A41/('1_Setting'!$D$30))*3+1),((A41-('1_Setting'!$D$30))/(('1_Setting'!$D$29)-('1_Setting'!$D$30))*2+4)))," ")," ")</f>
        <v>3</v>
      </c>
      <c r="C41" s="10">
        <f t="shared" si="0"/>
        <v>3</v>
      </c>
      <c r="D41" s="56">
        <f t="shared" si="1"/>
        <v>40</v>
      </c>
    </row>
    <row r="42" spans="1:9" x14ac:dyDescent="0.2">
      <c r="A42" s="56">
        <f>IF((A41+$F$5&lt;='1_Setting'!$D$29),A41+$F$5,#N/A)</f>
        <v>41</v>
      </c>
      <c r="B42" s="11">
        <f>IFERROR(IF(ISNUMBER(A42),(IF(A42&lt;('1_Setting'!$D$30),((A42/('1_Setting'!$D$30))*3+1),((A42-('1_Setting'!$D$30))/(('1_Setting'!$D$29)-('1_Setting'!$D$30))*2+4)))," ")," ")</f>
        <v>3.05</v>
      </c>
      <c r="C42" s="10">
        <f t="shared" si="0"/>
        <v>3</v>
      </c>
      <c r="D42" s="56">
        <f t="shared" si="1"/>
        <v>41</v>
      </c>
    </row>
    <row r="43" spans="1:9" x14ac:dyDescent="0.2">
      <c r="A43" s="56">
        <f>IF((A42+$F$5&lt;='1_Setting'!$D$29),A42+$F$5,#N/A)</f>
        <v>42</v>
      </c>
      <c r="B43" s="11">
        <f>IFERROR(IF(ISNUMBER(A43),(IF(A43&lt;('1_Setting'!$D$30),((A43/('1_Setting'!$D$30))*3+1),((A43-('1_Setting'!$D$30))/(('1_Setting'!$D$29)-('1_Setting'!$D$30))*2+4)))," ")," ")</f>
        <v>3.0999999999999996</v>
      </c>
      <c r="C43" s="10">
        <f t="shared" si="0"/>
        <v>3</v>
      </c>
      <c r="D43" s="56">
        <f t="shared" si="1"/>
        <v>42</v>
      </c>
    </row>
    <row r="44" spans="1:9" x14ac:dyDescent="0.2">
      <c r="A44" s="56">
        <f>IF((A43+$F$5&lt;='1_Setting'!$D$29),A43+$F$5,#N/A)</f>
        <v>43</v>
      </c>
      <c r="B44" s="11">
        <f>IFERROR(IF(ISNUMBER(A44),(IF(A44&lt;('1_Setting'!$D$30),((A44/('1_Setting'!$D$30))*3+1),((A44-('1_Setting'!$D$30))/(('1_Setting'!$D$29)-('1_Setting'!$D$30))*2+4)))," ")," ")</f>
        <v>3.15</v>
      </c>
      <c r="C44" s="10">
        <f t="shared" si="0"/>
        <v>3</v>
      </c>
      <c r="D44" s="56">
        <f t="shared" si="1"/>
        <v>43</v>
      </c>
    </row>
    <row r="45" spans="1:9" x14ac:dyDescent="0.2">
      <c r="A45" s="56">
        <f>IF((A44+$F$5&lt;='1_Setting'!$D$29),A44+$F$5,#N/A)</f>
        <v>44</v>
      </c>
      <c r="B45" s="11">
        <f>IFERROR(IF(ISNUMBER(A45),(IF(A45&lt;('1_Setting'!$D$30),((A45/('1_Setting'!$D$30))*3+1),((A45-('1_Setting'!$D$30))/(('1_Setting'!$D$29)-('1_Setting'!$D$30))*2+4)))," ")," ")</f>
        <v>3.1999999999999997</v>
      </c>
      <c r="C45" s="10">
        <f t="shared" si="0"/>
        <v>3</v>
      </c>
      <c r="D45" s="56">
        <f t="shared" si="1"/>
        <v>44</v>
      </c>
    </row>
    <row r="46" spans="1:9" x14ac:dyDescent="0.2">
      <c r="A46" s="56">
        <f>IF((A45+$F$5&lt;='1_Setting'!$D$29),A45+$F$5,#N/A)</f>
        <v>45</v>
      </c>
      <c r="B46" s="11">
        <f>IFERROR(IF(ISNUMBER(A46),(IF(A46&lt;('1_Setting'!$D$30),((A46/('1_Setting'!$D$30))*3+1),((A46-('1_Setting'!$D$30))/(('1_Setting'!$D$29)-('1_Setting'!$D$30))*2+4)))," ")," ")</f>
        <v>3.25</v>
      </c>
      <c r="C46" s="10">
        <f t="shared" si="0"/>
        <v>3.5</v>
      </c>
      <c r="D46" s="56">
        <f t="shared" si="1"/>
        <v>45</v>
      </c>
    </row>
    <row r="47" spans="1:9" x14ac:dyDescent="0.2">
      <c r="A47" s="56">
        <f>IF((A46+$F$5&lt;='1_Setting'!$D$29),A46+$F$5,#N/A)</f>
        <v>46</v>
      </c>
      <c r="B47" s="11">
        <f>IFERROR(IF(ISNUMBER(A47),(IF(A47&lt;('1_Setting'!$D$30),((A47/('1_Setting'!$D$30))*3+1),((A47-('1_Setting'!$D$30))/(('1_Setting'!$D$29)-('1_Setting'!$D$30))*2+4)))," ")," ")</f>
        <v>3.3000000000000003</v>
      </c>
      <c r="C47" s="10">
        <f t="shared" si="0"/>
        <v>3.5</v>
      </c>
      <c r="D47" s="56">
        <f t="shared" si="1"/>
        <v>46</v>
      </c>
    </row>
    <row r="48" spans="1:9" x14ac:dyDescent="0.2">
      <c r="A48" s="56">
        <f>IF((A47+$F$5&lt;='1_Setting'!$D$29),A47+$F$5,#N/A)</f>
        <v>47</v>
      </c>
      <c r="B48" s="11">
        <f>IFERROR(IF(ISNUMBER(A48),(IF(A48&lt;('1_Setting'!$D$30),((A48/('1_Setting'!$D$30))*3+1),((A48-('1_Setting'!$D$30))/(('1_Setting'!$D$29)-('1_Setting'!$D$30))*2+4)))," ")," ")</f>
        <v>3.35</v>
      </c>
      <c r="C48" s="10">
        <f t="shared" si="0"/>
        <v>3.5</v>
      </c>
      <c r="D48" s="56">
        <f t="shared" si="1"/>
        <v>47</v>
      </c>
    </row>
    <row r="49" spans="1:4" x14ac:dyDescent="0.2">
      <c r="A49" s="56">
        <f>IF((A48+$F$5&lt;='1_Setting'!$D$29),A48+$F$5,#N/A)</f>
        <v>48</v>
      </c>
      <c r="B49" s="11">
        <f>IFERROR(IF(ISNUMBER(A49),(IF(A49&lt;('1_Setting'!$D$30),((A49/('1_Setting'!$D$30))*3+1),((A49-('1_Setting'!$D$30))/(('1_Setting'!$D$29)-('1_Setting'!$D$30))*2+4)))," ")," ")</f>
        <v>3.4000000000000004</v>
      </c>
      <c r="C49" s="10">
        <f t="shared" si="0"/>
        <v>3.5</v>
      </c>
      <c r="D49" s="56">
        <f t="shared" si="1"/>
        <v>48</v>
      </c>
    </row>
    <row r="50" spans="1:4" x14ac:dyDescent="0.2">
      <c r="A50" s="56">
        <f>IF((A49+$F$5&lt;='1_Setting'!$D$29),A49+$F$5,#N/A)</f>
        <v>49</v>
      </c>
      <c r="B50" s="11">
        <f>IFERROR(IF(ISNUMBER(A50),(IF(A50&lt;('1_Setting'!$D$30),((A50/('1_Setting'!$D$30))*3+1),((A50-('1_Setting'!$D$30))/(('1_Setting'!$D$29)-('1_Setting'!$D$30))*2+4)))," ")," ")</f>
        <v>3.45</v>
      </c>
      <c r="C50" s="10">
        <f t="shared" si="0"/>
        <v>3.5</v>
      </c>
      <c r="D50" s="56">
        <f t="shared" si="1"/>
        <v>49</v>
      </c>
    </row>
    <row r="51" spans="1:4" x14ac:dyDescent="0.2">
      <c r="A51" s="56">
        <f>IF((A50+$F$5&lt;='1_Setting'!$D$29),A50+$F$5,#N/A)</f>
        <v>50</v>
      </c>
      <c r="B51" s="11">
        <f>IFERROR(IF(ISNUMBER(A51),(IF(A51&lt;('1_Setting'!$D$30),((A51/('1_Setting'!$D$30))*3+1),((A51-('1_Setting'!$D$30))/(('1_Setting'!$D$29)-('1_Setting'!$D$30))*2+4)))," ")," ")</f>
        <v>3.5</v>
      </c>
      <c r="C51" s="10">
        <f t="shared" si="0"/>
        <v>3.5</v>
      </c>
      <c r="D51" s="56">
        <f t="shared" si="1"/>
        <v>50</v>
      </c>
    </row>
    <row r="52" spans="1:4" x14ac:dyDescent="0.2">
      <c r="A52" s="56">
        <f>IF((A51+$F$5&lt;='1_Setting'!$D$29),A51+$F$5,#N/A)</f>
        <v>51</v>
      </c>
      <c r="B52" s="11">
        <f>IFERROR(IF(ISNUMBER(A52),(IF(A52&lt;('1_Setting'!$D$30),((A52/('1_Setting'!$D$30))*3+1),((A52-('1_Setting'!$D$30))/(('1_Setting'!$D$29)-('1_Setting'!$D$30))*2+4)))," ")," ")</f>
        <v>3.55</v>
      </c>
      <c r="C52" s="10">
        <f t="shared" si="0"/>
        <v>3.5</v>
      </c>
      <c r="D52" s="56">
        <f t="shared" si="1"/>
        <v>51</v>
      </c>
    </row>
    <row r="53" spans="1:4" x14ac:dyDescent="0.2">
      <c r="A53" s="56">
        <f>IF((A52+$F$5&lt;='1_Setting'!$D$29),A52+$F$5,#N/A)</f>
        <v>52</v>
      </c>
      <c r="B53" s="11">
        <f>IFERROR(IF(ISNUMBER(A53),(IF(A53&lt;('1_Setting'!$D$30),((A53/('1_Setting'!$D$30))*3+1),((A53-('1_Setting'!$D$30))/(('1_Setting'!$D$29)-('1_Setting'!$D$30))*2+4)))," ")," ")</f>
        <v>3.6</v>
      </c>
      <c r="C53" s="10">
        <f t="shared" si="0"/>
        <v>3.5</v>
      </c>
      <c r="D53" s="56">
        <f t="shared" si="1"/>
        <v>52</v>
      </c>
    </row>
    <row r="54" spans="1:4" x14ac:dyDescent="0.2">
      <c r="A54" s="56">
        <f>IF((A53+$F$5&lt;='1_Setting'!$D$29),A53+$F$5,#N/A)</f>
        <v>53</v>
      </c>
      <c r="B54" s="11">
        <f>IFERROR(IF(ISNUMBER(A54),(IF(A54&lt;('1_Setting'!$D$30),((A54/('1_Setting'!$D$30))*3+1),((A54-('1_Setting'!$D$30))/(('1_Setting'!$D$29)-('1_Setting'!$D$30))*2+4)))," ")," ")</f>
        <v>3.65</v>
      </c>
      <c r="C54" s="10">
        <f t="shared" si="0"/>
        <v>3.5</v>
      </c>
      <c r="D54" s="56">
        <f t="shared" si="1"/>
        <v>53</v>
      </c>
    </row>
    <row r="55" spans="1:4" x14ac:dyDescent="0.2">
      <c r="A55" s="56">
        <f>IF((A54+$F$5&lt;='1_Setting'!$D$29),A54+$F$5,#N/A)</f>
        <v>54</v>
      </c>
      <c r="B55" s="11">
        <f>IFERROR(IF(ISNUMBER(A55),(IF(A55&lt;('1_Setting'!$D$30),((A55/('1_Setting'!$D$30))*3+1),((A55-('1_Setting'!$D$30))/(('1_Setting'!$D$29)-('1_Setting'!$D$30))*2+4)))," ")," ")</f>
        <v>3.7</v>
      </c>
      <c r="C55" s="10">
        <f t="shared" si="0"/>
        <v>3.5</v>
      </c>
      <c r="D55" s="56">
        <f t="shared" si="1"/>
        <v>54</v>
      </c>
    </row>
    <row r="56" spans="1:4" x14ac:dyDescent="0.2">
      <c r="A56" s="56">
        <f>IF((A55+$F$5&lt;='1_Setting'!$D$29),A55+$F$5,#N/A)</f>
        <v>55</v>
      </c>
      <c r="B56" s="11">
        <f>IFERROR(IF(ISNUMBER(A56),(IF(A56&lt;('1_Setting'!$D$30),((A56/('1_Setting'!$D$30))*3+1),((A56-('1_Setting'!$D$30))/(('1_Setting'!$D$29)-('1_Setting'!$D$30))*2+4)))," ")," ")</f>
        <v>3.75</v>
      </c>
      <c r="C56" s="10">
        <f t="shared" si="0"/>
        <v>3.5</v>
      </c>
      <c r="D56" s="56">
        <f t="shared" si="1"/>
        <v>55</v>
      </c>
    </row>
    <row r="57" spans="1:4" x14ac:dyDescent="0.2">
      <c r="A57" s="56">
        <f>IF((A56+$F$5&lt;='1_Setting'!$D$29),A56+$F$5,#N/A)</f>
        <v>56</v>
      </c>
      <c r="B57" s="11">
        <f>IFERROR(IF(ISNUMBER(A57),(IF(A57&lt;('1_Setting'!$D$30),((A57/('1_Setting'!$D$30))*3+1),((A57-('1_Setting'!$D$30))/(('1_Setting'!$D$29)-('1_Setting'!$D$30))*2+4)))," ")," ")</f>
        <v>3.8</v>
      </c>
      <c r="C57" s="10">
        <f t="shared" si="0"/>
        <v>3.5</v>
      </c>
      <c r="D57" s="56">
        <f t="shared" si="1"/>
        <v>56</v>
      </c>
    </row>
    <row r="58" spans="1:4" x14ac:dyDescent="0.2">
      <c r="A58" s="56">
        <f>IF((A57+$F$5&lt;='1_Setting'!$D$29),A57+$F$5,#N/A)</f>
        <v>57</v>
      </c>
      <c r="B58" s="11">
        <f>IFERROR(IF(ISNUMBER(A58),(IF(A58&lt;('1_Setting'!$D$30),((A58/('1_Setting'!$D$30))*3+1),((A58-('1_Setting'!$D$30))/(('1_Setting'!$D$29)-('1_Setting'!$D$30))*2+4)))," ")," ")</f>
        <v>3.8499999999999996</v>
      </c>
      <c r="C58" s="10">
        <f t="shared" si="0"/>
        <v>3.5</v>
      </c>
      <c r="D58" s="56">
        <f t="shared" si="1"/>
        <v>57</v>
      </c>
    </row>
    <row r="59" spans="1:4" x14ac:dyDescent="0.2">
      <c r="A59" s="56">
        <f>IF((A58+$F$5&lt;='1_Setting'!$D$29),A58+$F$5,#N/A)</f>
        <v>58</v>
      </c>
      <c r="B59" s="11">
        <f>IFERROR(IF(ISNUMBER(A59),(IF(A59&lt;('1_Setting'!$D$30),((A59/('1_Setting'!$D$30))*3+1),((A59-('1_Setting'!$D$30))/(('1_Setting'!$D$29)-('1_Setting'!$D$30))*2+4)))," ")," ")</f>
        <v>3.9</v>
      </c>
      <c r="C59" s="10">
        <f t="shared" si="0"/>
        <v>3.5</v>
      </c>
      <c r="D59" s="56">
        <f t="shared" si="1"/>
        <v>58</v>
      </c>
    </row>
    <row r="60" spans="1:4" x14ac:dyDescent="0.2">
      <c r="A60" s="56">
        <f>IF((A59+$F$5&lt;='1_Setting'!$D$29),A59+$F$5,#N/A)</f>
        <v>59</v>
      </c>
      <c r="B60" s="11">
        <f>IFERROR(IF(ISNUMBER(A60),(IF(A60&lt;('1_Setting'!$D$30),((A60/('1_Setting'!$D$30))*3+1),((A60-('1_Setting'!$D$30))/(('1_Setting'!$D$29)-('1_Setting'!$D$30))*2+4)))," ")," ")</f>
        <v>3.9499999999999997</v>
      </c>
      <c r="C60" s="10">
        <f t="shared" si="0"/>
        <v>3.5</v>
      </c>
      <c r="D60" s="56">
        <f t="shared" si="1"/>
        <v>59</v>
      </c>
    </row>
    <row r="61" spans="1:4" x14ac:dyDescent="0.2">
      <c r="A61" s="56">
        <f>IF((A60+$F$5&lt;='1_Setting'!$D$29),A60+$F$5,#N/A)</f>
        <v>60</v>
      </c>
      <c r="B61" s="11">
        <f>IFERROR(IF(ISNUMBER(A61),(IF(A61&lt;('1_Setting'!$D$30),((A61/('1_Setting'!$D$30))*3+1),((A61-('1_Setting'!$D$30))/(('1_Setting'!$D$29)-('1_Setting'!$D$30))*2+4)))," ")," ")</f>
        <v>4</v>
      </c>
      <c r="C61" s="10">
        <f t="shared" si="0"/>
        <v>4</v>
      </c>
      <c r="D61" s="56">
        <f t="shared" si="1"/>
        <v>60</v>
      </c>
    </row>
    <row r="62" spans="1:4" x14ac:dyDescent="0.2">
      <c r="A62" s="56">
        <f>IF((A61+$F$5&lt;='1_Setting'!$D$29),A61+$F$5,#N/A)</f>
        <v>61</v>
      </c>
      <c r="B62" s="11">
        <f>IFERROR(IF(ISNUMBER(A62),(IF(A62&lt;('1_Setting'!$D$30),((A62/('1_Setting'!$D$30))*3+1),((A62-('1_Setting'!$D$30))/(('1_Setting'!$D$29)-('1_Setting'!$D$30))*2+4)))," ")," ")</f>
        <v>4.05</v>
      </c>
      <c r="C62" s="10">
        <f t="shared" si="0"/>
        <v>4</v>
      </c>
      <c r="D62" s="56">
        <f t="shared" si="1"/>
        <v>61</v>
      </c>
    </row>
    <row r="63" spans="1:4" x14ac:dyDescent="0.2">
      <c r="A63" s="56">
        <f>IF((A62+$F$5&lt;='1_Setting'!$D$29),A62+$F$5,#N/A)</f>
        <v>62</v>
      </c>
      <c r="B63" s="11">
        <f>IFERROR(IF(ISNUMBER(A63),(IF(A63&lt;('1_Setting'!$D$30),((A63/('1_Setting'!$D$30))*3+1),((A63-('1_Setting'!$D$30))/(('1_Setting'!$D$29)-('1_Setting'!$D$30))*2+4)))," ")," ")</f>
        <v>4.0999999999999996</v>
      </c>
      <c r="C63" s="10">
        <f t="shared" si="0"/>
        <v>4</v>
      </c>
      <c r="D63" s="56">
        <f t="shared" si="1"/>
        <v>62</v>
      </c>
    </row>
    <row r="64" spans="1:4" x14ac:dyDescent="0.2">
      <c r="A64" s="56">
        <f>IF((A63+$F$5&lt;='1_Setting'!$D$29),A63+$F$5,#N/A)</f>
        <v>63</v>
      </c>
      <c r="B64" s="11">
        <f>IFERROR(IF(ISNUMBER(A64),(IF(A64&lt;('1_Setting'!$D$30),((A64/('1_Setting'!$D$30))*3+1),((A64-('1_Setting'!$D$30))/(('1_Setting'!$D$29)-('1_Setting'!$D$30))*2+4)))," ")," ")</f>
        <v>4.1500000000000004</v>
      </c>
      <c r="C64" s="10">
        <f t="shared" si="0"/>
        <v>4</v>
      </c>
      <c r="D64" s="56">
        <f t="shared" si="1"/>
        <v>63</v>
      </c>
    </row>
    <row r="65" spans="1:4" x14ac:dyDescent="0.2">
      <c r="A65" s="56">
        <f>IF((A64+$F$5&lt;='1_Setting'!$D$29),A64+$F$5,#N/A)</f>
        <v>64</v>
      </c>
      <c r="B65" s="11">
        <f>IFERROR(IF(ISNUMBER(A65),(IF(A65&lt;('1_Setting'!$D$30),((A65/('1_Setting'!$D$30))*3+1),((A65-('1_Setting'!$D$30))/(('1_Setting'!$D$29)-('1_Setting'!$D$30))*2+4)))," ")," ")</f>
        <v>4.2</v>
      </c>
      <c r="C65" s="10">
        <f t="shared" si="0"/>
        <v>4</v>
      </c>
      <c r="D65" s="56">
        <f t="shared" si="1"/>
        <v>64</v>
      </c>
    </row>
    <row r="66" spans="1:4" x14ac:dyDescent="0.2">
      <c r="A66" s="56">
        <f>IF((A65+$F$5&lt;='1_Setting'!$D$29),A65+$F$5,#N/A)</f>
        <v>65</v>
      </c>
      <c r="B66" s="11">
        <f>IFERROR(IF(ISNUMBER(A66),(IF(A66&lt;('1_Setting'!$D$30),((A66/('1_Setting'!$D$30))*3+1),((A66-('1_Setting'!$D$30))/(('1_Setting'!$D$29)-('1_Setting'!$D$30))*2+4)))," ")," ")</f>
        <v>4.25</v>
      </c>
      <c r="C66" s="10">
        <f t="shared" ref="C66:C129" si="4">IFERROR(IF(AND(B66&gt;3.5,B66&lt;4),3.5,ROUND(B66/5,1)*5)," ")</f>
        <v>4.5</v>
      </c>
      <c r="D66" s="56">
        <f t="shared" ref="D66:D129" si="5">A66</f>
        <v>65</v>
      </c>
    </row>
    <row r="67" spans="1:4" x14ac:dyDescent="0.2">
      <c r="A67" s="56">
        <f>IF((A66+$F$5&lt;='1_Setting'!$D$29),A66+$F$5,#N/A)</f>
        <v>66</v>
      </c>
      <c r="B67" s="11">
        <f>IFERROR(IF(ISNUMBER(A67),(IF(A67&lt;('1_Setting'!$D$30),((A67/('1_Setting'!$D$30))*3+1),((A67-('1_Setting'!$D$30))/(('1_Setting'!$D$29)-('1_Setting'!$D$30))*2+4)))," ")," ")</f>
        <v>4.3</v>
      </c>
      <c r="C67" s="10">
        <f t="shared" si="4"/>
        <v>4.5</v>
      </c>
      <c r="D67" s="56">
        <f t="shared" si="5"/>
        <v>66</v>
      </c>
    </row>
    <row r="68" spans="1:4" x14ac:dyDescent="0.2">
      <c r="A68" s="56">
        <f>IF((A67+$F$5&lt;='1_Setting'!$D$29),A67+$F$5,#N/A)</f>
        <v>67</v>
      </c>
      <c r="B68" s="11">
        <f>IFERROR(IF(ISNUMBER(A68),(IF(A68&lt;('1_Setting'!$D$30),((A68/('1_Setting'!$D$30))*3+1),((A68-('1_Setting'!$D$30))/(('1_Setting'!$D$29)-('1_Setting'!$D$30))*2+4)))," ")," ")</f>
        <v>4.3499999999999996</v>
      </c>
      <c r="C68" s="10">
        <f t="shared" si="4"/>
        <v>4.5</v>
      </c>
      <c r="D68" s="56">
        <f t="shared" si="5"/>
        <v>67</v>
      </c>
    </row>
    <row r="69" spans="1:4" x14ac:dyDescent="0.2">
      <c r="A69" s="56">
        <f>IF((A68+$F$5&lt;='1_Setting'!$D$29),A68+$F$5,#N/A)</f>
        <v>68</v>
      </c>
      <c r="B69" s="11">
        <f>IFERROR(IF(ISNUMBER(A69),(IF(A69&lt;('1_Setting'!$D$30),((A69/('1_Setting'!$D$30))*3+1),((A69-('1_Setting'!$D$30))/(('1_Setting'!$D$29)-('1_Setting'!$D$30))*2+4)))," ")," ")</f>
        <v>4.4000000000000004</v>
      </c>
      <c r="C69" s="10">
        <f t="shared" si="4"/>
        <v>4.5</v>
      </c>
      <c r="D69" s="56">
        <f t="shared" si="5"/>
        <v>68</v>
      </c>
    </row>
    <row r="70" spans="1:4" x14ac:dyDescent="0.2">
      <c r="A70" s="56">
        <f>IF((A69+$F$5&lt;='1_Setting'!$D$29),A69+$F$5,#N/A)</f>
        <v>69</v>
      </c>
      <c r="B70" s="11">
        <f>IFERROR(IF(ISNUMBER(A70),(IF(A70&lt;('1_Setting'!$D$30),((A70/('1_Setting'!$D$30))*3+1),((A70-('1_Setting'!$D$30))/(('1_Setting'!$D$29)-('1_Setting'!$D$30))*2+4)))," ")," ")</f>
        <v>4.45</v>
      </c>
      <c r="C70" s="10">
        <f t="shared" si="4"/>
        <v>4.5</v>
      </c>
      <c r="D70" s="56">
        <f t="shared" si="5"/>
        <v>69</v>
      </c>
    </row>
    <row r="71" spans="1:4" x14ac:dyDescent="0.2">
      <c r="A71" s="56">
        <f>IF((A70+$F$5&lt;='1_Setting'!$D$29),A70+$F$5,#N/A)</f>
        <v>70</v>
      </c>
      <c r="B71" s="11">
        <f>IFERROR(IF(ISNUMBER(A71),(IF(A71&lt;('1_Setting'!$D$30),((A71/('1_Setting'!$D$30))*3+1),((A71-('1_Setting'!$D$30))/(('1_Setting'!$D$29)-('1_Setting'!$D$30))*2+4)))," ")," ")</f>
        <v>4.5</v>
      </c>
      <c r="C71" s="10">
        <f t="shared" si="4"/>
        <v>4.5</v>
      </c>
      <c r="D71" s="56">
        <f t="shared" si="5"/>
        <v>70</v>
      </c>
    </row>
    <row r="72" spans="1:4" x14ac:dyDescent="0.2">
      <c r="A72" s="56">
        <f>IF((A71+$F$5&lt;='1_Setting'!$D$29),A71+$F$5,#N/A)</f>
        <v>71</v>
      </c>
      <c r="B72" s="11">
        <f>IFERROR(IF(ISNUMBER(A72),(IF(A72&lt;('1_Setting'!$D$30),((A72/('1_Setting'!$D$30))*3+1),((A72-('1_Setting'!$D$30))/(('1_Setting'!$D$29)-('1_Setting'!$D$30))*2+4)))," ")," ")</f>
        <v>4.55</v>
      </c>
      <c r="C72" s="10">
        <f t="shared" si="4"/>
        <v>4.5</v>
      </c>
      <c r="D72" s="56">
        <f t="shared" si="5"/>
        <v>71</v>
      </c>
    </row>
    <row r="73" spans="1:4" x14ac:dyDescent="0.2">
      <c r="A73" s="56">
        <f>IF((A72+$F$5&lt;='1_Setting'!$D$29),A72+$F$5,#N/A)</f>
        <v>72</v>
      </c>
      <c r="B73" s="11">
        <f>IFERROR(IF(ISNUMBER(A73),(IF(A73&lt;('1_Setting'!$D$30),((A73/('1_Setting'!$D$30))*3+1),((A73-('1_Setting'!$D$30))/(('1_Setting'!$D$29)-('1_Setting'!$D$30))*2+4)))," ")," ")</f>
        <v>4.5999999999999996</v>
      </c>
      <c r="C73" s="10">
        <f t="shared" si="4"/>
        <v>4.5</v>
      </c>
      <c r="D73" s="56">
        <f t="shared" si="5"/>
        <v>72</v>
      </c>
    </row>
    <row r="74" spans="1:4" x14ac:dyDescent="0.2">
      <c r="A74" s="56">
        <f>IF((A73+$F$5&lt;='1_Setting'!$D$29),A73+$F$5,#N/A)</f>
        <v>73</v>
      </c>
      <c r="B74" s="11">
        <f>IFERROR(IF(ISNUMBER(A74),(IF(A74&lt;('1_Setting'!$D$30),((A74/('1_Setting'!$D$30))*3+1),((A74-('1_Setting'!$D$30))/(('1_Setting'!$D$29)-('1_Setting'!$D$30))*2+4)))," ")," ")</f>
        <v>4.6500000000000004</v>
      </c>
      <c r="C74" s="10">
        <f t="shared" si="4"/>
        <v>4.5</v>
      </c>
      <c r="D74" s="56">
        <f t="shared" si="5"/>
        <v>73</v>
      </c>
    </row>
    <row r="75" spans="1:4" x14ac:dyDescent="0.2">
      <c r="A75" s="56">
        <f>IF((A74+$F$5&lt;='1_Setting'!$D$29),A74+$F$5,#N/A)</f>
        <v>74</v>
      </c>
      <c r="B75" s="11">
        <f>IFERROR(IF(ISNUMBER(A75),(IF(A75&lt;('1_Setting'!$D$30),((A75/('1_Setting'!$D$30))*3+1),((A75-('1_Setting'!$D$30))/(('1_Setting'!$D$29)-('1_Setting'!$D$30))*2+4)))," ")," ")</f>
        <v>4.7</v>
      </c>
      <c r="C75" s="10">
        <f t="shared" si="4"/>
        <v>4.5</v>
      </c>
      <c r="D75" s="56">
        <f t="shared" si="5"/>
        <v>74</v>
      </c>
    </row>
    <row r="76" spans="1:4" x14ac:dyDescent="0.2">
      <c r="A76" s="56">
        <f>IF((A75+$F$5&lt;='1_Setting'!$D$29),A75+$F$5,#N/A)</f>
        <v>75</v>
      </c>
      <c r="B76" s="11">
        <f>IFERROR(IF(ISNUMBER(A76),(IF(A76&lt;('1_Setting'!$D$30),((A76/('1_Setting'!$D$30))*3+1),((A76-('1_Setting'!$D$30))/(('1_Setting'!$D$29)-('1_Setting'!$D$30))*2+4)))," ")," ")</f>
        <v>4.75</v>
      </c>
      <c r="C76" s="10">
        <f t="shared" si="4"/>
        <v>5</v>
      </c>
      <c r="D76" s="56">
        <f t="shared" si="5"/>
        <v>75</v>
      </c>
    </row>
    <row r="77" spans="1:4" x14ac:dyDescent="0.2">
      <c r="A77" s="56">
        <f>IF((A76+$F$5&lt;='1_Setting'!$D$29),A76+$F$5,#N/A)</f>
        <v>76</v>
      </c>
      <c r="B77" s="11">
        <f>IFERROR(IF(ISNUMBER(A77),(IF(A77&lt;('1_Setting'!$D$30),((A77/('1_Setting'!$D$30))*3+1),((A77-('1_Setting'!$D$30))/(('1_Setting'!$D$29)-('1_Setting'!$D$30))*2+4)))," ")," ")</f>
        <v>4.8</v>
      </c>
      <c r="C77" s="10">
        <f t="shared" si="4"/>
        <v>5</v>
      </c>
      <c r="D77" s="56">
        <f t="shared" si="5"/>
        <v>76</v>
      </c>
    </row>
    <row r="78" spans="1:4" x14ac:dyDescent="0.2">
      <c r="A78" s="56">
        <f>IF((A77+$F$5&lt;='1_Setting'!$D$29),A77+$F$5,#N/A)</f>
        <v>77</v>
      </c>
      <c r="B78" s="11">
        <f>IFERROR(IF(ISNUMBER(A78),(IF(A78&lt;('1_Setting'!$D$30),((A78/('1_Setting'!$D$30))*3+1),((A78-('1_Setting'!$D$30))/(('1_Setting'!$D$29)-('1_Setting'!$D$30))*2+4)))," ")," ")</f>
        <v>4.8499999999999996</v>
      </c>
      <c r="C78" s="10">
        <f t="shared" si="4"/>
        <v>5</v>
      </c>
      <c r="D78" s="56">
        <f t="shared" si="5"/>
        <v>77</v>
      </c>
    </row>
    <row r="79" spans="1:4" x14ac:dyDescent="0.2">
      <c r="A79" s="56">
        <f>IF((A78+$F$5&lt;='1_Setting'!$D$29),A78+$F$5,#N/A)</f>
        <v>78</v>
      </c>
      <c r="B79" s="11">
        <f>IFERROR(IF(ISNUMBER(A79),(IF(A79&lt;('1_Setting'!$D$30),((A79/('1_Setting'!$D$30))*3+1),((A79-('1_Setting'!$D$30))/(('1_Setting'!$D$29)-('1_Setting'!$D$30))*2+4)))," ")," ")</f>
        <v>4.9000000000000004</v>
      </c>
      <c r="C79" s="10">
        <f t="shared" si="4"/>
        <v>5</v>
      </c>
      <c r="D79" s="56">
        <f t="shared" si="5"/>
        <v>78</v>
      </c>
    </row>
    <row r="80" spans="1:4" x14ac:dyDescent="0.2">
      <c r="A80" s="56">
        <f>IF((A79+$F$5&lt;='1_Setting'!$D$29),A79+$F$5,#N/A)</f>
        <v>79</v>
      </c>
      <c r="B80" s="11">
        <f>IFERROR(IF(ISNUMBER(A80),(IF(A80&lt;('1_Setting'!$D$30),((A80/('1_Setting'!$D$30))*3+1),((A80-('1_Setting'!$D$30))/(('1_Setting'!$D$29)-('1_Setting'!$D$30))*2+4)))," ")," ")</f>
        <v>4.95</v>
      </c>
      <c r="C80" s="10">
        <f t="shared" si="4"/>
        <v>5</v>
      </c>
      <c r="D80" s="56">
        <f t="shared" si="5"/>
        <v>79</v>
      </c>
    </row>
    <row r="81" spans="1:4" x14ac:dyDescent="0.2">
      <c r="A81" s="56">
        <f>IF((A80+$F$5&lt;='1_Setting'!$D$29),A80+$F$5,#N/A)</f>
        <v>80</v>
      </c>
      <c r="B81" s="11">
        <f>IFERROR(IF(ISNUMBER(A81),(IF(A81&lt;('1_Setting'!$D$30),((A81/('1_Setting'!$D$30))*3+1),((A81-('1_Setting'!$D$30))/(('1_Setting'!$D$29)-('1_Setting'!$D$30))*2+4)))," ")," ")</f>
        <v>5</v>
      </c>
      <c r="C81" s="10">
        <f t="shared" si="4"/>
        <v>5</v>
      </c>
      <c r="D81" s="56">
        <f t="shared" si="5"/>
        <v>80</v>
      </c>
    </row>
    <row r="82" spans="1:4" x14ac:dyDescent="0.2">
      <c r="A82" s="56">
        <f>IF((A81+$F$5&lt;='1_Setting'!$D$29),A81+$F$5,#N/A)</f>
        <v>81</v>
      </c>
      <c r="B82" s="11">
        <f>IFERROR(IF(ISNUMBER(A82),(IF(A82&lt;('1_Setting'!$D$30),((A82/('1_Setting'!$D$30))*3+1),((A82-('1_Setting'!$D$30))/(('1_Setting'!$D$29)-('1_Setting'!$D$30))*2+4)))," ")," ")</f>
        <v>5.05</v>
      </c>
      <c r="C82" s="10">
        <f t="shared" si="4"/>
        <v>5</v>
      </c>
      <c r="D82" s="56">
        <f t="shared" si="5"/>
        <v>81</v>
      </c>
    </row>
    <row r="83" spans="1:4" x14ac:dyDescent="0.2">
      <c r="A83" s="56">
        <f>IF((A82+$F$5&lt;='1_Setting'!$D$29),A82+$F$5,#N/A)</f>
        <v>82</v>
      </c>
      <c r="B83" s="11">
        <f>IFERROR(IF(ISNUMBER(A83),(IF(A83&lt;('1_Setting'!$D$30),((A83/('1_Setting'!$D$30))*3+1),((A83-('1_Setting'!$D$30))/(('1_Setting'!$D$29)-('1_Setting'!$D$30))*2+4)))," ")," ")</f>
        <v>5.0999999999999996</v>
      </c>
      <c r="C83" s="10">
        <f t="shared" si="4"/>
        <v>5</v>
      </c>
      <c r="D83" s="56">
        <f t="shared" si="5"/>
        <v>82</v>
      </c>
    </row>
    <row r="84" spans="1:4" x14ac:dyDescent="0.2">
      <c r="A84" s="56">
        <f>IF((A83+$F$5&lt;='1_Setting'!$D$29),A83+$F$5,#N/A)</f>
        <v>83</v>
      </c>
      <c r="B84" s="11">
        <f>IFERROR(IF(ISNUMBER(A84),(IF(A84&lt;('1_Setting'!$D$30),((A84/('1_Setting'!$D$30))*3+1),((A84-('1_Setting'!$D$30))/(('1_Setting'!$D$29)-('1_Setting'!$D$30))*2+4)))," ")," ")</f>
        <v>5.15</v>
      </c>
      <c r="C84" s="10">
        <f t="shared" si="4"/>
        <v>5</v>
      </c>
      <c r="D84" s="56">
        <f t="shared" si="5"/>
        <v>83</v>
      </c>
    </row>
    <row r="85" spans="1:4" x14ac:dyDescent="0.2">
      <c r="A85" s="56">
        <f>IF((A84+$F$5&lt;='1_Setting'!$D$29),A84+$F$5,#N/A)</f>
        <v>84</v>
      </c>
      <c r="B85" s="11">
        <f>IFERROR(IF(ISNUMBER(A85),(IF(A85&lt;('1_Setting'!$D$30),((A85/('1_Setting'!$D$30))*3+1),((A85-('1_Setting'!$D$30))/(('1_Setting'!$D$29)-('1_Setting'!$D$30))*2+4)))," ")," ")</f>
        <v>5.2</v>
      </c>
      <c r="C85" s="10">
        <f t="shared" si="4"/>
        <v>5</v>
      </c>
      <c r="D85" s="56">
        <f t="shared" si="5"/>
        <v>84</v>
      </c>
    </row>
    <row r="86" spans="1:4" x14ac:dyDescent="0.2">
      <c r="A86" s="56">
        <f>IF((A85+$F$5&lt;='1_Setting'!$D$29),A85+$F$5,#N/A)</f>
        <v>85</v>
      </c>
      <c r="B86" s="11">
        <f>IFERROR(IF(ISNUMBER(A86),(IF(A86&lt;('1_Setting'!$D$30),((A86/('1_Setting'!$D$30))*3+1),((A86-('1_Setting'!$D$30))/(('1_Setting'!$D$29)-('1_Setting'!$D$30))*2+4)))," ")," ")</f>
        <v>5.25</v>
      </c>
      <c r="C86" s="10">
        <f t="shared" si="4"/>
        <v>5.5</v>
      </c>
      <c r="D86" s="56">
        <f t="shared" si="5"/>
        <v>85</v>
      </c>
    </row>
    <row r="87" spans="1:4" x14ac:dyDescent="0.2">
      <c r="A87" s="56">
        <f>IF((A86+$F$5&lt;='1_Setting'!$D$29),A86+$F$5,#N/A)</f>
        <v>86</v>
      </c>
      <c r="B87" s="11">
        <f>IFERROR(IF(ISNUMBER(A87),(IF(A87&lt;('1_Setting'!$D$30),((A87/('1_Setting'!$D$30))*3+1),((A87-('1_Setting'!$D$30))/(('1_Setting'!$D$29)-('1_Setting'!$D$30))*2+4)))," ")," ")</f>
        <v>5.3</v>
      </c>
      <c r="C87" s="10">
        <f t="shared" si="4"/>
        <v>5.5</v>
      </c>
      <c r="D87" s="56">
        <f t="shared" si="5"/>
        <v>86</v>
      </c>
    </row>
    <row r="88" spans="1:4" x14ac:dyDescent="0.2">
      <c r="A88" s="56">
        <f>IF((A87+$F$5&lt;='1_Setting'!$D$29),A87+$F$5,#N/A)</f>
        <v>87</v>
      </c>
      <c r="B88" s="11">
        <f>IFERROR(IF(ISNUMBER(A88),(IF(A88&lt;('1_Setting'!$D$30),((A88/('1_Setting'!$D$30))*3+1),((A88-('1_Setting'!$D$30))/(('1_Setting'!$D$29)-('1_Setting'!$D$30))*2+4)))," ")," ")</f>
        <v>5.35</v>
      </c>
      <c r="C88" s="10">
        <f t="shared" si="4"/>
        <v>5.5</v>
      </c>
      <c r="D88" s="56">
        <f t="shared" si="5"/>
        <v>87</v>
      </c>
    </row>
    <row r="89" spans="1:4" x14ac:dyDescent="0.2">
      <c r="A89" s="56">
        <f>IF((A88+$F$5&lt;='1_Setting'!$D$29),A88+$F$5,#N/A)</f>
        <v>88</v>
      </c>
      <c r="B89" s="11">
        <f>IFERROR(IF(ISNUMBER(A89),(IF(A89&lt;('1_Setting'!$D$30),((A89/('1_Setting'!$D$30))*3+1),((A89-('1_Setting'!$D$30))/(('1_Setting'!$D$29)-('1_Setting'!$D$30))*2+4)))," ")," ")</f>
        <v>5.4</v>
      </c>
      <c r="C89" s="10">
        <f t="shared" si="4"/>
        <v>5.5</v>
      </c>
      <c r="D89" s="56">
        <f t="shared" si="5"/>
        <v>88</v>
      </c>
    </row>
    <row r="90" spans="1:4" x14ac:dyDescent="0.2">
      <c r="A90" s="56">
        <f>IF((A89+$F$5&lt;='1_Setting'!$D$29),A89+$F$5,#N/A)</f>
        <v>89</v>
      </c>
      <c r="B90" s="11">
        <f>IFERROR(IF(ISNUMBER(A90),(IF(A90&lt;('1_Setting'!$D$30),((A90/('1_Setting'!$D$30))*3+1),((A90-('1_Setting'!$D$30))/(('1_Setting'!$D$29)-('1_Setting'!$D$30))*2+4)))," ")," ")</f>
        <v>5.45</v>
      </c>
      <c r="C90" s="10">
        <f t="shared" si="4"/>
        <v>5.5</v>
      </c>
      <c r="D90" s="56">
        <f t="shared" si="5"/>
        <v>89</v>
      </c>
    </row>
    <row r="91" spans="1:4" x14ac:dyDescent="0.2">
      <c r="A91" s="56">
        <f>IF((A90+$F$5&lt;='1_Setting'!$D$29),A90+$F$5,#N/A)</f>
        <v>90</v>
      </c>
      <c r="B91" s="11">
        <f>IFERROR(IF(ISNUMBER(A91),(IF(A91&lt;('1_Setting'!$D$30),((A91/('1_Setting'!$D$30))*3+1),((A91-('1_Setting'!$D$30))/(('1_Setting'!$D$29)-('1_Setting'!$D$30))*2+4)))," ")," ")</f>
        <v>5.5</v>
      </c>
      <c r="C91" s="10">
        <f t="shared" si="4"/>
        <v>5.5</v>
      </c>
      <c r="D91" s="56">
        <f t="shared" si="5"/>
        <v>90</v>
      </c>
    </row>
    <row r="92" spans="1:4" x14ac:dyDescent="0.2">
      <c r="A92" s="56">
        <f>IF((A91+$F$5&lt;='1_Setting'!$D$29),A91+$F$5,#N/A)</f>
        <v>91</v>
      </c>
      <c r="B92" s="11">
        <f>IFERROR(IF(ISNUMBER(A92),(IF(A92&lt;('1_Setting'!$D$30),((A92/('1_Setting'!$D$30))*3+1),((A92-('1_Setting'!$D$30))/(('1_Setting'!$D$29)-('1_Setting'!$D$30))*2+4)))," ")," ")</f>
        <v>5.55</v>
      </c>
      <c r="C92" s="10">
        <f t="shared" si="4"/>
        <v>5.5</v>
      </c>
      <c r="D92" s="56">
        <f t="shared" si="5"/>
        <v>91</v>
      </c>
    </row>
    <row r="93" spans="1:4" x14ac:dyDescent="0.2">
      <c r="A93" s="56">
        <f>IF((A92+$F$5&lt;='1_Setting'!$D$29),A92+$F$5,#N/A)</f>
        <v>92</v>
      </c>
      <c r="B93" s="11">
        <f>IFERROR(IF(ISNUMBER(A93),(IF(A93&lt;('1_Setting'!$D$30),((A93/('1_Setting'!$D$30))*3+1),((A93-('1_Setting'!$D$30))/(('1_Setting'!$D$29)-('1_Setting'!$D$30))*2+4)))," ")," ")</f>
        <v>5.6</v>
      </c>
      <c r="C93" s="10">
        <f t="shared" si="4"/>
        <v>5.5</v>
      </c>
      <c r="D93" s="56">
        <f t="shared" si="5"/>
        <v>92</v>
      </c>
    </row>
    <row r="94" spans="1:4" x14ac:dyDescent="0.2">
      <c r="A94" s="56">
        <f>IF((A93+$F$5&lt;='1_Setting'!$D$29),A93+$F$5,#N/A)</f>
        <v>93</v>
      </c>
      <c r="B94" s="11">
        <f>IFERROR(IF(ISNUMBER(A94),(IF(A94&lt;('1_Setting'!$D$30),((A94/('1_Setting'!$D$30))*3+1),((A94-('1_Setting'!$D$30))/(('1_Setting'!$D$29)-('1_Setting'!$D$30))*2+4)))," ")," ")</f>
        <v>5.65</v>
      </c>
      <c r="C94" s="10">
        <f t="shared" si="4"/>
        <v>5.5</v>
      </c>
      <c r="D94" s="56">
        <f t="shared" si="5"/>
        <v>93</v>
      </c>
    </row>
    <row r="95" spans="1:4" x14ac:dyDescent="0.2">
      <c r="A95" s="56">
        <f>IF((A94+$F$5&lt;='1_Setting'!$D$29),A94+$F$5,#N/A)</f>
        <v>94</v>
      </c>
      <c r="B95" s="11">
        <f>IFERROR(IF(ISNUMBER(A95),(IF(A95&lt;('1_Setting'!$D$30),((A95/('1_Setting'!$D$30))*3+1),((A95-('1_Setting'!$D$30))/(('1_Setting'!$D$29)-('1_Setting'!$D$30))*2+4)))," ")," ")</f>
        <v>5.7</v>
      </c>
      <c r="C95" s="10">
        <f t="shared" si="4"/>
        <v>5.5</v>
      </c>
      <c r="D95" s="56">
        <f t="shared" si="5"/>
        <v>94</v>
      </c>
    </row>
    <row r="96" spans="1:4" x14ac:dyDescent="0.2">
      <c r="A96" s="56">
        <f>IF((A95+$F$5&lt;='1_Setting'!$D$29),A95+$F$5,#N/A)</f>
        <v>95</v>
      </c>
      <c r="B96" s="11">
        <f>IFERROR(IF(ISNUMBER(A96),(IF(A96&lt;('1_Setting'!$D$30),((A96/('1_Setting'!$D$30))*3+1),((A96-('1_Setting'!$D$30))/(('1_Setting'!$D$29)-('1_Setting'!$D$30))*2+4)))," ")," ")</f>
        <v>5.75</v>
      </c>
      <c r="C96" s="10">
        <f t="shared" si="4"/>
        <v>6</v>
      </c>
      <c r="D96" s="56">
        <f t="shared" si="5"/>
        <v>95</v>
      </c>
    </row>
    <row r="97" spans="1:4" x14ac:dyDescent="0.2">
      <c r="A97" s="56">
        <f>IF((A96+$F$5&lt;='1_Setting'!$D$29),A96+$F$5,#N/A)</f>
        <v>96</v>
      </c>
      <c r="B97" s="11">
        <f>IFERROR(IF(ISNUMBER(A97),(IF(A97&lt;('1_Setting'!$D$30),((A97/('1_Setting'!$D$30))*3+1),((A97-('1_Setting'!$D$30))/(('1_Setting'!$D$29)-('1_Setting'!$D$30))*2+4)))," ")," ")</f>
        <v>5.8</v>
      </c>
      <c r="C97" s="10">
        <f t="shared" si="4"/>
        <v>6</v>
      </c>
      <c r="D97" s="56">
        <f t="shared" si="5"/>
        <v>96</v>
      </c>
    </row>
    <row r="98" spans="1:4" x14ac:dyDescent="0.2">
      <c r="A98" s="56">
        <f>IF((A97+$F$5&lt;='1_Setting'!$D$29),A97+$F$5,#N/A)</f>
        <v>97</v>
      </c>
      <c r="B98" s="11">
        <f>IFERROR(IF(ISNUMBER(A98),(IF(A98&lt;('1_Setting'!$D$30),((A98/('1_Setting'!$D$30))*3+1),((A98-('1_Setting'!$D$30))/(('1_Setting'!$D$29)-('1_Setting'!$D$30))*2+4)))," ")," ")</f>
        <v>5.85</v>
      </c>
      <c r="C98" s="10">
        <f t="shared" si="4"/>
        <v>6</v>
      </c>
      <c r="D98" s="56">
        <f t="shared" si="5"/>
        <v>97</v>
      </c>
    </row>
    <row r="99" spans="1:4" x14ac:dyDescent="0.2">
      <c r="A99" s="56">
        <f>IF((A98+$F$5&lt;='1_Setting'!$D$29),A98+$F$5,#N/A)</f>
        <v>98</v>
      </c>
      <c r="B99" s="11">
        <f>IFERROR(IF(ISNUMBER(A99),(IF(A99&lt;('1_Setting'!$D$30),((A99/('1_Setting'!$D$30))*3+1),((A99-('1_Setting'!$D$30))/(('1_Setting'!$D$29)-('1_Setting'!$D$30))*2+4)))," ")," ")</f>
        <v>5.9</v>
      </c>
      <c r="C99" s="10">
        <f t="shared" si="4"/>
        <v>6</v>
      </c>
      <c r="D99" s="56">
        <f t="shared" si="5"/>
        <v>98</v>
      </c>
    </row>
    <row r="100" spans="1:4" x14ac:dyDescent="0.2">
      <c r="A100" s="56">
        <f>IF((A99+$F$5&lt;='1_Setting'!$D$29),A99+$F$5,#N/A)</f>
        <v>99</v>
      </c>
      <c r="B100" s="11">
        <f>IFERROR(IF(ISNUMBER(A100),(IF(A100&lt;('1_Setting'!$D$30),((A100/('1_Setting'!$D$30))*3+1),((A100-('1_Setting'!$D$30))/(('1_Setting'!$D$29)-('1_Setting'!$D$30))*2+4)))," ")," ")</f>
        <v>5.95</v>
      </c>
      <c r="C100" s="10">
        <f t="shared" si="4"/>
        <v>6</v>
      </c>
      <c r="D100" s="56">
        <f t="shared" si="5"/>
        <v>99</v>
      </c>
    </row>
    <row r="101" spans="1:4" x14ac:dyDescent="0.2">
      <c r="A101" s="56">
        <f>IF((A100+$F$5&lt;='1_Setting'!$D$29),A100+$F$5,#N/A)</f>
        <v>100</v>
      </c>
      <c r="B101" s="11">
        <f>IFERROR(IF(ISNUMBER(A101),(IF(A101&lt;('1_Setting'!$D$30),((A101/('1_Setting'!$D$30))*3+1),((A101-('1_Setting'!$D$30))/(('1_Setting'!$D$29)-('1_Setting'!$D$30))*2+4)))," ")," ")</f>
        <v>6</v>
      </c>
      <c r="C101" s="10">
        <f t="shared" si="4"/>
        <v>6</v>
      </c>
      <c r="D101" s="56">
        <f t="shared" si="5"/>
        <v>100</v>
      </c>
    </row>
    <row r="102" spans="1:4" x14ac:dyDescent="0.2">
      <c r="A102" s="56" t="e">
        <f>IF((A101+$F$5&lt;='1_Setting'!$D$29),A101+$F$5,#N/A)</f>
        <v>#N/A</v>
      </c>
      <c r="B102" s="11" t="str">
        <f>IFERROR(IF(ISNUMBER(A102),(IF(A102&lt;('1_Setting'!$D$30),((A102/('1_Setting'!$D$30))*3+1),((A102-('1_Setting'!$D$30))/(('1_Setting'!$D$29)-('1_Setting'!$D$30))*2+4)))," ")," ")</f>
        <v xml:space="preserve"> </v>
      </c>
      <c r="C102" s="10" t="str">
        <f t="shared" si="4"/>
        <v xml:space="preserve"> </v>
      </c>
      <c r="D102" s="56" t="e">
        <f t="shared" si="5"/>
        <v>#N/A</v>
      </c>
    </row>
    <row r="103" spans="1:4" x14ac:dyDescent="0.2">
      <c r="A103" s="56" t="e">
        <f>IF((A102+$F$5&lt;='1_Setting'!$D$29),A102+$F$5,#N/A)</f>
        <v>#N/A</v>
      </c>
      <c r="B103" s="11" t="str">
        <f>IFERROR(IF(ISNUMBER(A103),(IF(A103&lt;('1_Setting'!$D$30),((A103/('1_Setting'!$D$30))*3+1),((A103-('1_Setting'!$D$30))/(('1_Setting'!$D$29)-('1_Setting'!$D$30))*2+4)))," ")," ")</f>
        <v xml:space="preserve"> </v>
      </c>
      <c r="C103" s="10" t="str">
        <f t="shared" si="4"/>
        <v xml:space="preserve"> </v>
      </c>
      <c r="D103" s="56" t="e">
        <f t="shared" si="5"/>
        <v>#N/A</v>
      </c>
    </row>
    <row r="104" spans="1:4" x14ac:dyDescent="0.2">
      <c r="A104" s="56" t="e">
        <f>IF((A103+$F$5&lt;='1_Setting'!$D$29),A103+$F$5,#N/A)</f>
        <v>#N/A</v>
      </c>
      <c r="B104" s="11" t="str">
        <f>IFERROR(IF(ISNUMBER(A104),(IF(A104&lt;('1_Setting'!$D$30),((A104/('1_Setting'!$D$30))*3+1),((A104-('1_Setting'!$D$30))/(('1_Setting'!$D$29)-('1_Setting'!$D$30))*2+4)))," ")," ")</f>
        <v xml:space="preserve"> </v>
      </c>
      <c r="C104" s="10" t="str">
        <f t="shared" si="4"/>
        <v xml:space="preserve"> </v>
      </c>
      <c r="D104" s="56" t="e">
        <f t="shared" si="5"/>
        <v>#N/A</v>
      </c>
    </row>
    <row r="105" spans="1:4" x14ac:dyDescent="0.2">
      <c r="A105" s="56" t="e">
        <f>IF((A104+$F$5&lt;='1_Setting'!$D$29),A104+$F$5,#N/A)</f>
        <v>#N/A</v>
      </c>
      <c r="B105" s="11" t="str">
        <f>IFERROR(IF(ISNUMBER(A105),(IF(A105&lt;('1_Setting'!$D$30),((A105/('1_Setting'!$D$30))*3+1),((A105-('1_Setting'!$D$30))/(('1_Setting'!$D$29)-('1_Setting'!$D$30))*2+4)))," ")," ")</f>
        <v xml:space="preserve"> </v>
      </c>
      <c r="C105" s="10" t="str">
        <f t="shared" si="4"/>
        <v xml:space="preserve"> </v>
      </c>
      <c r="D105" s="56" t="e">
        <f t="shared" si="5"/>
        <v>#N/A</v>
      </c>
    </row>
    <row r="106" spans="1:4" x14ac:dyDescent="0.2">
      <c r="A106" s="56" t="e">
        <f>IF((A105+$F$5&lt;='1_Setting'!$D$29),A105+$F$5,#N/A)</f>
        <v>#N/A</v>
      </c>
      <c r="B106" s="11" t="str">
        <f>IFERROR(IF(ISNUMBER(A106),(IF(A106&lt;('1_Setting'!$D$30),((A106/('1_Setting'!$D$30))*3+1),((A106-('1_Setting'!$D$30))/(('1_Setting'!$D$29)-('1_Setting'!$D$30))*2+4)))," ")," ")</f>
        <v xml:space="preserve"> </v>
      </c>
      <c r="C106" s="10" t="str">
        <f t="shared" si="4"/>
        <v xml:space="preserve"> </v>
      </c>
      <c r="D106" s="56" t="e">
        <f t="shared" si="5"/>
        <v>#N/A</v>
      </c>
    </row>
    <row r="107" spans="1:4" x14ac:dyDescent="0.2">
      <c r="A107" s="56" t="e">
        <f>IF((A106+$F$5&lt;='1_Setting'!$D$29),A106+$F$5,#N/A)</f>
        <v>#N/A</v>
      </c>
      <c r="B107" s="11" t="str">
        <f>IFERROR(IF(ISNUMBER(A107),(IF(A107&lt;('1_Setting'!$D$30),((A107/('1_Setting'!$D$30))*3+1),((A107-('1_Setting'!$D$30))/(('1_Setting'!$D$29)-('1_Setting'!$D$30))*2+4)))," ")," ")</f>
        <v xml:space="preserve"> </v>
      </c>
      <c r="C107" s="10" t="str">
        <f t="shared" si="4"/>
        <v xml:space="preserve"> </v>
      </c>
      <c r="D107" s="56" t="e">
        <f t="shared" si="5"/>
        <v>#N/A</v>
      </c>
    </row>
    <row r="108" spans="1:4" x14ac:dyDescent="0.2">
      <c r="A108" s="56" t="e">
        <f>IF((A107+$F$5&lt;='1_Setting'!$D$29),A107+$F$5,#N/A)</f>
        <v>#N/A</v>
      </c>
      <c r="B108" s="11" t="str">
        <f>IFERROR(IF(ISNUMBER(A108),(IF(A108&lt;('1_Setting'!$D$30),((A108/('1_Setting'!$D$30))*3+1),((A108-('1_Setting'!$D$30))/(('1_Setting'!$D$29)-('1_Setting'!$D$30))*2+4)))," ")," ")</f>
        <v xml:space="preserve"> </v>
      </c>
      <c r="C108" s="10" t="str">
        <f t="shared" si="4"/>
        <v xml:space="preserve"> </v>
      </c>
      <c r="D108" s="56" t="e">
        <f t="shared" si="5"/>
        <v>#N/A</v>
      </c>
    </row>
    <row r="109" spans="1:4" x14ac:dyDescent="0.2">
      <c r="A109" s="56" t="e">
        <f>IF((A108+$F$5&lt;='1_Setting'!$D$29),A108+$F$5,#N/A)</f>
        <v>#N/A</v>
      </c>
      <c r="B109" s="11" t="str">
        <f>IFERROR(IF(ISNUMBER(A109),(IF(A109&lt;('1_Setting'!$D$30),((A109/('1_Setting'!$D$30))*3+1),((A109-('1_Setting'!$D$30))/(('1_Setting'!$D$29)-('1_Setting'!$D$30))*2+4)))," ")," ")</f>
        <v xml:space="preserve"> </v>
      </c>
      <c r="C109" s="10" t="str">
        <f t="shared" si="4"/>
        <v xml:space="preserve"> </v>
      </c>
      <c r="D109" s="56" t="e">
        <f t="shared" si="5"/>
        <v>#N/A</v>
      </c>
    </row>
    <row r="110" spans="1:4" x14ac:dyDescent="0.2">
      <c r="A110" s="56" t="e">
        <f>IF((A109+$F$5&lt;='1_Setting'!$D$29),A109+$F$5,#N/A)</f>
        <v>#N/A</v>
      </c>
      <c r="B110" s="11" t="str">
        <f>IFERROR(IF(ISNUMBER(A110),(IF(A110&lt;('1_Setting'!$D$30),((A110/('1_Setting'!$D$30))*3+1),((A110-('1_Setting'!$D$30))/(('1_Setting'!$D$29)-('1_Setting'!$D$30))*2+4)))," ")," ")</f>
        <v xml:space="preserve"> </v>
      </c>
      <c r="C110" s="10" t="str">
        <f t="shared" si="4"/>
        <v xml:space="preserve"> </v>
      </c>
      <c r="D110" s="56" t="e">
        <f t="shared" si="5"/>
        <v>#N/A</v>
      </c>
    </row>
    <row r="111" spans="1:4" x14ac:dyDescent="0.2">
      <c r="A111" s="56" t="e">
        <f>IF((A110+$F$5&lt;='1_Setting'!$D$29),A110+$F$5,#N/A)</f>
        <v>#N/A</v>
      </c>
      <c r="B111" s="11" t="str">
        <f>IFERROR(IF(ISNUMBER(A111),(IF(A111&lt;('1_Setting'!$D$30),((A111/('1_Setting'!$D$30))*3+1),((A111-('1_Setting'!$D$30))/(('1_Setting'!$D$29)-('1_Setting'!$D$30))*2+4)))," ")," ")</f>
        <v xml:space="preserve"> </v>
      </c>
      <c r="C111" s="10" t="str">
        <f t="shared" si="4"/>
        <v xml:space="preserve"> </v>
      </c>
      <c r="D111" s="56" t="e">
        <f t="shared" si="5"/>
        <v>#N/A</v>
      </c>
    </row>
    <row r="112" spans="1:4" x14ac:dyDescent="0.2">
      <c r="A112" s="56" t="e">
        <f>IF((A111+$F$5&lt;='1_Setting'!$D$29),A111+$F$5,#N/A)</f>
        <v>#N/A</v>
      </c>
      <c r="B112" s="11" t="str">
        <f>IFERROR(IF(ISNUMBER(A112),(IF(A112&lt;('1_Setting'!$D$30),((A112/('1_Setting'!$D$30))*3+1),((A112-('1_Setting'!$D$30))/(('1_Setting'!$D$29)-('1_Setting'!$D$30))*2+4)))," ")," ")</f>
        <v xml:space="preserve"> </v>
      </c>
      <c r="C112" s="10" t="str">
        <f t="shared" si="4"/>
        <v xml:space="preserve"> </v>
      </c>
      <c r="D112" s="56" t="e">
        <f t="shared" si="5"/>
        <v>#N/A</v>
      </c>
    </row>
    <row r="113" spans="1:4" x14ac:dyDescent="0.2">
      <c r="A113" s="56" t="e">
        <f>IF((A112+$F$5&lt;='1_Setting'!$D$29),A112+$F$5,#N/A)</f>
        <v>#N/A</v>
      </c>
      <c r="B113" s="11" t="str">
        <f>IFERROR(IF(ISNUMBER(A113),(IF(A113&lt;('1_Setting'!$D$30),((A113/('1_Setting'!$D$30))*3+1),((A113-('1_Setting'!$D$30))/(('1_Setting'!$D$29)-('1_Setting'!$D$30))*2+4)))," ")," ")</f>
        <v xml:space="preserve"> </v>
      </c>
      <c r="C113" s="10" t="str">
        <f t="shared" si="4"/>
        <v xml:space="preserve"> </v>
      </c>
      <c r="D113" s="56" t="e">
        <f t="shared" si="5"/>
        <v>#N/A</v>
      </c>
    </row>
    <row r="114" spans="1:4" x14ac:dyDescent="0.2">
      <c r="A114" s="56" t="e">
        <f>IF((A113+$F$5&lt;='1_Setting'!$D$29),A113+$F$5,#N/A)</f>
        <v>#N/A</v>
      </c>
      <c r="B114" s="11" t="str">
        <f>IFERROR(IF(ISNUMBER(A114),(IF(A114&lt;('1_Setting'!$D$30),((A114/('1_Setting'!$D$30))*3+1),((A114-('1_Setting'!$D$30))/(('1_Setting'!$D$29)-('1_Setting'!$D$30))*2+4)))," ")," ")</f>
        <v xml:space="preserve"> </v>
      </c>
      <c r="C114" s="10" t="str">
        <f t="shared" si="4"/>
        <v xml:space="preserve"> </v>
      </c>
      <c r="D114" s="56" t="e">
        <f t="shared" si="5"/>
        <v>#N/A</v>
      </c>
    </row>
    <row r="115" spans="1:4" x14ac:dyDescent="0.2">
      <c r="A115" s="56" t="e">
        <f>IF((A114+$F$5&lt;='1_Setting'!$D$29),A114+$F$5,#N/A)</f>
        <v>#N/A</v>
      </c>
      <c r="B115" s="11" t="str">
        <f>IFERROR(IF(ISNUMBER(A115),(IF(A115&lt;('1_Setting'!$D$30),((A115/('1_Setting'!$D$30))*3+1),((A115-('1_Setting'!$D$30))/(('1_Setting'!$D$29)-('1_Setting'!$D$30))*2+4)))," ")," ")</f>
        <v xml:space="preserve"> </v>
      </c>
      <c r="C115" s="10" t="str">
        <f t="shared" si="4"/>
        <v xml:space="preserve"> </v>
      </c>
      <c r="D115" s="56" t="e">
        <f t="shared" si="5"/>
        <v>#N/A</v>
      </c>
    </row>
    <row r="116" spans="1:4" x14ac:dyDescent="0.2">
      <c r="A116" s="56" t="e">
        <f>IF((A115+$F$5&lt;='1_Setting'!$D$29),A115+$F$5,#N/A)</f>
        <v>#N/A</v>
      </c>
      <c r="B116" s="11" t="str">
        <f>IFERROR(IF(ISNUMBER(A116),(IF(A116&lt;('1_Setting'!$D$30),((A116/('1_Setting'!$D$30))*3+1),((A116-('1_Setting'!$D$30))/(('1_Setting'!$D$29)-('1_Setting'!$D$30))*2+4)))," ")," ")</f>
        <v xml:space="preserve"> </v>
      </c>
      <c r="C116" s="10" t="str">
        <f t="shared" si="4"/>
        <v xml:space="preserve"> </v>
      </c>
      <c r="D116" s="56" t="e">
        <f t="shared" si="5"/>
        <v>#N/A</v>
      </c>
    </row>
    <row r="117" spans="1:4" x14ac:dyDescent="0.2">
      <c r="A117" s="56" t="e">
        <f>IF((A116+$F$5&lt;='1_Setting'!$D$29),A116+$F$5,#N/A)</f>
        <v>#N/A</v>
      </c>
      <c r="B117" s="11" t="str">
        <f>IFERROR(IF(ISNUMBER(A117),(IF(A117&lt;('1_Setting'!$D$30),((A117/('1_Setting'!$D$30))*3+1),((A117-('1_Setting'!$D$30))/(('1_Setting'!$D$29)-('1_Setting'!$D$30))*2+4)))," ")," ")</f>
        <v xml:space="preserve"> </v>
      </c>
      <c r="C117" s="10" t="str">
        <f t="shared" si="4"/>
        <v xml:space="preserve"> </v>
      </c>
      <c r="D117" s="56" t="e">
        <f t="shared" si="5"/>
        <v>#N/A</v>
      </c>
    </row>
    <row r="118" spans="1:4" x14ac:dyDescent="0.2">
      <c r="A118" s="56" t="e">
        <f>IF((A117+$F$5&lt;='1_Setting'!$D$29),A117+$F$5,#N/A)</f>
        <v>#N/A</v>
      </c>
      <c r="B118" s="11" t="str">
        <f>IFERROR(IF(ISNUMBER(A118),(IF(A118&lt;('1_Setting'!$D$30),((A118/('1_Setting'!$D$30))*3+1),((A118-('1_Setting'!$D$30))/(('1_Setting'!$D$29)-('1_Setting'!$D$30))*2+4)))," ")," ")</f>
        <v xml:space="preserve"> </v>
      </c>
      <c r="C118" s="10" t="str">
        <f t="shared" si="4"/>
        <v xml:space="preserve"> </v>
      </c>
      <c r="D118" s="56" t="e">
        <f t="shared" si="5"/>
        <v>#N/A</v>
      </c>
    </row>
    <row r="119" spans="1:4" x14ac:dyDescent="0.2">
      <c r="A119" s="56" t="e">
        <f>IF((A118+$F$5&lt;='1_Setting'!$D$29),A118+$F$5,#N/A)</f>
        <v>#N/A</v>
      </c>
      <c r="B119" s="11" t="str">
        <f>IFERROR(IF(ISNUMBER(A119),(IF(A119&lt;('1_Setting'!$D$30),((A119/('1_Setting'!$D$30))*3+1),((A119-('1_Setting'!$D$30))/(('1_Setting'!$D$29)-('1_Setting'!$D$30))*2+4)))," ")," ")</f>
        <v xml:space="preserve"> </v>
      </c>
      <c r="C119" s="10" t="str">
        <f t="shared" si="4"/>
        <v xml:space="preserve"> </v>
      </c>
      <c r="D119" s="56" t="e">
        <f t="shared" si="5"/>
        <v>#N/A</v>
      </c>
    </row>
    <row r="120" spans="1:4" x14ac:dyDescent="0.2">
      <c r="A120" s="56" t="e">
        <f>IF((A119+$F$5&lt;='1_Setting'!$D$29),A119+$F$5,#N/A)</f>
        <v>#N/A</v>
      </c>
      <c r="B120" s="11" t="str">
        <f>IFERROR(IF(ISNUMBER(A120),(IF(A120&lt;('1_Setting'!$D$30),((A120/('1_Setting'!$D$30))*3+1),((A120-('1_Setting'!$D$30))/(('1_Setting'!$D$29)-('1_Setting'!$D$30))*2+4)))," ")," ")</f>
        <v xml:space="preserve"> </v>
      </c>
      <c r="C120" s="10" t="str">
        <f t="shared" si="4"/>
        <v xml:space="preserve"> </v>
      </c>
      <c r="D120" s="56" t="e">
        <f t="shared" si="5"/>
        <v>#N/A</v>
      </c>
    </row>
    <row r="121" spans="1:4" x14ac:dyDescent="0.2">
      <c r="A121" s="56" t="e">
        <f>IF((A120+$F$5&lt;='1_Setting'!$D$29),A120+$F$5,#N/A)</f>
        <v>#N/A</v>
      </c>
      <c r="B121" s="11" t="str">
        <f>IFERROR(IF(ISNUMBER(A121),(IF(A121&lt;('1_Setting'!$D$30),((A121/('1_Setting'!$D$30))*3+1),((A121-('1_Setting'!$D$30))/(('1_Setting'!$D$29)-('1_Setting'!$D$30))*2+4)))," ")," ")</f>
        <v xml:space="preserve"> </v>
      </c>
      <c r="C121" s="10" t="str">
        <f t="shared" si="4"/>
        <v xml:space="preserve"> </v>
      </c>
      <c r="D121" s="56" t="e">
        <f t="shared" si="5"/>
        <v>#N/A</v>
      </c>
    </row>
    <row r="122" spans="1:4" x14ac:dyDescent="0.2">
      <c r="A122" s="56" t="e">
        <f>IF((A121+$F$5&lt;='1_Setting'!$D$29),A121+$F$5,#N/A)</f>
        <v>#N/A</v>
      </c>
      <c r="B122" s="11" t="str">
        <f>IFERROR(IF(ISNUMBER(A122),(IF(A122&lt;('1_Setting'!$D$30),((A122/('1_Setting'!$D$30))*3+1),((A122-('1_Setting'!$D$30))/(('1_Setting'!$D$29)-('1_Setting'!$D$30))*2+4)))," ")," ")</f>
        <v xml:space="preserve"> </v>
      </c>
      <c r="C122" s="10" t="str">
        <f t="shared" si="4"/>
        <v xml:space="preserve"> </v>
      </c>
      <c r="D122" s="56" t="e">
        <f t="shared" si="5"/>
        <v>#N/A</v>
      </c>
    </row>
    <row r="123" spans="1:4" x14ac:dyDescent="0.2">
      <c r="A123" s="56" t="e">
        <f>IF((A122+$F$5&lt;='1_Setting'!$D$29),A122+$F$5,#N/A)</f>
        <v>#N/A</v>
      </c>
      <c r="B123" s="11" t="str">
        <f>IFERROR(IF(ISNUMBER(A123),(IF(A123&lt;('1_Setting'!$D$30),((A123/('1_Setting'!$D$30))*3+1),((A123-('1_Setting'!$D$30))/(('1_Setting'!$D$29)-('1_Setting'!$D$30))*2+4)))," ")," ")</f>
        <v xml:space="preserve"> </v>
      </c>
      <c r="C123" s="10" t="str">
        <f t="shared" si="4"/>
        <v xml:space="preserve"> </v>
      </c>
      <c r="D123" s="56" t="e">
        <f t="shared" si="5"/>
        <v>#N/A</v>
      </c>
    </row>
    <row r="124" spans="1:4" x14ac:dyDescent="0.2">
      <c r="A124" s="56" t="e">
        <f>IF((A123+$F$5&lt;='1_Setting'!$D$29),A123+$F$5,#N/A)</f>
        <v>#N/A</v>
      </c>
      <c r="B124" s="11" t="str">
        <f>IFERROR(IF(ISNUMBER(A124),(IF(A124&lt;('1_Setting'!$D$30),((A124/('1_Setting'!$D$30))*3+1),((A124-('1_Setting'!$D$30))/(('1_Setting'!$D$29)-('1_Setting'!$D$30))*2+4)))," ")," ")</f>
        <v xml:space="preserve"> </v>
      </c>
      <c r="C124" s="10" t="str">
        <f t="shared" si="4"/>
        <v xml:space="preserve"> </v>
      </c>
      <c r="D124" s="56" t="e">
        <f t="shared" si="5"/>
        <v>#N/A</v>
      </c>
    </row>
    <row r="125" spans="1:4" x14ac:dyDescent="0.2">
      <c r="A125" s="56" t="e">
        <f>IF((A124+$F$5&lt;='1_Setting'!$D$29),A124+$F$5,#N/A)</f>
        <v>#N/A</v>
      </c>
      <c r="B125" s="11" t="str">
        <f>IFERROR(IF(ISNUMBER(A125),(IF(A125&lt;('1_Setting'!$D$30),((A125/('1_Setting'!$D$30))*3+1),((A125-('1_Setting'!$D$30))/(('1_Setting'!$D$29)-('1_Setting'!$D$30))*2+4)))," ")," ")</f>
        <v xml:space="preserve"> </v>
      </c>
      <c r="C125" s="10" t="str">
        <f t="shared" si="4"/>
        <v xml:space="preserve"> </v>
      </c>
      <c r="D125" s="56" t="e">
        <f t="shared" si="5"/>
        <v>#N/A</v>
      </c>
    </row>
    <row r="126" spans="1:4" x14ac:dyDescent="0.2">
      <c r="A126" s="56" t="e">
        <f>IF((A125+$F$5&lt;='1_Setting'!$D$29),A125+$F$5,#N/A)</f>
        <v>#N/A</v>
      </c>
      <c r="B126" s="11" t="str">
        <f>IFERROR(IF(ISNUMBER(A126),(IF(A126&lt;('1_Setting'!$D$30),((A126/('1_Setting'!$D$30))*3+1),((A126-('1_Setting'!$D$30))/(('1_Setting'!$D$29)-('1_Setting'!$D$30))*2+4)))," ")," ")</f>
        <v xml:space="preserve"> </v>
      </c>
      <c r="C126" s="10" t="str">
        <f t="shared" si="4"/>
        <v xml:space="preserve"> </v>
      </c>
      <c r="D126" s="56" t="e">
        <f t="shared" si="5"/>
        <v>#N/A</v>
      </c>
    </row>
    <row r="127" spans="1:4" x14ac:dyDescent="0.2">
      <c r="A127" s="56" t="e">
        <f>IF((A126+$F$5&lt;='1_Setting'!$D$29),A126+$F$5,#N/A)</f>
        <v>#N/A</v>
      </c>
      <c r="B127" s="11" t="str">
        <f>IFERROR(IF(ISNUMBER(A127),(IF(A127&lt;('1_Setting'!$D$30),((A127/('1_Setting'!$D$30))*3+1),((A127-('1_Setting'!$D$30))/(('1_Setting'!$D$29)-('1_Setting'!$D$30))*2+4)))," ")," ")</f>
        <v xml:space="preserve"> </v>
      </c>
      <c r="C127" s="10" t="str">
        <f t="shared" si="4"/>
        <v xml:space="preserve"> </v>
      </c>
      <c r="D127" s="56" t="e">
        <f t="shared" si="5"/>
        <v>#N/A</v>
      </c>
    </row>
    <row r="128" spans="1:4" x14ac:dyDescent="0.2">
      <c r="A128" s="56" t="e">
        <f>IF((A127+$F$5&lt;='1_Setting'!$D$29),A127+$F$5,#N/A)</f>
        <v>#N/A</v>
      </c>
      <c r="B128" s="11" t="str">
        <f>IFERROR(IF(ISNUMBER(A128),(IF(A128&lt;('1_Setting'!$D$30),((A128/('1_Setting'!$D$30))*3+1),((A128-('1_Setting'!$D$30))/(('1_Setting'!$D$29)-('1_Setting'!$D$30))*2+4)))," ")," ")</f>
        <v xml:space="preserve"> </v>
      </c>
      <c r="C128" s="10" t="str">
        <f t="shared" si="4"/>
        <v xml:space="preserve"> </v>
      </c>
      <c r="D128" s="56" t="e">
        <f t="shared" si="5"/>
        <v>#N/A</v>
      </c>
    </row>
    <row r="129" spans="1:4" x14ac:dyDescent="0.2">
      <c r="A129" s="56" t="e">
        <f>IF((A128+$F$5&lt;='1_Setting'!$D$29),A128+$F$5,#N/A)</f>
        <v>#N/A</v>
      </c>
      <c r="B129" s="11" t="str">
        <f>IFERROR(IF(ISNUMBER(A129),(IF(A129&lt;('1_Setting'!$D$30),((A129/('1_Setting'!$D$30))*3+1),((A129-('1_Setting'!$D$30))/(('1_Setting'!$D$29)-('1_Setting'!$D$30))*2+4)))," ")," ")</f>
        <v xml:space="preserve"> </v>
      </c>
      <c r="C129" s="10" t="str">
        <f t="shared" si="4"/>
        <v xml:space="preserve"> </v>
      </c>
      <c r="D129" s="56" t="e">
        <f t="shared" si="5"/>
        <v>#N/A</v>
      </c>
    </row>
    <row r="130" spans="1:4" x14ac:dyDescent="0.2">
      <c r="A130" s="56" t="e">
        <f>IF((A129+$F$5&lt;='1_Setting'!$D$29),A129+$F$5,#N/A)</f>
        <v>#N/A</v>
      </c>
      <c r="B130" s="11" t="str">
        <f>IFERROR(IF(ISNUMBER(A130),(IF(A130&lt;('1_Setting'!$D$30),((A130/('1_Setting'!$D$30))*3+1),((A130-('1_Setting'!$D$30))/(('1_Setting'!$D$29)-('1_Setting'!$D$30))*2+4)))," ")," ")</f>
        <v xml:space="preserve"> </v>
      </c>
      <c r="C130" s="10" t="str">
        <f t="shared" ref="C130:C193" si="6">IFERROR(IF(AND(B130&gt;3.5,B130&lt;4),3.5,ROUND(B130/5,1)*5)," ")</f>
        <v xml:space="preserve"> </v>
      </c>
      <c r="D130" s="56" t="e">
        <f t="shared" ref="D130:D193" si="7">A130</f>
        <v>#N/A</v>
      </c>
    </row>
    <row r="131" spans="1:4" x14ac:dyDescent="0.2">
      <c r="A131" s="56" t="e">
        <f>IF((A130+$F$5&lt;='1_Setting'!$D$29),A130+$F$5,#N/A)</f>
        <v>#N/A</v>
      </c>
      <c r="B131" s="11" t="str">
        <f>IFERROR(IF(ISNUMBER(A131),(IF(A131&lt;('1_Setting'!$D$30),((A131/('1_Setting'!$D$30))*3+1),((A131-('1_Setting'!$D$30))/(('1_Setting'!$D$29)-('1_Setting'!$D$30))*2+4)))," ")," ")</f>
        <v xml:space="preserve"> </v>
      </c>
      <c r="C131" s="10" t="str">
        <f t="shared" si="6"/>
        <v xml:space="preserve"> </v>
      </c>
      <c r="D131" s="56" t="e">
        <f t="shared" si="7"/>
        <v>#N/A</v>
      </c>
    </row>
    <row r="132" spans="1:4" x14ac:dyDescent="0.2">
      <c r="A132" s="56" t="e">
        <f>IF((A131+$F$5&lt;='1_Setting'!$D$29),A131+$F$5,#N/A)</f>
        <v>#N/A</v>
      </c>
      <c r="B132" s="11" t="str">
        <f>IFERROR(IF(ISNUMBER(A132),(IF(A132&lt;('1_Setting'!$D$30),((A132/('1_Setting'!$D$30))*3+1),((A132-('1_Setting'!$D$30))/(('1_Setting'!$D$29)-('1_Setting'!$D$30))*2+4)))," ")," ")</f>
        <v xml:space="preserve"> </v>
      </c>
      <c r="C132" s="10" t="str">
        <f t="shared" si="6"/>
        <v xml:space="preserve"> </v>
      </c>
      <c r="D132" s="56" t="e">
        <f t="shared" si="7"/>
        <v>#N/A</v>
      </c>
    </row>
    <row r="133" spans="1:4" x14ac:dyDescent="0.2">
      <c r="A133" s="56" t="e">
        <f>IF((A132+$F$5&lt;='1_Setting'!$D$29),A132+$F$5,#N/A)</f>
        <v>#N/A</v>
      </c>
      <c r="B133" s="11" t="str">
        <f>IFERROR(IF(ISNUMBER(A133),(IF(A133&lt;('1_Setting'!$D$30),((A133/('1_Setting'!$D$30))*3+1),((A133-('1_Setting'!$D$30))/(('1_Setting'!$D$29)-('1_Setting'!$D$30))*2+4)))," ")," ")</f>
        <v xml:space="preserve"> </v>
      </c>
      <c r="C133" s="10" t="str">
        <f t="shared" si="6"/>
        <v xml:space="preserve"> </v>
      </c>
      <c r="D133" s="56" t="e">
        <f t="shared" si="7"/>
        <v>#N/A</v>
      </c>
    </row>
    <row r="134" spans="1:4" x14ac:dyDescent="0.2">
      <c r="A134" s="56" t="e">
        <f>IF((A133+$F$5&lt;='1_Setting'!$D$29),A133+$F$5,#N/A)</f>
        <v>#N/A</v>
      </c>
      <c r="B134" s="11" t="str">
        <f>IFERROR(IF(ISNUMBER(A134),(IF(A134&lt;('1_Setting'!$D$30),((A134/('1_Setting'!$D$30))*3+1),((A134-('1_Setting'!$D$30))/(('1_Setting'!$D$29)-('1_Setting'!$D$30))*2+4)))," ")," ")</f>
        <v xml:space="preserve"> </v>
      </c>
      <c r="C134" s="10" t="str">
        <f t="shared" si="6"/>
        <v xml:space="preserve"> </v>
      </c>
      <c r="D134" s="56" t="e">
        <f t="shared" si="7"/>
        <v>#N/A</v>
      </c>
    </row>
    <row r="135" spans="1:4" x14ac:dyDescent="0.2">
      <c r="A135" s="56" t="e">
        <f>IF((A134+$F$5&lt;='1_Setting'!$D$29),A134+$F$5,#N/A)</f>
        <v>#N/A</v>
      </c>
      <c r="B135" s="11" t="str">
        <f>IFERROR(IF(ISNUMBER(A135),(IF(A135&lt;('1_Setting'!$D$30),((A135/('1_Setting'!$D$30))*3+1),((A135-('1_Setting'!$D$30))/(('1_Setting'!$D$29)-('1_Setting'!$D$30))*2+4)))," ")," ")</f>
        <v xml:space="preserve"> </v>
      </c>
      <c r="C135" s="10" t="str">
        <f t="shared" si="6"/>
        <v xml:space="preserve"> </v>
      </c>
      <c r="D135" s="56" t="e">
        <f t="shared" si="7"/>
        <v>#N/A</v>
      </c>
    </row>
    <row r="136" spans="1:4" x14ac:dyDescent="0.2">
      <c r="A136" s="56" t="e">
        <f>IF((A135+$F$5&lt;='1_Setting'!$D$29),A135+$F$5,#N/A)</f>
        <v>#N/A</v>
      </c>
      <c r="B136" s="11" t="str">
        <f>IFERROR(IF(ISNUMBER(A136),(IF(A136&lt;('1_Setting'!$D$30),((A136/('1_Setting'!$D$30))*3+1),((A136-('1_Setting'!$D$30))/(('1_Setting'!$D$29)-('1_Setting'!$D$30))*2+4)))," ")," ")</f>
        <v xml:space="preserve"> </v>
      </c>
      <c r="C136" s="10" t="str">
        <f t="shared" si="6"/>
        <v xml:space="preserve"> </v>
      </c>
      <c r="D136" s="56" t="e">
        <f t="shared" si="7"/>
        <v>#N/A</v>
      </c>
    </row>
    <row r="137" spans="1:4" x14ac:dyDescent="0.2">
      <c r="A137" s="56" t="e">
        <f>IF((A136+$F$5&lt;='1_Setting'!$D$29),A136+$F$5,#N/A)</f>
        <v>#N/A</v>
      </c>
      <c r="B137" s="11" t="str">
        <f>IFERROR(IF(ISNUMBER(A137),(IF(A137&lt;('1_Setting'!$D$30),((A137/('1_Setting'!$D$30))*3+1),((A137-('1_Setting'!$D$30))/(('1_Setting'!$D$29)-('1_Setting'!$D$30))*2+4)))," ")," ")</f>
        <v xml:space="preserve"> </v>
      </c>
      <c r="C137" s="10" t="str">
        <f t="shared" si="6"/>
        <v xml:space="preserve"> </v>
      </c>
      <c r="D137" s="56" t="e">
        <f t="shared" si="7"/>
        <v>#N/A</v>
      </c>
    </row>
    <row r="138" spans="1:4" x14ac:dyDescent="0.2">
      <c r="A138" s="56" t="e">
        <f>IF((A137+$F$5&lt;='1_Setting'!$D$29),A137+$F$5,#N/A)</f>
        <v>#N/A</v>
      </c>
      <c r="B138" s="11" t="str">
        <f>IFERROR(IF(ISNUMBER(A138),(IF(A138&lt;('1_Setting'!$D$30),((A138/('1_Setting'!$D$30))*3+1),((A138-('1_Setting'!$D$30))/(('1_Setting'!$D$29)-('1_Setting'!$D$30))*2+4)))," ")," ")</f>
        <v xml:space="preserve"> </v>
      </c>
      <c r="C138" s="10" t="str">
        <f t="shared" si="6"/>
        <v xml:space="preserve"> </v>
      </c>
      <c r="D138" s="56" t="e">
        <f t="shared" si="7"/>
        <v>#N/A</v>
      </c>
    </row>
    <row r="139" spans="1:4" x14ac:dyDescent="0.2">
      <c r="A139" s="56" t="e">
        <f>IF((A138+$F$5&lt;='1_Setting'!$D$29),A138+$F$5,#N/A)</f>
        <v>#N/A</v>
      </c>
      <c r="B139" s="11" t="str">
        <f>IFERROR(IF(ISNUMBER(A139),(IF(A139&lt;('1_Setting'!$D$30),((A139/('1_Setting'!$D$30))*3+1),((A139-('1_Setting'!$D$30))/(('1_Setting'!$D$29)-('1_Setting'!$D$30))*2+4)))," ")," ")</f>
        <v xml:space="preserve"> </v>
      </c>
      <c r="C139" s="10" t="str">
        <f t="shared" si="6"/>
        <v xml:space="preserve"> </v>
      </c>
      <c r="D139" s="56" t="e">
        <f t="shared" si="7"/>
        <v>#N/A</v>
      </c>
    </row>
    <row r="140" spans="1:4" x14ac:dyDescent="0.2">
      <c r="A140" s="56" t="e">
        <f>IF((A139+$F$5&lt;='1_Setting'!$D$29),A139+$F$5,#N/A)</f>
        <v>#N/A</v>
      </c>
      <c r="B140" s="11" t="str">
        <f>IFERROR(IF(ISNUMBER(A140),(IF(A140&lt;('1_Setting'!$D$30),((A140/('1_Setting'!$D$30))*3+1),((A140-('1_Setting'!$D$30))/(('1_Setting'!$D$29)-('1_Setting'!$D$30))*2+4)))," ")," ")</f>
        <v xml:space="preserve"> </v>
      </c>
      <c r="C140" s="10" t="str">
        <f t="shared" si="6"/>
        <v xml:space="preserve"> </v>
      </c>
      <c r="D140" s="56" t="e">
        <f t="shared" si="7"/>
        <v>#N/A</v>
      </c>
    </row>
    <row r="141" spans="1:4" x14ac:dyDescent="0.2">
      <c r="A141" s="56" t="e">
        <f>IF((A140+$F$5&lt;='1_Setting'!$D$29),A140+$F$5,#N/A)</f>
        <v>#N/A</v>
      </c>
      <c r="B141" s="11" t="str">
        <f>IFERROR(IF(ISNUMBER(A141),(IF(A141&lt;('1_Setting'!$D$30),((A141/('1_Setting'!$D$30))*3+1),((A141-('1_Setting'!$D$30))/(('1_Setting'!$D$29)-('1_Setting'!$D$30))*2+4)))," ")," ")</f>
        <v xml:space="preserve"> </v>
      </c>
      <c r="C141" s="10" t="str">
        <f t="shared" si="6"/>
        <v xml:space="preserve"> </v>
      </c>
      <c r="D141" s="56" t="e">
        <f t="shared" si="7"/>
        <v>#N/A</v>
      </c>
    </row>
    <row r="142" spans="1:4" x14ac:dyDescent="0.2">
      <c r="A142" s="56" t="e">
        <f>IF((A141+$F$5&lt;='1_Setting'!$D$29),A141+$F$5,#N/A)</f>
        <v>#N/A</v>
      </c>
      <c r="B142" s="11" t="str">
        <f>IFERROR(IF(ISNUMBER(A142),(IF(A142&lt;('1_Setting'!$D$30),((A142/('1_Setting'!$D$30))*3+1),((A142-('1_Setting'!$D$30))/(('1_Setting'!$D$29)-('1_Setting'!$D$30))*2+4)))," ")," ")</f>
        <v xml:space="preserve"> </v>
      </c>
      <c r="C142" s="10" t="str">
        <f t="shared" si="6"/>
        <v xml:space="preserve"> </v>
      </c>
      <c r="D142" s="56" t="e">
        <f t="shared" si="7"/>
        <v>#N/A</v>
      </c>
    </row>
    <row r="143" spans="1:4" x14ac:dyDescent="0.2">
      <c r="A143" s="56" t="e">
        <f>IF((A142+$F$5&lt;='1_Setting'!$D$29),A142+$F$5,#N/A)</f>
        <v>#N/A</v>
      </c>
      <c r="B143" s="11" t="str">
        <f>IFERROR(IF(ISNUMBER(A143),(IF(A143&lt;('1_Setting'!$D$30),((A143/('1_Setting'!$D$30))*3+1),((A143-('1_Setting'!$D$30))/(('1_Setting'!$D$29)-('1_Setting'!$D$30))*2+4)))," ")," ")</f>
        <v xml:space="preserve"> </v>
      </c>
      <c r="C143" s="10" t="str">
        <f t="shared" si="6"/>
        <v xml:space="preserve"> </v>
      </c>
      <c r="D143" s="56" t="e">
        <f t="shared" si="7"/>
        <v>#N/A</v>
      </c>
    </row>
    <row r="144" spans="1:4" x14ac:dyDescent="0.2">
      <c r="A144" s="56" t="e">
        <f>IF((A143+$F$5&lt;='1_Setting'!$D$29),A143+$F$5,#N/A)</f>
        <v>#N/A</v>
      </c>
      <c r="B144" s="11" t="str">
        <f>IFERROR(IF(ISNUMBER(A144),(IF(A144&lt;('1_Setting'!$D$30),((A144/('1_Setting'!$D$30))*3+1),((A144-('1_Setting'!$D$30))/(('1_Setting'!$D$29)-('1_Setting'!$D$30))*2+4)))," ")," ")</f>
        <v xml:space="preserve"> </v>
      </c>
      <c r="C144" s="10" t="str">
        <f t="shared" si="6"/>
        <v xml:space="preserve"> </v>
      </c>
      <c r="D144" s="56" t="e">
        <f t="shared" si="7"/>
        <v>#N/A</v>
      </c>
    </row>
    <row r="145" spans="1:4" x14ac:dyDescent="0.2">
      <c r="A145" s="56" t="e">
        <f>IF((A144+$F$5&lt;='1_Setting'!$D$29),A144+$F$5,#N/A)</f>
        <v>#N/A</v>
      </c>
      <c r="B145" s="11" t="str">
        <f>IFERROR(IF(ISNUMBER(A145),(IF(A145&lt;('1_Setting'!$D$30),((A145/('1_Setting'!$D$30))*3+1),((A145-('1_Setting'!$D$30))/(('1_Setting'!$D$29)-('1_Setting'!$D$30))*2+4)))," ")," ")</f>
        <v xml:space="preserve"> </v>
      </c>
      <c r="C145" s="10" t="str">
        <f t="shared" si="6"/>
        <v xml:space="preserve"> </v>
      </c>
      <c r="D145" s="56" t="e">
        <f t="shared" si="7"/>
        <v>#N/A</v>
      </c>
    </row>
    <row r="146" spans="1:4" x14ac:dyDescent="0.2">
      <c r="A146" s="56" t="e">
        <f>IF((A145+$F$5&lt;='1_Setting'!$D$29),A145+$F$5,#N/A)</f>
        <v>#N/A</v>
      </c>
      <c r="B146" s="11" t="str">
        <f>IFERROR(IF(ISNUMBER(A146),(IF(A146&lt;('1_Setting'!$D$30),((A146/('1_Setting'!$D$30))*3+1),((A146-('1_Setting'!$D$30))/(('1_Setting'!$D$29)-('1_Setting'!$D$30))*2+4)))," ")," ")</f>
        <v xml:space="preserve"> </v>
      </c>
      <c r="C146" s="10" t="str">
        <f t="shared" si="6"/>
        <v xml:space="preserve"> </v>
      </c>
      <c r="D146" s="56" t="e">
        <f t="shared" si="7"/>
        <v>#N/A</v>
      </c>
    </row>
    <row r="147" spans="1:4" x14ac:dyDescent="0.2">
      <c r="A147" s="56" t="e">
        <f>IF((A146+$F$5&lt;='1_Setting'!$D$29),A146+$F$5,#N/A)</f>
        <v>#N/A</v>
      </c>
      <c r="B147" s="11" t="str">
        <f>IFERROR(IF(ISNUMBER(A147),(IF(A147&lt;('1_Setting'!$D$30),((A147/('1_Setting'!$D$30))*3+1),((A147-('1_Setting'!$D$30))/(('1_Setting'!$D$29)-('1_Setting'!$D$30))*2+4)))," ")," ")</f>
        <v xml:space="preserve"> </v>
      </c>
      <c r="C147" s="10" t="str">
        <f t="shared" si="6"/>
        <v xml:space="preserve"> </v>
      </c>
      <c r="D147" s="56" t="e">
        <f t="shared" si="7"/>
        <v>#N/A</v>
      </c>
    </row>
    <row r="148" spans="1:4" x14ac:dyDescent="0.2">
      <c r="A148" s="56" t="e">
        <f>IF((A147+$F$5&lt;='1_Setting'!$D$29),A147+$F$5,#N/A)</f>
        <v>#N/A</v>
      </c>
      <c r="B148" s="11" t="str">
        <f>IFERROR(IF(ISNUMBER(A148),(IF(A148&lt;('1_Setting'!$D$30),((A148/('1_Setting'!$D$30))*3+1),((A148-('1_Setting'!$D$30))/(('1_Setting'!$D$29)-('1_Setting'!$D$30))*2+4)))," ")," ")</f>
        <v xml:space="preserve"> </v>
      </c>
      <c r="C148" s="10" t="str">
        <f t="shared" si="6"/>
        <v xml:space="preserve"> </v>
      </c>
      <c r="D148" s="56" t="e">
        <f t="shared" si="7"/>
        <v>#N/A</v>
      </c>
    </row>
    <row r="149" spans="1:4" x14ac:dyDescent="0.2">
      <c r="A149" s="56" t="e">
        <f>IF((A148+$F$5&lt;='1_Setting'!$D$29),A148+$F$5,#N/A)</f>
        <v>#N/A</v>
      </c>
      <c r="B149" s="11" t="str">
        <f>IFERROR(IF(ISNUMBER(A149),(IF(A149&lt;('1_Setting'!$D$30),((A149/('1_Setting'!$D$30))*3+1),((A149-('1_Setting'!$D$30))/(('1_Setting'!$D$29)-('1_Setting'!$D$30))*2+4)))," ")," ")</f>
        <v xml:space="preserve"> </v>
      </c>
      <c r="C149" s="10" t="str">
        <f t="shared" si="6"/>
        <v xml:space="preserve"> </v>
      </c>
      <c r="D149" s="56" t="e">
        <f t="shared" si="7"/>
        <v>#N/A</v>
      </c>
    </row>
    <row r="150" spans="1:4" x14ac:dyDescent="0.2">
      <c r="A150" s="56" t="e">
        <f>IF((A149+$F$5&lt;='1_Setting'!$D$29),A149+$F$5,#N/A)</f>
        <v>#N/A</v>
      </c>
      <c r="B150" s="11" t="str">
        <f>IFERROR(IF(ISNUMBER(A150),(IF(A150&lt;('1_Setting'!$D$30),((A150/('1_Setting'!$D$30))*3+1),((A150-('1_Setting'!$D$30))/(('1_Setting'!$D$29)-('1_Setting'!$D$30))*2+4)))," ")," ")</f>
        <v xml:space="preserve"> </v>
      </c>
      <c r="C150" s="10" t="str">
        <f t="shared" si="6"/>
        <v xml:space="preserve"> </v>
      </c>
      <c r="D150" s="56" t="e">
        <f t="shared" si="7"/>
        <v>#N/A</v>
      </c>
    </row>
    <row r="151" spans="1:4" x14ac:dyDescent="0.2">
      <c r="A151" s="56" t="e">
        <f>IF((A150+$F$5&lt;='1_Setting'!$D$29),A150+$F$5,#N/A)</f>
        <v>#N/A</v>
      </c>
      <c r="B151" s="11" t="str">
        <f>IFERROR(IF(ISNUMBER(A151),(IF(A151&lt;('1_Setting'!$D$30),((A151/('1_Setting'!$D$30))*3+1),((A151-('1_Setting'!$D$30))/(('1_Setting'!$D$29)-('1_Setting'!$D$30))*2+4)))," ")," ")</f>
        <v xml:space="preserve"> </v>
      </c>
      <c r="C151" s="10" t="str">
        <f t="shared" si="6"/>
        <v xml:space="preserve"> </v>
      </c>
      <c r="D151" s="56" t="e">
        <f t="shared" si="7"/>
        <v>#N/A</v>
      </c>
    </row>
    <row r="152" spans="1:4" x14ac:dyDescent="0.2">
      <c r="A152" s="56" t="e">
        <f>IF((A151+$F$5&lt;='1_Setting'!$D$29),A151+$F$5,#N/A)</f>
        <v>#N/A</v>
      </c>
      <c r="B152" s="11" t="str">
        <f>IFERROR(IF(ISNUMBER(A152),(IF(A152&lt;('1_Setting'!$D$30),((A152/('1_Setting'!$D$30))*3+1),((A152-('1_Setting'!$D$30))/(('1_Setting'!$D$29)-('1_Setting'!$D$30))*2+4)))," ")," ")</f>
        <v xml:space="preserve"> </v>
      </c>
      <c r="C152" s="10" t="str">
        <f t="shared" si="6"/>
        <v xml:space="preserve"> </v>
      </c>
      <c r="D152" s="56" t="e">
        <f t="shared" si="7"/>
        <v>#N/A</v>
      </c>
    </row>
    <row r="153" spans="1:4" x14ac:dyDescent="0.2">
      <c r="A153" s="56" t="e">
        <f>IF((A152+$F$5&lt;='1_Setting'!$D$29),A152+$F$5,#N/A)</f>
        <v>#N/A</v>
      </c>
      <c r="B153" s="11" t="str">
        <f>IFERROR(IF(ISNUMBER(A153),(IF(A153&lt;('1_Setting'!$D$30),((A153/('1_Setting'!$D$30))*3+1),((A153-('1_Setting'!$D$30))/(('1_Setting'!$D$29)-('1_Setting'!$D$30))*2+4)))," ")," ")</f>
        <v xml:space="preserve"> </v>
      </c>
      <c r="C153" s="10" t="str">
        <f t="shared" si="6"/>
        <v xml:space="preserve"> </v>
      </c>
      <c r="D153" s="56" t="e">
        <f t="shared" si="7"/>
        <v>#N/A</v>
      </c>
    </row>
    <row r="154" spans="1:4" x14ac:dyDescent="0.2">
      <c r="A154" s="56" t="e">
        <f>IF((A153+$F$5&lt;='1_Setting'!$D$29),A153+$F$5,#N/A)</f>
        <v>#N/A</v>
      </c>
      <c r="B154" s="11" t="str">
        <f>IFERROR(IF(ISNUMBER(A154),(IF(A154&lt;('1_Setting'!$D$30),((A154/('1_Setting'!$D$30))*3+1),((A154-('1_Setting'!$D$30))/(('1_Setting'!$D$29)-('1_Setting'!$D$30))*2+4)))," ")," ")</f>
        <v xml:space="preserve"> </v>
      </c>
      <c r="C154" s="10" t="str">
        <f t="shared" si="6"/>
        <v xml:space="preserve"> </v>
      </c>
      <c r="D154" s="56" t="e">
        <f t="shared" si="7"/>
        <v>#N/A</v>
      </c>
    </row>
    <row r="155" spans="1:4" x14ac:dyDescent="0.2">
      <c r="A155" s="56" t="e">
        <f>IF((A154+$F$5&lt;='1_Setting'!$D$29),A154+$F$5,#N/A)</f>
        <v>#N/A</v>
      </c>
      <c r="B155" s="11" t="str">
        <f>IFERROR(IF(ISNUMBER(A155),(IF(A155&lt;('1_Setting'!$D$30),((A155/('1_Setting'!$D$30))*3+1),((A155-('1_Setting'!$D$30))/(('1_Setting'!$D$29)-('1_Setting'!$D$30))*2+4)))," ")," ")</f>
        <v xml:space="preserve"> </v>
      </c>
      <c r="C155" s="10" t="str">
        <f t="shared" si="6"/>
        <v xml:space="preserve"> </v>
      </c>
      <c r="D155" s="56" t="e">
        <f t="shared" si="7"/>
        <v>#N/A</v>
      </c>
    </row>
    <row r="156" spans="1:4" x14ac:dyDescent="0.2">
      <c r="A156" s="56" t="e">
        <f>IF((A155+$F$5&lt;='1_Setting'!$D$29),A155+$F$5,#N/A)</f>
        <v>#N/A</v>
      </c>
      <c r="B156" s="11" t="str">
        <f>IFERROR(IF(ISNUMBER(A156),(IF(A156&lt;('1_Setting'!$D$30),((A156/('1_Setting'!$D$30))*3+1),((A156-('1_Setting'!$D$30))/(('1_Setting'!$D$29)-('1_Setting'!$D$30))*2+4)))," ")," ")</f>
        <v xml:space="preserve"> </v>
      </c>
      <c r="C156" s="10" t="str">
        <f t="shared" si="6"/>
        <v xml:space="preserve"> </v>
      </c>
      <c r="D156" s="56" t="e">
        <f t="shared" si="7"/>
        <v>#N/A</v>
      </c>
    </row>
    <row r="157" spans="1:4" x14ac:dyDescent="0.2">
      <c r="A157" s="56" t="e">
        <f>IF((A156+$F$5&lt;='1_Setting'!$D$29),A156+$F$5,#N/A)</f>
        <v>#N/A</v>
      </c>
      <c r="B157" s="11" t="str">
        <f>IFERROR(IF(ISNUMBER(A157),(IF(A157&lt;('1_Setting'!$D$30),((A157/('1_Setting'!$D$30))*3+1),((A157-('1_Setting'!$D$30))/(('1_Setting'!$D$29)-('1_Setting'!$D$30))*2+4)))," ")," ")</f>
        <v xml:space="preserve"> </v>
      </c>
      <c r="C157" s="10" t="str">
        <f t="shared" si="6"/>
        <v xml:space="preserve"> </v>
      </c>
      <c r="D157" s="56" t="e">
        <f t="shared" si="7"/>
        <v>#N/A</v>
      </c>
    </row>
    <row r="158" spans="1:4" x14ac:dyDescent="0.2">
      <c r="A158" s="56" t="e">
        <f>IF((A157+$F$5&lt;='1_Setting'!$D$29),A157+$F$5,#N/A)</f>
        <v>#N/A</v>
      </c>
      <c r="B158" s="11" t="str">
        <f>IFERROR(IF(ISNUMBER(A158),(IF(A158&lt;('1_Setting'!$D$30),((A158/('1_Setting'!$D$30))*3+1),((A158-('1_Setting'!$D$30))/(('1_Setting'!$D$29)-('1_Setting'!$D$30))*2+4)))," ")," ")</f>
        <v xml:space="preserve"> </v>
      </c>
      <c r="C158" s="10" t="str">
        <f t="shared" si="6"/>
        <v xml:space="preserve"> </v>
      </c>
      <c r="D158" s="56" t="e">
        <f t="shared" si="7"/>
        <v>#N/A</v>
      </c>
    </row>
    <row r="159" spans="1:4" x14ac:dyDescent="0.2">
      <c r="A159" s="56" t="e">
        <f>IF((A158+$F$5&lt;='1_Setting'!$D$29),A158+$F$5,#N/A)</f>
        <v>#N/A</v>
      </c>
      <c r="B159" s="11" t="str">
        <f>IFERROR(IF(ISNUMBER(A159),(IF(A159&lt;('1_Setting'!$D$30),((A159/('1_Setting'!$D$30))*3+1),((A159-('1_Setting'!$D$30))/(('1_Setting'!$D$29)-('1_Setting'!$D$30))*2+4)))," ")," ")</f>
        <v xml:space="preserve"> </v>
      </c>
      <c r="C159" s="10" t="str">
        <f t="shared" si="6"/>
        <v xml:space="preserve"> </v>
      </c>
      <c r="D159" s="56" t="e">
        <f t="shared" si="7"/>
        <v>#N/A</v>
      </c>
    </row>
    <row r="160" spans="1:4" x14ac:dyDescent="0.2">
      <c r="A160" s="56" t="e">
        <f>IF((A159+$F$5&lt;='1_Setting'!$D$29),A159+$F$5,#N/A)</f>
        <v>#N/A</v>
      </c>
      <c r="B160" s="11" t="str">
        <f>IFERROR(IF(ISNUMBER(A160),(IF(A160&lt;('1_Setting'!$D$30),((A160/('1_Setting'!$D$30))*3+1),((A160-('1_Setting'!$D$30))/(('1_Setting'!$D$29)-('1_Setting'!$D$30))*2+4)))," ")," ")</f>
        <v xml:space="preserve"> </v>
      </c>
      <c r="C160" s="10" t="str">
        <f t="shared" si="6"/>
        <v xml:space="preserve"> </v>
      </c>
      <c r="D160" s="56" t="e">
        <f t="shared" si="7"/>
        <v>#N/A</v>
      </c>
    </row>
    <row r="161" spans="1:4" x14ac:dyDescent="0.2">
      <c r="A161" s="56" t="e">
        <f>IF((A160+$F$5&lt;='1_Setting'!$D$29),A160+$F$5,#N/A)</f>
        <v>#N/A</v>
      </c>
      <c r="B161" s="11" t="str">
        <f>IFERROR(IF(ISNUMBER(A161),(IF(A161&lt;('1_Setting'!$D$30),((A161/('1_Setting'!$D$30))*3+1),((A161-('1_Setting'!$D$30))/(('1_Setting'!$D$29)-('1_Setting'!$D$30))*2+4)))," ")," ")</f>
        <v xml:space="preserve"> </v>
      </c>
      <c r="C161" s="10" t="str">
        <f t="shared" si="6"/>
        <v xml:space="preserve"> </v>
      </c>
      <c r="D161" s="56" t="e">
        <f t="shared" si="7"/>
        <v>#N/A</v>
      </c>
    </row>
    <row r="162" spans="1:4" x14ac:dyDescent="0.2">
      <c r="A162" s="56" t="e">
        <f>IF((A161+$F$5&lt;='1_Setting'!$D$29),A161+$F$5,#N/A)</f>
        <v>#N/A</v>
      </c>
      <c r="B162" s="11" t="str">
        <f>IFERROR(IF(ISNUMBER(A162),(IF(A162&lt;('1_Setting'!$D$30),((A162/('1_Setting'!$D$30))*3+1),((A162-('1_Setting'!$D$30))/(('1_Setting'!$D$29)-('1_Setting'!$D$30))*2+4)))," ")," ")</f>
        <v xml:space="preserve"> </v>
      </c>
      <c r="C162" s="10" t="str">
        <f t="shared" si="6"/>
        <v xml:space="preserve"> </v>
      </c>
      <c r="D162" s="56" t="e">
        <f t="shared" si="7"/>
        <v>#N/A</v>
      </c>
    </row>
    <row r="163" spans="1:4" x14ac:dyDescent="0.2">
      <c r="A163" s="56" t="e">
        <f>IF((A162+$F$5&lt;='1_Setting'!$D$29),A162+$F$5,#N/A)</f>
        <v>#N/A</v>
      </c>
      <c r="B163" s="11" t="str">
        <f>IFERROR(IF(ISNUMBER(A163),(IF(A163&lt;('1_Setting'!$D$30),((A163/('1_Setting'!$D$30))*3+1),((A163-('1_Setting'!$D$30))/(('1_Setting'!$D$29)-('1_Setting'!$D$30))*2+4)))," ")," ")</f>
        <v xml:space="preserve"> </v>
      </c>
      <c r="C163" s="10" t="str">
        <f t="shared" si="6"/>
        <v xml:space="preserve"> </v>
      </c>
      <c r="D163" s="56" t="e">
        <f t="shared" si="7"/>
        <v>#N/A</v>
      </c>
    </row>
    <row r="164" spans="1:4" x14ac:dyDescent="0.2">
      <c r="A164" s="56" t="e">
        <f>IF((A163+$F$5&lt;='1_Setting'!$D$29),A163+$F$5,#N/A)</f>
        <v>#N/A</v>
      </c>
      <c r="B164" s="11" t="str">
        <f>IFERROR(IF(ISNUMBER(A164),(IF(A164&lt;('1_Setting'!$D$30),((A164/('1_Setting'!$D$30))*3+1),((A164-('1_Setting'!$D$30))/(('1_Setting'!$D$29)-('1_Setting'!$D$30))*2+4)))," ")," ")</f>
        <v xml:space="preserve"> </v>
      </c>
      <c r="C164" s="10" t="str">
        <f t="shared" si="6"/>
        <v xml:space="preserve"> </v>
      </c>
      <c r="D164" s="56" t="e">
        <f t="shared" si="7"/>
        <v>#N/A</v>
      </c>
    </row>
    <row r="165" spans="1:4" x14ac:dyDescent="0.2">
      <c r="A165" s="56" t="e">
        <f>IF((A164+$F$5&lt;='1_Setting'!$D$29),A164+$F$5,#N/A)</f>
        <v>#N/A</v>
      </c>
      <c r="B165" s="11" t="str">
        <f>IFERROR(IF(ISNUMBER(A165),(IF(A165&lt;('1_Setting'!$D$30),((A165/('1_Setting'!$D$30))*3+1),((A165-('1_Setting'!$D$30))/(('1_Setting'!$D$29)-('1_Setting'!$D$30))*2+4)))," ")," ")</f>
        <v xml:space="preserve"> </v>
      </c>
      <c r="C165" s="10" t="str">
        <f t="shared" si="6"/>
        <v xml:space="preserve"> </v>
      </c>
      <c r="D165" s="56" t="e">
        <f t="shared" si="7"/>
        <v>#N/A</v>
      </c>
    </row>
    <row r="166" spans="1:4" x14ac:dyDescent="0.2">
      <c r="A166" s="56" t="e">
        <f>IF((A165+$F$5&lt;='1_Setting'!$D$29),A165+$F$5,#N/A)</f>
        <v>#N/A</v>
      </c>
      <c r="B166" s="11" t="str">
        <f>IFERROR(IF(ISNUMBER(A166),(IF(A166&lt;('1_Setting'!$D$30),((A166/('1_Setting'!$D$30))*3+1),((A166-('1_Setting'!$D$30))/(('1_Setting'!$D$29)-('1_Setting'!$D$30))*2+4)))," ")," ")</f>
        <v xml:space="preserve"> </v>
      </c>
      <c r="C166" s="10" t="str">
        <f t="shared" si="6"/>
        <v xml:space="preserve"> </v>
      </c>
      <c r="D166" s="56" t="e">
        <f t="shared" si="7"/>
        <v>#N/A</v>
      </c>
    </row>
    <row r="167" spans="1:4" x14ac:dyDescent="0.2">
      <c r="A167" s="56" t="e">
        <f>IF((A166+$F$5&lt;='1_Setting'!$D$29),A166+$F$5,#N/A)</f>
        <v>#N/A</v>
      </c>
      <c r="B167" s="11" t="str">
        <f>IFERROR(IF(ISNUMBER(A167),(IF(A167&lt;('1_Setting'!$D$30),((A167/('1_Setting'!$D$30))*3+1),((A167-('1_Setting'!$D$30))/(('1_Setting'!$D$29)-('1_Setting'!$D$30))*2+4)))," ")," ")</f>
        <v xml:space="preserve"> </v>
      </c>
      <c r="C167" s="10" t="str">
        <f t="shared" si="6"/>
        <v xml:space="preserve"> </v>
      </c>
      <c r="D167" s="56" t="e">
        <f t="shared" si="7"/>
        <v>#N/A</v>
      </c>
    </row>
    <row r="168" spans="1:4" x14ac:dyDescent="0.2">
      <c r="A168" s="56" t="e">
        <f>IF((A167+$F$5&lt;='1_Setting'!$D$29),A167+$F$5,#N/A)</f>
        <v>#N/A</v>
      </c>
      <c r="B168" s="11" t="str">
        <f>IFERROR(IF(ISNUMBER(A168),(IF(A168&lt;('1_Setting'!$D$30),((A168/('1_Setting'!$D$30))*3+1),((A168-('1_Setting'!$D$30))/(('1_Setting'!$D$29)-('1_Setting'!$D$30))*2+4)))," ")," ")</f>
        <v xml:space="preserve"> </v>
      </c>
      <c r="C168" s="10" t="str">
        <f t="shared" si="6"/>
        <v xml:space="preserve"> </v>
      </c>
      <c r="D168" s="56" t="e">
        <f t="shared" si="7"/>
        <v>#N/A</v>
      </c>
    </row>
    <row r="169" spans="1:4" x14ac:dyDescent="0.2">
      <c r="A169" s="56" t="e">
        <f>IF((A168+$F$5&lt;='1_Setting'!$D$29),A168+$F$5,#N/A)</f>
        <v>#N/A</v>
      </c>
      <c r="B169" s="11" t="str">
        <f>IFERROR(IF(ISNUMBER(A169),(IF(A169&lt;('1_Setting'!$D$30),((A169/('1_Setting'!$D$30))*3+1),((A169-('1_Setting'!$D$30))/(('1_Setting'!$D$29)-('1_Setting'!$D$30))*2+4)))," ")," ")</f>
        <v xml:space="preserve"> </v>
      </c>
      <c r="C169" s="10" t="str">
        <f t="shared" si="6"/>
        <v xml:space="preserve"> </v>
      </c>
      <c r="D169" s="56" t="e">
        <f t="shared" si="7"/>
        <v>#N/A</v>
      </c>
    </row>
    <row r="170" spans="1:4" x14ac:dyDescent="0.2">
      <c r="A170" s="56" t="e">
        <f>IF((A169+$F$5&lt;='1_Setting'!$D$29),A169+$F$5,#N/A)</f>
        <v>#N/A</v>
      </c>
      <c r="B170" s="11" t="str">
        <f>IFERROR(IF(ISNUMBER(A170),(IF(A170&lt;('1_Setting'!$D$30),((A170/('1_Setting'!$D$30))*3+1),((A170-('1_Setting'!$D$30))/(('1_Setting'!$D$29)-('1_Setting'!$D$30))*2+4)))," ")," ")</f>
        <v xml:space="preserve"> </v>
      </c>
      <c r="C170" s="10" t="str">
        <f t="shared" si="6"/>
        <v xml:space="preserve"> </v>
      </c>
      <c r="D170" s="56" t="e">
        <f t="shared" si="7"/>
        <v>#N/A</v>
      </c>
    </row>
    <row r="171" spans="1:4" x14ac:dyDescent="0.2">
      <c r="A171" s="56" t="e">
        <f>IF((A170+$F$5&lt;='1_Setting'!$D$29),A170+$F$5,#N/A)</f>
        <v>#N/A</v>
      </c>
      <c r="B171" s="11" t="str">
        <f>IFERROR(IF(ISNUMBER(A171),(IF(A171&lt;('1_Setting'!$D$30),((A171/('1_Setting'!$D$30))*3+1),((A171-('1_Setting'!$D$30))/(('1_Setting'!$D$29)-('1_Setting'!$D$30))*2+4)))," ")," ")</f>
        <v xml:space="preserve"> </v>
      </c>
      <c r="C171" s="10" t="str">
        <f t="shared" si="6"/>
        <v xml:space="preserve"> </v>
      </c>
      <c r="D171" s="56" t="e">
        <f t="shared" si="7"/>
        <v>#N/A</v>
      </c>
    </row>
    <row r="172" spans="1:4" x14ac:dyDescent="0.2">
      <c r="A172" s="56" t="e">
        <f>IF((A171+$F$5&lt;='1_Setting'!$D$29),A171+$F$5,#N/A)</f>
        <v>#N/A</v>
      </c>
      <c r="B172" s="11" t="str">
        <f>IFERROR(IF(ISNUMBER(A172),(IF(A172&lt;('1_Setting'!$D$30),((A172/('1_Setting'!$D$30))*3+1),((A172-('1_Setting'!$D$30))/(('1_Setting'!$D$29)-('1_Setting'!$D$30))*2+4)))," ")," ")</f>
        <v xml:space="preserve"> </v>
      </c>
      <c r="C172" s="10" t="str">
        <f t="shared" si="6"/>
        <v xml:space="preserve"> </v>
      </c>
      <c r="D172" s="56" t="e">
        <f t="shared" si="7"/>
        <v>#N/A</v>
      </c>
    </row>
    <row r="173" spans="1:4" x14ac:dyDescent="0.2">
      <c r="A173" s="56" t="e">
        <f>IF((A172+$F$5&lt;='1_Setting'!$D$29),A172+$F$5,#N/A)</f>
        <v>#N/A</v>
      </c>
      <c r="B173" s="11" t="str">
        <f>IFERROR(IF(ISNUMBER(A173),(IF(A173&lt;('1_Setting'!$D$30),((A173/('1_Setting'!$D$30))*3+1),((A173-('1_Setting'!$D$30))/(('1_Setting'!$D$29)-('1_Setting'!$D$30))*2+4)))," ")," ")</f>
        <v xml:space="preserve"> </v>
      </c>
      <c r="C173" s="10" t="str">
        <f t="shared" si="6"/>
        <v xml:space="preserve"> </v>
      </c>
      <c r="D173" s="56" t="e">
        <f t="shared" si="7"/>
        <v>#N/A</v>
      </c>
    </row>
    <row r="174" spans="1:4" x14ac:dyDescent="0.2">
      <c r="A174" s="56" t="e">
        <f>IF((A173+$F$5&lt;='1_Setting'!$D$29),A173+$F$5,#N/A)</f>
        <v>#N/A</v>
      </c>
      <c r="B174" s="11" t="str">
        <f>IFERROR(IF(ISNUMBER(A174),(IF(A174&lt;('1_Setting'!$D$30),((A174/('1_Setting'!$D$30))*3+1),((A174-('1_Setting'!$D$30))/(('1_Setting'!$D$29)-('1_Setting'!$D$30))*2+4)))," ")," ")</f>
        <v xml:space="preserve"> </v>
      </c>
      <c r="C174" s="10" t="str">
        <f t="shared" si="6"/>
        <v xml:space="preserve"> </v>
      </c>
      <c r="D174" s="56" t="e">
        <f t="shared" si="7"/>
        <v>#N/A</v>
      </c>
    </row>
    <row r="175" spans="1:4" x14ac:dyDescent="0.2">
      <c r="A175" s="56" t="e">
        <f>IF((A174+$F$5&lt;='1_Setting'!$D$29),A174+$F$5,#N/A)</f>
        <v>#N/A</v>
      </c>
      <c r="B175" s="11" t="str">
        <f>IFERROR(IF(ISNUMBER(A175),(IF(A175&lt;('1_Setting'!$D$30),((A175/('1_Setting'!$D$30))*3+1),((A175-('1_Setting'!$D$30))/(('1_Setting'!$D$29)-('1_Setting'!$D$30))*2+4)))," ")," ")</f>
        <v xml:space="preserve"> </v>
      </c>
      <c r="C175" s="10" t="str">
        <f t="shared" si="6"/>
        <v xml:space="preserve"> </v>
      </c>
      <c r="D175" s="56" t="e">
        <f t="shared" si="7"/>
        <v>#N/A</v>
      </c>
    </row>
    <row r="176" spans="1:4" x14ac:dyDescent="0.2">
      <c r="A176" s="56" t="e">
        <f>IF((A175+$F$5&lt;='1_Setting'!$D$29),A175+$F$5,#N/A)</f>
        <v>#N/A</v>
      </c>
      <c r="B176" s="11" t="str">
        <f>IFERROR(IF(ISNUMBER(A176),(IF(A176&lt;('1_Setting'!$D$30),((A176/('1_Setting'!$D$30))*3+1),((A176-('1_Setting'!$D$30))/(('1_Setting'!$D$29)-('1_Setting'!$D$30))*2+4)))," ")," ")</f>
        <v xml:space="preserve"> </v>
      </c>
      <c r="C176" s="10" t="str">
        <f t="shared" si="6"/>
        <v xml:space="preserve"> </v>
      </c>
      <c r="D176" s="56" t="e">
        <f t="shared" si="7"/>
        <v>#N/A</v>
      </c>
    </row>
    <row r="177" spans="1:4" x14ac:dyDescent="0.2">
      <c r="A177" s="56" t="e">
        <f>IF((A176+$F$5&lt;='1_Setting'!$D$29),A176+$F$5,#N/A)</f>
        <v>#N/A</v>
      </c>
      <c r="B177" s="11" t="str">
        <f>IFERROR(IF(ISNUMBER(A177),(IF(A177&lt;('1_Setting'!$D$30),((A177/('1_Setting'!$D$30))*3+1),((A177-('1_Setting'!$D$30))/(('1_Setting'!$D$29)-('1_Setting'!$D$30))*2+4)))," ")," ")</f>
        <v xml:space="preserve"> </v>
      </c>
      <c r="C177" s="10" t="str">
        <f t="shared" si="6"/>
        <v xml:space="preserve"> </v>
      </c>
      <c r="D177" s="56" t="e">
        <f t="shared" si="7"/>
        <v>#N/A</v>
      </c>
    </row>
    <row r="178" spans="1:4" x14ac:dyDescent="0.2">
      <c r="A178" s="56" t="e">
        <f>IF((A177+$F$5&lt;='1_Setting'!$D$29),A177+$F$5,#N/A)</f>
        <v>#N/A</v>
      </c>
      <c r="B178" s="11" t="str">
        <f>IFERROR(IF(ISNUMBER(A178),(IF(A178&lt;('1_Setting'!$D$30),((A178/('1_Setting'!$D$30))*3+1),((A178-('1_Setting'!$D$30))/(('1_Setting'!$D$29)-('1_Setting'!$D$30))*2+4)))," ")," ")</f>
        <v xml:space="preserve"> </v>
      </c>
      <c r="C178" s="10" t="str">
        <f t="shared" si="6"/>
        <v xml:space="preserve"> </v>
      </c>
      <c r="D178" s="56" t="e">
        <f t="shared" si="7"/>
        <v>#N/A</v>
      </c>
    </row>
    <row r="179" spans="1:4" x14ac:dyDescent="0.2">
      <c r="A179" s="56" t="e">
        <f>IF((A178+$F$5&lt;='1_Setting'!$D$29),A178+$F$5,#N/A)</f>
        <v>#N/A</v>
      </c>
      <c r="B179" s="11" t="str">
        <f>IFERROR(IF(ISNUMBER(A179),(IF(A179&lt;('1_Setting'!$D$30),((A179/('1_Setting'!$D$30))*3+1),((A179-('1_Setting'!$D$30))/(('1_Setting'!$D$29)-('1_Setting'!$D$30))*2+4)))," ")," ")</f>
        <v xml:space="preserve"> </v>
      </c>
      <c r="C179" s="10" t="str">
        <f t="shared" si="6"/>
        <v xml:space="preserve"> </v>
      </c>
      <c r="D179" s="56" t="e">
        <f t="shared" si="7"/>
        <v>#N/A</v>
      </c>
    </row>
    <row r="180" spans="1:4" x14ac:dyDescent="0.2">
      <c r="A180" s="56" t="e">
        <f>IF((A179+$F$5&lt;='1_Setting'!$D$29),A179+$F$5,#N/A)</f>
        <v>#N/A</v>
      </c>
      <c r="B180" s="11" t="str">
        <f>IFERROR(IF(ISNUMBER(A180),(IF(A180&lt;('1_Setting'!$D$30),((A180/('1_Setting'!$D$30))*3+1),((A180-('1_Setting'!$D$30))/(('1_Setting'!$D$29)-('1_Setting'!$D$30))*2+4)))," ")," ")</f>
        <v xml:space="preserve"> </v>
      </c>
      <c r="C180" s="10" t="str">
        <f t="shared" si="6"/>
        <v xml:space="preserve"> </v>
      </c>
      <c r="D180" s="56" t="e">
        <f t="shared" si="7"/>
        <v>#N/A</v>
      </c>
    </row>
    <row r="181" spans="1:4" x14ac:dyDescent="0.2">
      <c r="A181" s="56" t="e">
        <f>IF((A180+$F$5&lt;='1_Setting'!$D$29),A180+$F$5,#N/A)</f>
        <v>#N/A</v>
      </c>
      <c r="B181" s="11" t="str">
        <f>IFERROR(IF(ISNUMBER(A181),(IF(A181&lt;('1_Setting'!$D$30),((A181/('1_Setting'!$D$30))*3+1),((A181-('1_Setting'!$D$30))/(('1_Setting'!$D$29)-('1_Setting'!$D$30))*2+4)))," ")," ")</f>
        <v xml:space="preserve"> </v>
      </c>
      <c r="C181" s="10" t="str">
        <f t="shared" si="6"/>
        <v xml:space="preserve"> </v>
      </c>
      <c r="D181" s="56" t="e">
        <f t="shared" si="7"/>
        <v>#N/A</v>
      </c>
    </row>
    <row r="182" spans="1:4" x14ac:dyDescent="0.2">
      <c r="A182" s="56" t="e">
        <f>IF((A181+$F$5&lt;='1_Setting'!$D$29),A181+$F$5,#N/A)</f>
        <v>#N/A</v>
      </c>
      <c r="B182" s="11" t="str">
        <f>IFERROR(IF(ISNUMBER(A182),(IF(A182&lt;('1_Setting'!$D$30),((A182/('1_Setting'!$D$30))*3+1),((A182-('1_Setting'!$D$30))/(('1_Setting'!$D$29)-('1_Setting'!$D$30))*2+4)))," ")," ")</f>
        <v xml:space="preserve"> </v>
      </c>
      <c r="C182" s="10" t="str">
        <f t="shared" si="6"/>
        <v xml:space="preserve"> </v>
      </c>
      <c r="D182" s="56" t="e">
        <f t="shared" si="7"/>
        <v>#N/A</v>
      </c>
    </row>
    <row r="183" spans="1:4" x14ac:dyDescent="0.2">
      <c r="A183" s="56" t="e">
        <f>IF((A182+$F$5&lt;='1_Setting'!$D$29),A182+$F$5,#N/A)</f>
        <v>#N/A</v>
      </c>
      <c r="B183" s="11" t="str">
        <f>IFERROR(IF(ISNUMBER(A183),(IF(A183&lt;('1_Setting'!$D$30),((A183/('1_Setting'!$D$30))*3+1),((A183-('1_Setting'!$D$30))/(('1_Setting'!$D$29)-('1_Setting'!$D$30))*2+4)))," ")," ")</f>
        <v xml:space="preserve"> </v>
      </c>
      <c r="C183" s="10" t="str">
        <f t="shared" si="6"/>
        <v xml:space="preserve"> </v>
      </c>
      <c r="D183" s="56" t="e">
        <f t="shared" si="7"/>
        <v>#N/A</v>
      </c>
    </row>
    <row r="184" spans="1:4" x14ac:dyDescent="0.2">
      <c r="A184" s="56" t="e">
        <f>IF((A183+$F$5&lt;='1_Setting'!$D$29),A183+$F$5,#N/A)</f>
        <v>#N/A</v>
      </c>
      <c r="B184" s="11" t="str">
        <f>IFERROR(IF(ISNUMBER(A184),(IF(A184&lt;('1_Setting'!$D$30),((A184/('1_Setting'!$D$30))*3+1),((A184-('1_Setting'!$D$30))/(('1_Setting'!$D$29)-('1_Setting'!$D$30))*2+4)))," ")," ")</f>
        <v xml:space="preserve"> </v>
      </c>
      <c r="C184" s="10" t="str">
        <f t="shared" si="6"/>
        <v xml:space="preserve"> </v>
      </c>
      <c r="D184" s="56" t="e">
        <f t="shared" si="7"/>
        <v>#N/A</v>
      </c>
    </row>
    <row r="185" spans="1:4" x14ac:dyDescent="0.2">
      <c r="A185" s="56" t="e">
        <f>IF((A184+$F$5&lt;='1_Setting'!$D$29),A184+$F$5,#N/A)</f>
        <v>#N/A</v>
      </c>
      <c r="B185" s="11" t="str">
        <f>IFERROR(IF(ISNUMBER(A185),(IF(A185&lt;('1_Setting'!$D$30),((A185/('1_Setting'!$D$30))*3+1),((A185-('1_Setting'!$D$30))/(('1_Setting'!$D$29)-('1_Setting'!$D$30))*2+4)))," ")," ")</f>
        <v xml:space="preserve"> </v>
      </c>
      <c r="C185" s="10" t="str">
        <f t="shared" si="6"/>
        <v xml:space="preserve"> </v>
      </c>
      <c r="D185" s="56" t="e">
        <f t="shared" si="7"/>
        <v>#N/A</v>
      </c>
    </row>
    <row r="186" spans="1:4" x14ac:dyDescent="0.2">
      <c r="A186" s="56" t="e">
        <f>IF((A185+$F$5&lt;='1_Setting'!$D$29),A185+$F$5,#N/A)</f>
        <v>#N/A</v>
      </c>
      <c r="B186" s="11" t="str">
        <f>IFERROR(IF(ISNUMBER(A186),(IF(A186&lt;('1_Setting'!$D$30),((A186/('1_Setting'!$D$30))*3+1),((A186-('1_Setting'!$D$30))/(('1_Setting'!$D$29)-('1_Setting'!$D$30))*2+4)))," ")," ")</f>
        <v xml:space="preserve"> </v>
      </c>
      <c r="C186" s="10" t="str">
        <f t="shared" si="6"/>
        <v xml:space="preserve"> </v>
      </c>
      <c r="D186" s="56" t="e">
        <f t="shared" si="7"/>
        <v>#N/A</v>
      </c>
    </row>
    <row r="187" spans="1:4" x14ac:dyDescent="0.2">
      <c r="A187" s="56" t="e">
        <f>IF((A186+$F$5&lt;='1_Setting'!$D$29),A186+$F$5,#N/A)</f>
        <v>#N/A</v>
      </c>
      <c r="B187" s="11" t="str">
        <f>IFERROR(IF(ISNUMBER(A187),(IF(A187&lt;('1_Setting'!$D$30),((A187/('1_Setting'!$D$30))*3+1),((A187-('1_Setting'!$D$30))/(('1_Setting'!$D$29)-('1_Setting'!$D$30))*2+4)))," ")," ")</f>
        <v xml:space="preserve"> </v>
      </c>
      <c r="C187" s="10" t="str">
        <f t="shared" si="6"/>
        <v xml:space="preserve"> </v>
      </c>
      <c r="D187" s="56" t="e">
        <f t="shared" si="7"/>
        <v>#N/A</v>
      </c>
    </row>
    <row r="188" spans="1:4" x14ac:dyDescent="0.2">
      <c r="A188" s="56" t="e">
        <f>IF((A187+$F$5&lt;='1_Setting'!$D$29),A187+$F$5,#N/A)</f>
        <v>#N/A</v>
      </c>
      <c r="B188" s="11" t="str">
        <f>IFERROR(IF(ISNUMBER(A188),(IF(A188&lt;('1_Setting'!$D$30),((A188/('1_Setting'!$D$30))*3+1),((A188-('1_Setting'!$D$30))/(('1_Setting'!$D$29)-('1_Setting'!$D$30))*2+4)))," ")," ")</f>
        <v xml:space="preserve"> </v>
      </c>
      <c r="C188" s="10" t="str">
        <f t="shared" si="6"/>
        <v xml:space="preserve"> </v>
      </c>
      <c r="D188" s="56" t="e">
        <f t="shared" si="7"/>
        <v>#N/A</v>
      </c>
    </row>
    <row r="189" spans="1:4" x14ac:dyDescent="0.2">
      <c r="A189" s="56" t="e">
        <f>IF((A188+$F$5&lt;='1_Setting'!$D$29),A188+$F$5,#N/A)</f>
        <v>#N/A</v>
      </c>
      <c r="B189" s="11" t="str">
        <f>IFERROR(IF(ISNUMBER(A189),(IF(A189&lt;('1_Setting'!$D$30),((A189/('1_Setting'!$D$30))*3+1),((A189-('1_Setting'!$D$30))/(('1_Setting'!$D$29)-('1_Setting'!$D$30))*2+4)))," ")," ")</f>
        <v xml:space="preserve"> </v>
      </c>
      <c r="C189" s="10" t="str">
        <f t="shared" si="6"/>
        <v xml:space="preserve"> </v>
      </c>
      <c r="D189" s="56" t="e">
        <f t="shared" si="7"/>
        <v>#N/A</v>
      </c>
    </row>
    <row r="190" spans="1:4" x14ac:dyDescent="0.2">
      <c r="A190" s="56" t="e">
        <f>IF((A189+$F$5&lt;='1_Setting'!$D$29),A189+$F$5,#N/A)</f>
        <v>#N/A</v>
      </c>
      <c r="B190" s="11" t="str">
        <f>IFERROR(IF(ISNUMBER(A190),(IF(A190&lt;('1_Setting'!$D$30),((A190/('1_Setting'!$D$30))*3+1),((A190-('1_Setting'!$D$30))/(('1_Setting'!$D$29)-('1_Setting'!$D$30))*2+4)))," ")," ")</f>
        <v xml:space="preserve"> </v>
      </c>
      <c r="C190" s="10" t="str">
        <f t="shared" si="6"/>
        <v xml:space="preserve"> </v>
      </c>
      <c r="D190" s="56" t="e">
        <f t="shared" si="7"/>
        <v>#N/A</v>
      </c>
    </row>
    <row r="191" spans="1:4" x14ac:dyDescent="0.2">
      <c r="A191" s="56" t="e">
        <f>IF((A190+$F$5&lt;='1_Setting'!$D$29),A190+$F$5,#N/A)</f>
        <v>#N/A</v>
      </c>
      <c r="B191" s="11" t="str">
        <f>IFERROR(IF(ISNUMBER(A191),(IF(A191&lt;('1_Setting'!$D$30),((A191/('1_Setting'!$D$30))*3+1),((A191-('1_Setting'!$D$30))/(('1_Setting'!$D$29)-('1_Setting'!$D$30))*2+4)))," ")," ")</f>
        <v xml:space="preserve"> </v>
      </c>
      <c r="C191" s="10" t="str">
        <f t="shared" si="6"/>
        <v xml:space="preserve"> </v>
      </c>
      <c r="D191" s="56" t="e">
        <f t="shared" si="7"/>
        <v>#N/A</v>
      </c>
    </row>
    <row r="192" spans="1:4" x14ac:dyDescent="0.2">
      <c r="A192" s="56" t="e">
        <f>IF((A191+$F$5&lt;='1_Setting'!$D$29),A191+$F$5,#N/A)</f>
        <v>#N/A</v>
      </c>
      <c r="B192" s="11" t="str">
        <f>IFERROR(IF(ISNUMBER(A192),(IF(A192&lt;('1_Setting'!$D$30),((A192/('1_Setting'!$D$30))*3+1),((A192-('1_Setting'!$D$30))/(('1_Setting'!$D$29)-('1_Setting'!$D$30))*2+4)))," ")," ")</f>
        <v xml:space="preserve"> </v>
      </c>
      <c r="C192" s="10" t="str">
        <f t="shared" si="6"/>
        <v xml:space="preserve"> </v>
      </c>
      <c r="D192" s="56" t="e">
        <f t="shared" si="7"/>
        <v>#N/A</v>
      </c>
    </row>
    <row r="193" spans="1:4" x14ac:dyDescent="0.2">
      <c r="A193" s="56" t="e">
        <f>IF((A192+$F$5&lt;='1_Setting'!$D$29),A192+$F$5,#N/A)</f>
        <v>#N/A</v>
      </c>
      <c r="B193" s="11" t="str">
        <f>IFERROR(IF(ISNUMBER(A193),(IF(A193&lt;('1_Setting'!$D$30),((A193/('1_Setting'!$D$30))*3+1),((A193-('1_Setting'!$D$30))/(('1_Setting'!$D$29)-('1_Setting'!$D$30))*2+4)))," ")," ")</f>
        <v xml:space="preserve"> </v>
      </c>
      <c r="C193" s="10" t="str">
        <f t="shared" si="6"/>
        <v xml:space="preserve"> </v>
      </c>
      <c r="D193" s="56" t="e">
        <f t="shared" si="7"/>
        <v>#N/A</v>
      </c>
    </row>
    <row r="194" spans="1:4" x14ac:dyDescent="0.2">
      <c r="A194" s="56" t="e">
        <f>IF((A193+$F$5&lt;='1_Setting'!$D$29),A193+$F$5,#N/A)</f>
        <v>#N/A</v>
      </c>
      <c r="B194" s="11" t="str">
        <f>IFERROR(IF(ISNUMBER(A194),(IF(A194&lt;('1_Setting'!$D$30),((A194/('1_Setting'!$D$30))*3+1),((A194-('1_Setting'!$D$30))/(('1_Setting'!$D$29)-('1_Setting'!$D$30))*2+4)))," ")," ")</f>
        <v xml:space="preserve"> </v>
      </c>
      <c r="C194" s="10" t="str">
        <f t="shared" ref="C194:C257" si="8">IFERROR(IF(AND(B194&gt;3.5,B194&lt;4),3.5,ROUND(B194/5,1)*5)," ")</f>
        <v xml:space="preserve"> </v>
      </c>
      <c r="D194" s="56" t="e">
        <f t="shared" ref="D194:D257" si="9">A194</f>
        <v>#N/A</v>
      </c>
    </row>
    <row r="195" spans="1:4" x14ac:dyDescent="0.2">
      <c r="A195" s="56" t="e">
        <f>IF((A194+$F$5&lt;='1_Setting'!$D$29),A194+$F$5,#N/A)</f>
        <v>#N/A</v>
      </c>
      <c r="B195" s="11" t="str">
        <f>IFERROR(IF(ISNUMBER(A195),(IF(A195&lt;('1_Setting'!$D$30),((A195/('1_Setting'!$D$30))*3+1),((A195-('1_Setting'!$D$30))/(('1_Setting'!$D$29)-('1_Setting'!$D$30))*2+4)))," ")," ")</f>
        <v xml:space="preserve"> </v>
      </c>
      <c r="C195" s="10" t="str">
        <f t="shared" si="8"/>
        <v xml:space="preserve"> </v>
      </c>
      <c r="D195" s="56" t="e">
        <f t="shared" si="9"/>
        <v>#N/A</v>
      </c>
    </row>
    <row r="196" spans="1:4" x14ac:dyDescent="0.2">
      <c r="A196" s="56" t="e">
        <f>IF((A195+$F$5&lt;='1_Setting'!$D$29),A195+$F$5,#N/A)</f>
        <v>#N/A</v>
      </c>
      <c r="B196" s="11" t="str">
        <f>IFERROR(IF(ISNUMBER(A196),(IF(A196&lt;('1_Setting'!$D$30),((A196/('1_Setting'!$D$30))*3+1),((A196-('1_Setting'!$D$30))/(('1_Setting'!$D$29)-('1_Setting'!$D$30))*2+4)))," ")," ")</f>
        <v xml:space="preserve"> </v>
      </c>
      <c r="C196" s="10" t="str">
        <f t="shared" si="8"/>
        <v xml:space="preserve"> </v>
      </c>
      <c r="D196" s="56" t="e">
        <f t="shared" si="9"/>
        <v>#N/A</v>
      </c>
    </row>
    <row r="197" spans="1:4" x14ac:dyDescent="0.2">
      <c r="A197" s="56" t="e">
        <f>IF((A196+$F$5&lt;='1_Setting'!$D$29),A196+$F$5,#N/A)</f>
        <v>#N/A</v>
      </c>
      <c r="B197" s="11" t="str">
        <f>IFERROR(IF(ISNUMBER(A197),(IF(A197&lt;('1_Setting'!$D$30),((A197/('1_Setting'!$D$30))*3+1),((A197-('1_Setting'!$D$30))/(('1_Setting'!$D$29)-('1_Setting'!$D$30))*2+4)))," ")," ")</f>
        <v xml:space="preserve"> </v>
      </c>
      <c r="C197" s="10" t="str">
        <f t="shared" si="8"/>
        <v xml:space="preserve"> </v>
      </c>
      <c r="D197" s="56" t="e">
        <f t="shared" si="9"/>
        <v>#N/A</v>
      </c>
    </row>
    <row r="198" spans="1:4" x14ac:dyDescent="0.2">
      <c r="A198" s="56" t="e">
        <f>IF((A197+$F$5&lt;='1_Setting'!$D$29),A197+$F$5,#N/A)</f>
        <v>#N/A</v>
      </c>
      <c r="B198" s="11" t="str">
        <f>IFERROR(IF(ISNUMBER(A198),(IF(A198&lt;('1_Setting'!$D$30),((A198/('1_Setting'!$D$30))*3+1),((A198-('1_Setting'!$D$30))/(('1_Setting'!$D$29)-('1_Setting'!$D$30))*2+4)))," ")," ")</f>
        <v xml:space="preserve"> </v>
      </c>
      <c r="C198" s="10" t="str">
        <f t="shared" si="8"/>
        <v xml:space="preserve"> </v>
      </c>
      <c r="D198" s="56" t="e">
        <f t="shared" si="9"/>
        <v>#N/A</v>
      </c>
    </row>
    <row r="199" spans="1:4" x14ac:dyDescent="0.2">
      <c r="A199" s="56" t="e">
        <f>IF((A198+$F$5&lt;='1_Setting'!$D$29),A198+$F$5,#N/A)</f>
        <v>#N/A</v>
      </c>
      <c r="B199" s="11" t="str">
        <f>IFERROR(IF(ISNUMBER(A199),(IF(A199&lt;('1_Setting'!$D$30),((A199/('1_Setting'!$D$30))*3+1),((A199-('1_Setting'!$D$30))/(('1_Setting'!$D$29)-('1_Setting'!$D$30))*2+4)))," ")," ")</f>
        <v xml:space="preserve"> </v>
      </c>
      <c r="C199" s="10" t="str">
        <f t="shared" si="8"/>
        <v xml:space="preserve"> </v>
      </c>
      <c r="D199" s="56" t="e">
        <f t="shared" si="9"/>
        <v>#N/A</v>
      </c>
    </row>
    <row r="200" spans="1:4" x14ac:dyDescent="0.2">
      <c r="A200" s="56" t="e">
        <f>IF((A199+$F$5&lt;='1_Setting'!$D$29),A199+$F$5,#N/A)</f>
        <v>#N/A</v>
      </c>
      <c r="B200" s="11" t="str">
        <f>IFERROR(IF(ISNUMBER(A200),(IF(A200&lt;('1_Setting'!$D$30),((A200/('1_Setting'!$D$30))*3+1),((A200-('1_Setting'!$D$30))/(('1_Setting'!$D$29)-('1_Setting'!$D$30))*2+4)))," ")," ")</f>
        <v xml:space="preserve"> </v>
      </c>
      <c r="C200" s="10" t="str">
        <f t="shared" si="8"/>
        <v xml:space="preserve"> </v>
      </c>
      <c r="D200" s="56" t="e">
        <f t="shared" si="9"/>
        <v>#N/A</v>
      </c>
    </row>
    <row r="201" spans="1:4" x14ac:dyDescent="0.2">
      <c r="A201" s="56" t="e">
        <f>IF((A200+$F$5&lt;='1_Setting'!$D$29),A200+$F$5,#N/A)</f>
        <v>#N/A</v>
      </c>
      <c r="B201" s="11" t="str">
        <f>IFERROR(IF(ISNUMBER(A201),(IF(A201&lt;('1_Setting'!$D$30),((A201/('1_Setting'!$D$30))*3+1),((A201-('1_Setting'!$D$30))/(('1_Setting'!$D$29)-('1_Setting'!$D$30))*2+4)))," ")," ")</f>
        <v xml:space="preserve"> </v>
      </c>
      <c r="C201" s="10" t="str">
        <f t="shared" si="8"/>
        <v xml:space="preserve"> </v>
      </c>
      <c r="D201" s="56" t="e">
        <f t="shared" si="9"/>
        <v>#N/A</v>
      </c>
    </row>
    <row r="202" spans="1:4" x14ac:dyDescent="0.2">
      <c r="A202" s="56" t="e">
        <f>IF((A201+$F$5&lt;='1_Setting'!$D$29),A201+$F$5,#N/A)</f>
        <v>#N/A</v>
      </c>
      <c r="B202" s="11" t="str">
        <f>IFERROR(IF(ISNUMBER(A202),(IF(A202&lt;('1_Setting'!$D$30),((A202/('1_Setting'!$D$30))*3+1),((A202-('1_Setting'!$D$30))/(('1_Setting'!$D$29)-('1_Setting'!$D$30))*2+4)))," ")," ")</f>
        <v xml:space="preserve"> </v>
      </c>
      <c r="C202" s="10" t="str">
        <f t="shared" si="8"/>
        <v xml:space="preserve"> </v>
      </c>
      <c r="D202" s="56" t="e">
        <f t="shared" si="9"/>
        <v>#N/A</v>
      </c>
    </row>
    <row r="203" spans="1:4" x14ac:dyDescent="0.2">
      <c r="A203" s="56" t="e">
        <f>IF((A202+$F$5&lt;='1_Setting'!$D$29),A202+$F$5,#N/A)</f>
        <v>#N/A</v>
      </c>
      <c r="B203" s="11" t="str">
        <f>IFERROR(IF(ISNUMBER(A203),(IF(A203&lt;('1_Setting'!$D$30),((A203/('1_Setting'!$D$30))*3+1),((A203-('1_Setting'!$D$30))/(('1_Setting'!$D$29)-('1_Setting'!$D$30))*2+4)))," ")," ")</f>
        <v xml:space="preserve"> </v>
      </c>
      <c r="C203" s="10" t="str">
        <f t="shared" si="8"/>
        <v xml:space="preserve"> </v>
      </c>
      <c r="D203" s="56" t="e">
        <f t="shared" si="9"/>
        <v>#N/A</v>
      </c>
    </row>
    <row r="204" spans="1:4" x14ac:dyDescent="0.2">
      <c r="A204" s="56" t="e">
        <f>IF((A203+$F$5&lt;='1_Setting'!$D$29),A203+$F$5,#N/A)</f>
        <v>#N/A</v>
      </c>
      <c r="B204" s="11" t="str">
        <f>IFERROR(IF(ISNUMBER(A204),(IF(A204&lt;('1_Setting'!$D$30),((A204/('1_Setting'!$D$30))*3+1),((A204-('1_Setting'!$D$30))/(('1_Setting'!$D$29)-('1_Setting'!$D$30))*2+4)))," ")," ")</f>
        <v xml:space="preserve"> </v>
      </c>
      <c r="C204" s="10" t="str">
        <f t="shared" si="8"/>
        <v xml:space="preserve"> </v>
      </c>
      <c r="D204" s="56" t="e">
        <f t="shared" si="9"/>
        <v>#N/A</v>
      </c>
    </row>
    <row r="205" spans="1:4" x14ac:dyDescent="0.2">
      <c r="A205" s="56" t="e">
        <f>IF((A204+$F$5&lt;='1_Setting'!$D$29),A204+$F$5,#N/A)</f>
        <v>#N/A</v>
      </c>
      <c r="B205" s="11" t="str">
        <f>IFERROR(IF(ISNUMBER(A205),(IF(A205&lt;('1_Setting'!$D$30),((A205/('1_Setting'!$D$30))*3+1),((A205-('1_Setting'!$D$30))/(('1_Setting'!$D$29)-('1_Setting'!$D$30))*2+4)))," ")," ")</f>
        <v xml:space="preserve"> </v>
      </c>
      <c r="C205" s="10" t="str">
        <f t="shared" si="8"/>
        <v xml:space="preserve"> </v>
      </c>
      <c r="D205" s="56" t="e">
        <f t="shared" si="9"/>
        <v>#N/A</v>
      </c>
    </row>
    <row r="206" spans="1:4" x14ac:dyDescent="0.2">
      <c r="A206" s="56" t="e">
        <f>IF((A205+$F$5&lt;='1_Setting'!$D$29),A205+$F$5,#N/A)</f>
        <v>#N/A</v>
      </c>
      <c r="B206" s="11" t="str">
        <f>IFERROR(IF(ISNUMBER(A206),(IF(A206&lt;('1_Setting'!$D$30),((A206/('1_Setting'!$D$30))*3+1),((A206-('1_Setting'!$D$30))/(('1_Setting'!$D$29)-('1_Setting'!$D$30))*2+4)))," ")," ")</f>
        <v xml:space="preserve"> </v>
      </c>
      <c r="C206" s="10" t="str">
        <f t="shared" si="8"/>
        <v xml:space="preserve"> </v>
      </c>
      <c r="D206" s="56" t="e">
        <f t="shared" si="9"/>
        <v>#N/A</v>
      </c>
    </row>
    <row r="207" spans="1:4" x14ac:dyDescent="0.2">
      <c r="A207" s="56" t="e">
        <f>IF((A206+$F$5&lt;='1_Setting'!$D$29),A206+$F$5,#N/A)</f>
        <v>#N/A</v>
      </c>
      <c r="B207" s="11" t="str">
        <f>IFERROR(IF(ISNUMBER(A207),(IF(A207&lt;('1_Setting'!$D$30),((A207/('1_Setting'!$D$30))*3+1),((A207-('1_Setting'!$D$30))/(('1_Setting'!$D$29)-('1_Setting'!$D$30))*2+4)))," ")," ")</f>
        <v xml:space="preserve"> </v>
      </c>
      <c r="C207" s="10" t="str">
        <f t="shared" si="8"/>
        <v xml:space="preserve"> </v>
      </c>
      <c r="D207" s="56" t="e">
        <f t="shared" si="9"/>
        <v>#N/A</v>
      </c>
    </row>
    <row r="208" spans="1:4" x14ac:dyDescent="0.2">
      <c r="A208" s="56" t="e">
        <f>IF((A207+$F$5&lt;='1_Setting'!$D$29),A207+$F$5,#N/A)</f>
        <v>#N/A</v>
      </c>
      <c r="B208" s="11" t="str">
        <f>IFERROR(IF(ISNUMBER(A208),(IF(A208&lt;('1_Setting'!$D$30),((A208/('1_Setting'!$D$30))*3+1),((A208-('1_Setting'!$D$30))/(('1_Setting'!$D$29)-('1_Setting'!$D$30))*2+4)))," ")," ")</f>
        <v xml:space="preserve"> </v>
      </c>
      <c r="C208" s="10" t="str">
        <f t="shared" si="8"/>
        <v xml:space="preserve"> </v>
      </c>
      <c r="D208" s="56" t="e">
        <f t="shared" si="9"/>
        <v>#N/A</v>
      </c>
    </row>
    <row r="209" spans="1:4" x14ac:dyDescent="0.2">
      <c r="A209" s="56" t="e">
        <f>IF((A208+$F$5&lt;='1_Setting'!$D$29),A208+$F$5,#N/A)</f>
        <v>#N/A</v>
      </c>
      <c r="B209" s="11" t="str">
        <f>IFERROR(IF(ISNUMBER(A209),(IF(A209&lt;('1_Setting'!$D$30),((A209/('1_Setting'!$D$30))*3+1),((A209-('1_Setting'!$D$30))/(('1_Setting'!$D$29)-('1_Setting'!$D$30))*2+4)))," ")," ")</f>
        <v xml:space="preserve"> </v>
      </c>
      <c r="C209" s="10" t="str">
        <f t="shared" si="8"/>
        <v xml:space="preserve"> </v>
      </c>
      <c r="D209" s="56" t="e">
        <f t="shared" si="9"/>
        <v>#N/A</v>
      </c>
    </row>
    <row r="210" spans="1:4" x14ac:dyDescent="0.2">
      <c r="A210" s="56" t="e">
        <f>IF((A209+$F$5&lt;='1_Setting'!$D$29),A209+$F$5,#N/A)</f>
        <v>#N/A</v>
      </c>
      <c r="B210" s="11" t="str">
        <f>IFERROR(IF(ISNUMBER(A210),(IF(A210&lt;('1_Setting'!$D$30),((A210/('1_Setting'!$D$30))*3+1),((A210-('1_Setting'!$D$30))/(('1_Setting'!$D$29)-('1_Setting'!$D$30))*2+4)))," ")," ")</f>
        <v xml:space="preserve"> </v>
      </c>
      <c r="C210" s="10" t="str">
        <f t="shared" si="8"/>
        <v xml:space="preserve"> </v>
      </c>
      <c r="D210" s="56" t="e">
        <f t="shared" si="9"/>
        <v>#N/A</v>
      </c>
    </row>
    <row r="211" spans="1:4" x14ac:dyDescent="0.2">
      <c r="A211" s="56" t="e">
        <f>IF((A210+$F$5&lt;='1_Setting'!$D$29),A210+$F$5,#N/A)</f>
        <v>#N/A</v>
      </c>
      <c r="B211" s="11" t="str">
        <f>IFERROR(IF(ISNUMBER(A211),(IF(A211&lt;('1_Setting'!$D$30),((A211/('1_Setting'!$D$30))*3+1),((A211-('1_Setting'!$D$30))/(('1_Setting'!$D$29)-('1_Setting'!$D$30))*2+4)))," ")," ")</f>
        <v xml:space="preserve"> </v>
      </c>
      <c r="C211" s="10" t="str">
        <f t="shared" si="8"/>
        <v xml:space="preserve"> </v>
      </c>
      <c r="D211" s="56" t="e">
        <f t="shared" si="9"/>
        <v>#N/A</v>
      </c>
    </row>
    <row r="212" spans="1:4" x14ac:dyDescent="0.2">
      <c r="A212" s="56" t="e">
        <f>IF((A211+$F$5&lt;='1_Setting'!$D$29),A211+$F$5,#N/A)</f>
        <v>#N/A</v>
      </c>
      <c r="B212" s="11" t="str">
        <f>IFERROR(IF(ISNUMBER(A212),(IF(A212&lt;('1_Setting'!$D$30),((A212/('1_Setting'!$D$30))*3+1),((A212-('1_Setting'!$D$30))/(('1_Setting'!$D$29)-('1_Setting'!$D$30))*2+4)))," ")," ")</f>
        <v xml:space="preserve"> </v>
      </c>
      <c r="C212" s="10" t="str">
        <f t="shared" si="8"/>
        <v xml:space="preserve"> </v>
      </c>
      <c r="D212" s="56" t="e">
        <f t="shared" si="9"/>
        <v>#N/A</v>
      </c>
    </row>
    <row r="213" spans="1:4" x14ac:dyDescent="0.2">
      <c r="A213" s="56" t="e">
        <f>IF((A212+$F$5&lt;='1_Setting'!$D$29),A212+$F$5,#N/A)</f>
        <v>#N/A</v>
      </c>
      <c r="B213" s="11" t="str">
        <f>IFERROR(IF(ISNUMBER(A213),(IF(A213&lt;('1_Setting'!$D$30),((A213/('1_Setting'!$D$30))*3+1),((A213-('1_Setting'!$D$30))/(('1_Setting'!$D$29)-('1_Setting'!$D$30))*2+4)))," ")," ")</f>
        <v xml:space="preserve"> </v>
      </c>
      <c r="C213" s="10" t="str">
        <f t="shared" si="8"/>
        <v xml:space="preserve"> </v>
      </c>
      <c r="D213" s="56" t="e">
        <f t="shared" si="9"/>
        <v>#N/A</v>
      </c>
    </row>
    <row r="214" spans="1:4" x14ac:dyDescent="0.2">
      <c r="A214" s="56" t="e">
        <f>IF((A213+$F$5&lt;='1_Setting'!$D$29),A213+$F$5,#N/A)</f>
        <v>#N/A</v>
      </c>
      <c r="B214" s="11" t="str">
        <f>IFERROR(IF(ISNUMBER(A214),(IF(A214&lt;('1_Setting'!$D$30),((A214/('1_Setting'!$D$30))*3+1),((A214-('1_Setting'!$D$30))/(('1_Setting'!$D$29)-('1_Setting'!$D$30))*2+4)))," ")," ")</f>
        <v xml:space="preserve"> </v>
      </c>
      <c r="C214" s="10" t="str">
        <f t="shared" si="8"/>
        <v xml:space="preserve"> </v>
      </c>
      <c r="D214" s="56" t="e">
        <f t="shared" si="9"/>
        <v>#N/A</v>
      </c>
    </row>
    <row r="215" spans="1:4" x14ac:dyDescent="0.2">
      <c r="A215" s="56" t="e">
        <f>IF((A214+$F$5&lt;='1_Setting'!$D$29),A214+$F$5,#N/A)</f>
        <v>#N/A</v>
      </c>
      <c r="B215" s="11" t="str">
        <f>IFERROR(IF(ISNUMBER(A215),(IF(A215&lt;('1_Setting'!$D$30),((A215/('1_Setting'!$D$30))*3+1),((A215-('1_Setting'!$D$30))/(('1_Setting'!$D$29)-('1_Setting'!$D$30))*2+4)))," ")," ")</f>
        <v xml:space="preserve"> </v>
      </c>
      <c r="C215" s="10" t="str">
        <f t="shared" si="8"/>
        <v xml:space="preserve"> </v>
      </c>
      <c r="D215" s="56" t="e">
        <f t="shared" si="9"/>
        <v>#N/A</v>
      </c>
    </row>
    <row r="216" spans="1:4" x14ac:dyDescent="0.2">
      <c r="A216" s="56" t="e">
        <f>IF((A215+$F$5&lt;='1_Setting'!$D$29),A215+$F$5,#N/A)</f>
        <v>#N/A</v>
      </c>
      <c r="B216" s="11" t="str">
        <f>IFERROR(IF(ISNUMBER(A216),(IF(A216&lt;('1_Setting'!$D$30),((A216/('1_Setting'!$D$30))*3+1),((A216-('1_Setting'!$D$30))/(('1_Setting'!$D$29)-('1_Setting'!$D$30))*2+4)))," ")," ")</f>
        <v xml:space="preserve"> </v>
      </c>
      <c r="C216" s="10" t="str">
        <f t="shared" si="8"/>
        <v xml:space="preserve"> </v>
      </c>
      <c r="D216" s="56" t="e">
        <f t="shared" si="9"/>
        <v>#N/A</v>
      </c>
    </row>
    <row r="217" spans="1:4" x14ac:dyDescent="0.2">
      <c r="A217" s="56" t="e">
        <f>IF((A216+$F$5&lt;='1_Setting'!$D$29),A216+$F$5,#N/A)</f>
        <v>#N/A</v>
      </c>
      <c r="B217" s="11" t="str">
        <f>IFERROR(IF(ISNUMBER(A217),(IF(A217&lt;('1_Setting'!$D$30),((A217/('1_Setting'!$D$30))*3+1),((A217-('1_Setting'!$D$30))/(('1_Setting'!$D$29)-('1_Setting'!$D$30))*2+4)))," ")," ")</f>
        <v xml:space="preserve"> </v>
      </c>
      <c r="C217" s="10" t="str">
        <f t="shared" si="8"/>
        <v xml:space="preserve"> </v>
      </c>
      <c r="D217" s="56" t="e">
        <f t="shared" si="9"/>
        <v>#N/A</v>
      </c>
    </row>
    <row r="218" spans="1:4" x14ac:dyDescent="0.2">
      <c r="A218" s="56" t="e">
        <f>IF((A217+$F$5&lt;='1_Setting'!$D$29),A217+$F$5,#N/A)</f>
        <v>#N/A</v>
      </c>
      <c r="B218" s="11" t="str">
        <f>IFERROR(IF(ISNUMBER(A218),(IF(A218&lt;('1_Setting'!$D$30),((A218/('1_Setting'!$D$30))*3+1),((A218-('1_Setting'!$D$30))/(('1_Setting'!$D$29)-('1_Setting'!$D$30))*2+4)))," ")," ")</f>
        <v xml:space="preserve"> </v>
      </c>
      <c r="C218" s="10" t="str">
        <f t="shared" si="8"/>
        <v xml:space="preserve"> </v>
      </c>
      <c r="D218" s="56" t="e">
        <f t="shared" si="9"/>
        <v>#N/A</v>
      </c>
    </row>
    <row r="219" spans="1:4" x14ac:dyDescent="0.2">
      <c r="A219" s="56" t="e">
        <f>IF((A218+$F$5&lt;='1_Setting'!$D$29),A218+$F$5,#N/A)</f>
        <v>#N/A</v>
      </c>
      <c r="B219" s="11" t="str">
        <f>IFERROR(IF(ISNUMBER(A219),(IF(A219&lt;('1_Setting'!$D$30),((A219/('1_Setting'!$D$30))*3+1),((A219-('1_Setting'!$D$30))/(('1_Setting'!$D$29)-('1_Setting'!$D$30))*2+4)))," ")," ")</f>
        <v xml:space="preserve"> </v>
      </c>
      <c r="C219" s="10" t="str">
        <f t="shared" si="8"/>
        <v xml:space="preserve"> </v>
      </c>
      <c r="D219" s="56" t="e">
        <f t="shared" si="9"/>
        <v>#N/A</v>
      </c>
    </row>
    <row r="220" spans="1:4" x14ac:dyDescent="0.2">
      <c r="A220" s="56" t="e">
        <f>IF((A219+$F$5&lt;='1_Setting'!$D$29),A219+$F$5,#N/A)</f>
        <v>#N/A</v>
      </c>
      <c r="B220" s="11" t="str">
        <f>IFERROR(IF(ISNUMBER(A220),(IF(A220&lt;('1_Setting'!$D$30),((A220/('1_Setting'!$D$30))*3+1),((A220-('1_Setting'!$D$30))/(('1_Setting'!$D$29)-('1_Setting'!$D$30))*2+4)))," ")," ")</f>
        <v xml:space="preserve"> </v>
      </c>
      <c r="C220" s="10" t="str">
        <f t="shared" si="8"/>
        <v xml:space="preserve"> </v>
      </c>
      <c r="D220" s="56" t="e">
        <f t="shared" si="9"/>
        <v>#N/A</v>
      </c>
    </row>
    <row r="221" spans="1:4" x14ac:dyDescent="0.2">
      <c r="A221" s="56" t="e">
        <f>IF((A220+$F$5&lt;='1_Setting'!$D$29),A220+$F$5,#N/A)</f>
        <v>#N/A</v>
      </c>
      <c r="B221" s="11" t="str">
        <f>IFERROR(IF(ISNUMBER(A221),(IF(A221&lt;('1_Setting'!$D$30),((A221/('1_Setting'!$D$30))*3+1),((A221-('1_Setting'!$D$30))/(('1_Setting'!$D$29)-('1_Setting'!$D$30))*2+4)))," ")," ")</f>
        <v xml:space="preserve"> </v>
      </c>
      <c r="C221" s="10" t="str">
        <f t="shared" si="8"/>
        <v xml:space="preserve"> </v>
      </c>
      <c r="D221" s="56" t="e">
        <f t="shared" si="9"/>
        <v>#N/A</v>
      </c>
    </row>
    <row r="222" spans="1:4" x14ac:dyDescent="0.2">
      <c r="A222" s="56" t="e">
        <f>IF((A221+$F$5&lt;='1_Setting'!$D$29),A221+$F$5,#N/A)</f>
        <v>#N/A</v>
      </c>
      <c r="B222" s="11" t="str">
        <f>IFERROR(IF(ISNUMBER(A222),(IF(A222&lt;('1_Setting'!$D$30),((A222/('1_Setting'!$D$30))*3+1),((A222-('1_Setting'!$D$30))/(('1_Setting'!$D$29)-('1_Setting'!$D$30))*2+4)))," ")," ")</f>
        <v xml:space="preserve"> </v>
      </c>
      <c r="C222" s="10" t="str">
        <f t="shared" si="8"/>
        <v xml:space="preserve"> </v>
      </c>
      <c r="D222" s="56" t="e">
        <f t="shared" si="9"/>
        <v>#N/A</v>
      </c>
    </row>
    <row r="223" spans="1:4" x14ac:dyDescent="0.2">
      <c r="A223" s="56" t="e">
        <f>IF((A222+$F$5&lt;='1_Setting'!$D$29),A222+$F$5,#N/A)</f>
        <v>#N/A</v>
      </c>
      <c r="B223" s="11" t="str">
        <f>IFERROR(IF(ISNUMBER(A223),(IF(A223&lt;('1_Setting'!$D$30),((A223/('1_Setting'!$D$30))*3+1),((A223-('1_Setting'!$D$30))/(('1_Setting'!$D$29)-('1_Setting'!$D$30))*2+4)))," ")," ")</f>
        <v xml:space="preserve"> </v>
      </c>
      <c r="C223" s="10" t="str">
        <f t="shared" si="8"/>
        <v xml:space="preserve"> </v>
      </c>
      <c r="D223" s="56" t="e">
        <f t="shared" si="9"/>
        <v>#N/A</v>
      </c>
    </row>
    <row r="224" spans="1:4" x14ac:dyDescent="0.2">
      <c r="A224" s="56" t="e">
        <f>IF((A223+$F$5&lt;='1_Setting'!$D$29),A223+$F$5,#N/A)</f>
        <v>#N/A</v>
      </c>
      <c r="B224" s="11" t="str">
        <f>IFERROR(IF(ISNUMBER(A224),(IF(A224&lt;('1_Setting'!$D$30),((A224/('1_Setting'!$D$30))*3+1),((A224-('1_Setting'!$D$30))/(('1_Setting'!$D$29)-('1_Setting'!$D$30))*2+4)))," ")," ")</f>
        <v xml:space="preserve"> </v>
      </c>
      <c r="C224" s="10" t="str">
        <f t="shared" si="8"/>
        <v xml:space="preserve"> </v>
      </c>
      <c r="D224" s="56" t="e">
        <f t="shared" si="9"/>
        <v>#N/A</v>
      </c>
    </row>
    <row r="225" spans="1:4" x14ac:dyDescent="0.2">
      <c r="A225" s="56" t="e">
        <f>IF((A224+$F$5&lt;='1_Setting'!$D$29),A224+$F$5,#N/A)</f>
        <v>#N/A</v>
      </c>
      <c r="B225" s="11" t="str">
        <f>IFERROR(IF(ISNUMBER(A225),(IF(A225&lt;('1_Setting'!$D$30),((A225/('1_Setting'!$D$30))*3+1),((A225-('1_Setting'!$D$30))/(('1_Setting'!$D$29)-('1_Setting'!$D$30))*2+4)))," ")," ")</f>
        <v xml:space="preserve"> </v>
      </c>
      <c r="C225" s="10" t="str">
        <f t="shared" si="8"/>
        <v xml:space="preserve"> </v>
      </c>
      <c r="D225" s="56" t="e">
        <f t="shared" si="9"/>
        <v>#N/A</v>
      </c>
    </row>
    <row r="226" spans="1:4" x14ac:dyDescent="0.2">
      <c r="A226" s="56" t="e">
        <f>IF((A225+$F$5&lt;='1_Setting'!$D$29),A225+$F$5,#N/A)</f>
        <v>#N/A</v>
      </c>
      <c r="B226" s="11" t="str">
        <f>IFERROR(IF(ISNUMBER(A226),(IF(A226&lt;('1_Setting'!$D$30),((A226/('1_Setting'!$D$30))*3+1),((A226-('1_Setting'!$D$30))/(('1_Setting'!$D$29)-('1_Setting'!$D$30))*2+4)))," ")," ")</f>
        <v xml:space="preserve"> </v>
      </c>
      <c r="C226" s="10" t="str">
        <f t="shared" si="8"/>
        <v xml:space="preserve"> </v>
      </c>
      <c r="D226" s="56" t="e">
        <f t="shared" si="9"/>
        <v>#N/A</v>
      </c>
    </row>
    <row r="227" spans="1:4" x14ac:dyDescent="0.2">
      <c r="A227" s="56" t="e">
        <f>IF((A226+$F$5&lt;='1_Setting'!$D$29),A226+$F$5,#N/A)</f>
        <v>#N/A</v>
      </c>
      <c r="B227" s="11" t="str">
        <f>IFERROR(IF(ISNUMBER(A227),(IF(A227&lt;('1_Setting'!$D$30),((A227/('1_Setting'!$D$30))*3+1),((A227-('1_Setting'!$D$30))/(('1_Setting'!$D$29)-('1_Setting'!$D$30))*2+4)))," ")," ")</f>
        <v xml:space="preserve"> </v>
      </c>
      <c r="C227" s="10" t="str">
        <f t="shared" si="8"/>
        <v xml:space="preserve"> </v>
      </c>
      <c r="D227" s="56" t="e">
        <f t="shared" si="9"/>
        <v>#N/A</v>
      </c>
    </row>
    <row r="228" spans="1:4" x14ac:dyDescent="0.2">
      <c r="A228" s="56" t="e">
        <f>IF((A227+$F$5&lt;='1_Setting'!$D$29),A227+$F$5,#N/A)</f>
        <v>#N/A</v>
      </c>
      <c r="B228" s="11" t="str">
        <f>IFERROR(IF(ISNUMBER(A228),(IF(A228&lt;('1_Setting'!$D$30),((A228/('1_Setting'!$D$30))*3+1),((A228-('1_Setting'!$D$30))/(('1_Setting'!$D$29)-('1_Setting'!$D$30))*2+4)))," ")," ")</f>
        <v xml:space="preserve"> </v>
      </c>
      <c r="C228" s="10" t="str">
        <f t="shared" si="8"/>
        <v xml:space="preserve"> </v>
      </c>
      <c r="D228" s="56" t="e">
        <f t="shared" si="9"/>
        <v>#N/A</v>
      </c>
    </row>
    <row r="229" spans="1:4" x14ac:dyDescent="0.2">
      <c r="A229" s="56" t="e">
        <f>IF((A228+$F$5&lt;='1_Setting'!$D$29),A228+$F$5,#N/A)</f>
        <v>#N/A</v>
      </c>
      <c r="B229" s="11" t="str">
        <f>IFERROR(IF(ISNUMBER(A229),(IF(A229&lt;('1_Setting'!$D$30),((A229/('1_Setting'!$D$30))*3+1),((A229-('1_Setting'!$D$30))/(('1_Setting'!$D$29)-('1_Setting'!$D$30))*2+4)))," ")," ")</f>
        <v xml:space="preserve"> </v>
      </c>
      <c r="C229" s="10" t="str">
        <f t="shared" si="8"/>
        <v xml:space="preserve"> </v>
      </c>
      <c r="D229" s="56" t="e">
        <f t="shared" si="9"/>
        <v>#N/A</v>
      </c>
    </row>
    <row r="230" spans="1:4" x14ac:dyDescent="0.2">
      <c r="A230" s="56" t="e">
        <f>IF((A229+$F$5&lt;='1_Setting'!$D$29),A229+$F$5,#N/A)</f>
        <v>#N/A</v>
      </c>
      <c r="B230" s="11" t="str">
        <f>IFERROR(IF(ISNUMBER(A230),(IF(A230&lt;('1_Setting'!$D$30),((A230/('1_Setting'!$D$30))*3+1),((A230-('1_Setting'!$D$30))/(('1_Setting'!$D$29)-('1_Setting'!$D$30))*2+4)))," ")," ")</f>
        <v xml:space="preserve"> </v>
      </c>
      <c r="C230" s="10" t="str">
        <f t="shared" si="8"/>
        <v xml:space="preserve"> </v>
      </c>
      <c r="D230" s="56" t="e">
        <f t="shared" si="9"/>
        <v>#N/A</v>
      </c>
    </row>
    <row r="231" spans="1:4" x14ac:dyDescent="0.2">
      <c r="A231" s="56" t="e">
        <f>IF((A230+$F$5&lt;='1_Setting'!$D$29),A230+$F$5,#N/A)</f>
        <v>#N/A</v>
      </c>
      <c r="B231" s="11" t="str">
        <f>IFERROR(IF(ISNUMBER(A231),(IF(A231&lt;('1_Setting'!$D$30),((A231/('1_Setting'!$D$30))*3+1),((A231-('1_Setting'!$D$30))/(('1_Setting'!$D$29)-('1_Setting'!$D$30))*2+4)))," ")," ")</f>
        <v xml:space="preserve"> </v>
      </c>
      <c r="C231" s="10" t="str">
        <f t="shared" si="8"/>
        <v xml:space="preserve"> </v>
      </c>
      <c r="D231" s="56" t="e">
        <f t="shared" si="9"/>
        <v>#N/A</v>
      </c>
    </row>
    <row r="232" spans="1:4" x14ac:dyDescent="0.2">
      <c r="A232" s="56" t="e">
        <f>IF((A231+$F$5&lt;='1_Setting'!$D$29),A231+$F$5,#N/A)</f>
        <v>#N/A</v>
      </c>
      <c r="B232" s="11" t="str">
        <f>IFERROR(IF(ISNUMBER(A232),(IF(A232&lt;('1_Setting'!$D$30),((A232/('1_Setting'!$D$30))*3+1),((A232-('1_Setting'!$D$30))/(('1_Setting'!$D$29)-('1_Setting'!$D$30))*2+4)))," ")," ")</f>
        <v xml:space="preserve"> </v>
      </c>
      <c r="C232" s="10" t="str">
        <f t="shared" si="8"/>
        <v xml:space="preserve"> </v>
      </c>
      <c r="D232" s="56" t="e">
        <f t="shared" si="9"/>
        <v>#N/A</v>
      </c>
    </row>
    <row r="233" spans="1:4" x14ac:dyDescent="0.2">
      <c r="A233" s="56" t="e">
        <f>IF((A232+$F$5&lt;='1_Setting'!$D$29),A232+$F$5,#N/A)</f>
        <v>#N/A</v>
      </c>
      <c r="B233" s="11" t="str">
        <f>IFERROR(IF(ISNUMBER(A233),(IF(A233&lt;('1_Setting'!$D$30),((A233/('1_Setting'!$D$30))*3+1),((A233-('1_Setting'!$D$30))/(('1_Setting'!$D$29)-('1_Setting'!$D$30))*2+4)))," ")," ")</f>
        <v xml:space="preserve"> </v>
      </c>
      <c r="C233" s="10" t="str">
        <f t="shared" si="8"/>
        <v xml:space="preserve"> </v>
      </c>
      <c r="D233" s="56" t="e">
        <f t="shared" si="9"/>
        <v>#N/A</v>
      </c>
    </row>
    <row r="234" spans="1:4" x14ac:dyDescent="0.2">
      <c r="A234" s="56" t="e">
        <f>IF((A233+$F$5&lt;='1_Setting'!$D$29),A233+$F$5,#N/A)</f>
        <v>#N/A</v>
      </c>
      <c r="B234" s="11" t="str">
        <f>IFERROR(IF(ISNUMBER(A234),(IF(A234&lt;('1_Setting'!$D$30),((A234/('1_Setting'!$D$30))*3+1),((A234-('1_Setting'!$D$30))/(('1_Setting'!$D$29)-('1_Setting'!$D$30))*2+4)))," ")," ")</f>
        <v xml:space="preserve"> </v>
      </c>
      <c r="C234" s="10" t="str">
        <f t="shared" si="8"/>
        <v xml:space="preserve"> </v>
      </c>
      <c r="D234" s="56" t="e">
        <f t="shared" si="9"/>
        <v>#N/A</v>
      </c>
    </row>
    <row r="235" spans="1:4" x14ac:dyDescent="0.2">
      <c r="A235" s="56" t="e">
        <f>IF((A234+$F$5&lt;='1_Setting'!$D$29),A234+$F$5,#N/A)</f>
        <v>#N/A</v>
      </c>
      <c r="B235" s="11" t="str">
        <f>IFERROR(IF(ISNUMBER(A235),(IF(A235&lt;('1_Setting'!$D$30),((A235/('1_Setting'!$D$30))*3+1),((A235-('1_Setting'!$D$30))/(('1_Setting'!$D$29)-('1_Setting'!$D$30))*2+4)))," ")," ")</f>
        <v xml:space="preserve"> </v>
      </c>
      <c r="C235" s="10" t="str">
        <f t="shared" si="8"/>
        <v xml:space="preserve"> </v>
      </c>
      <c r="D235" s="56" t="e">
        <f t="shared" si="9"/>
        <v>#N/A</v>
      </c>
    </row>
    <row r="236" spans="1:4" x14ac:dyDescent="0.2">
      <c r="A236" s="56" t="e">
        <f>IF((A235+$F$5&lt;='1_Setting'!$D$29),A235+$F$5,#N/A)</f>
        <v>#N/A</v>
      </c>
      <c r="B236" s="11" t="str">
        <f>IFERROR(IF(ISNUMBER(A236),(IF(A236&lt;('1_Setting'!$D$30),((A236/('1_Setting'!$D$30))*3+1),((A236-('1_Setting'!$D$30))/(('1_Setting'!$D$29)-('1_Setting'!$D$30))*2+4)))," ")," ")</f>
        <v xml:space="preserve"> </v>
      </c>
      <c r="C236" s="10" t="str">
        <f t="shared" si="8"/>
        <v xml:space="preserve"> </v>
      </c>
      <c r="D236" s="56" t="e">
        <f t="shared" si="9"/>
        <v>#N/A</v>
      </c>
    </row>
    <row r="237" spans="1:4" x14ac:dyDescent="0.2">
      <c r="A237" s="56" t="e">
        <f>IF((A236+$F$5&lt;='1_Setting'!$D$29),A236+$F$5,#N/A)</f>
        <v>#N/A</v>
      </c>
      <c r="B237" s="11" t="str">
        <f>IFERROR(IF(ISNUMBER(A237),(IF(A237&lt;('1_Setting'!$D$30),((A237/('1_Setting'!$D$30))*3+1),((A237-('1_Setting'!$D$30))/(('1_Setting'!$D$29)-('1_Setting'!$D$30))*2+4)))," ")," ")</f>
        <v xml:space="preserve"> </v>
      </c>
      <c r="C237" s="10" t="str">
        <f t="shared" si="8"/>
        <v xml:space="preserve"> </v>
      </c>
      <c r="D237" s="56" t="e">
        <f t="shared" si="9"/>
        <v>#N/A</v>
      </c>
    </row>
    <row r="238" spans="1:4" x14ac:dyDescent="0.2">
      <c r="A238" s="56" t="e">
        <f>IF((A237+$F$5&lt;='1_Setting'!$D$29),A237+$F$5,#N/A)</f>
        <v>#N/A</v>
      </c>
      <c r="B238" s="11" t="str">
        <f>IFERROR(IF(ISNUMBER(A238),(IF(A238&lt;('1_Setting'!$D$30),((A238/('1_Setting'!$D$30))*3+1),((A238-('1_Setting'!$D$30))/(('1_Setting'!$D$29)-('1_Setting'!$D$30))*2+4)))," ")," ")</f>
        <v xml:space="preserve"> </v>
      </c>
      <c r="C238" s="10" t="str">
        <f t="shared" si="8"/>
        <v xml:space="preserve"> </v>
      </c>
      <c r="D238" s="56" t="e">
        <f t="shared" si="9"/>
        <v>#N/A</v>
      </c>
    </row>
    <row r="239" spans="1:4" x14ac:dyDescent="0.2">
      <c r="A239" s="56" t="e">
        <f>IF((A238+$F$5&lt;='1_Setting'!$D$29),A238+$F$5,#N/A)</f>
        <v>#N/A</v>
      </c>
      <c r="B239" s="11" t="str">
        <f>IFERROR(IF(ISNUMBER(A239),(IF(A239&lt;('1_Setting'!$D$30),((A239/('1_Setting'!$D$30))*3+1),((A239-('1_Setting'!$D$30))/(('1_Setting'!$D$29)-('1_Setting'!$D$30))*2+4)))," ")," ")</f>
        <v xml:space="preserve"> </v>
      </c>
      <c r="C239" s="10" t="str">
        <f t="shared" si="8"/>
        <v xml:space="preserve"> </v>
      </c>
      <c r="D239" s="56" t="e">
        <f t="shared" si="9"/>
        <v>#N/A</v>
      </c>
    </row>
    <row r="240" spans="1:4" x14ac:dyDescent="0.2">
      <c r="A240" s="56" t="e">
        <f>IF((A239+$F$5&lt;='1_Setting'!$D$29),A239+$F$5,#N/A)</f>
        <v>#N/A</v>
      </c>
      <c r="B240" s="11" t="str">
        <f>IFERROR(IF(ISNUMBER(A240),(IF(A240&lt;('1_Setting'!$D$30),((A240/('1_Setting'!$D$30))*3+1),((A240-('1_Setting'!$D$30))/(('1_Setting'!$D$29)-('1_Setting'!$D$30))*2+4)))," ")," ")</f>
        <v xml:space="preserve"> </v>
      </c>
      <c r="C240" s="10" t="str">
        <f t="shared" si="8"/>
        <v xml:space="preserve"> </v>
      </c>
      <c r="D240" s="56" t="e">
        <f t="shared" si="9"/>
        <v>#N/A</v>
      </c>
    </row>
    <row r="241" spans="1:4" x14ac:dyDescent="0.2">
      <c r="A241" s="56" t="e">
        <f>IF((A240+$F$5&lt;='1_Setting'!$D$29),A240+$F$5,#N/A)</f>
        <v>#N/A</v>
      </c>
      <c r="B241" s="11" t="str">
        <f>IFERROR(IF(ISNUMBER(A241),(IF(A241&lt;('1_Setting'!$D$30),((A241/('1_Setting'!$D$30))*3+1),((A241-('1_Setting'!$D$30))/(('1_Setting'!$D$29)-('1_Setting'!$D$30))*2+4)))," ")," ")</f>
        <v xml:space="preserve"> </v>
      </c>
      <c r="C241" s="10" t="str">
        <f t="shared" si="8"/>
        <v xml:space="preserve"> </v>
      </c>
      <c r="D241" s="56" t="e">
        <f t="shared" si="9"/>
        <v>#N/A</v>
      </c>
    </row>
    <row r="242" spans="1:4" x14ac:dyDescent="0.2">
      <c r="A242" s="56" t="e">
        <f>IF((A241+$F$5&lt;='1_Setting'!$D$29),A241+$F$5,#N/A)</f>
        <v>#N/A</v>
      </c>
      <c r="B242" s="11" t="str">
        <f>IFERROR(IF(ISNUMBER(A242),(IF(A242&lt;('1_Setting'!$D$30),((A242/('1_Setting'!$D$30))*3+1),((A242-('1_Setting'!$D$30))/(('1_Setting'!$D$29)-('1_Setting'!$D$30))*2+4)))," ")," ")</f>
        <v xml:space="preserve"> </v>
      </c>
      <c r="C242" s="10" t="str">
        <f t="shared" si="8"/>
        <v xml:space="preserve"> </v>
      </c>
      <c r="D242" s="56" t="e">
        <f t="shared" si="9"/>
        <v>#N/A</v>
      </c>
    </row>
    <row r="243" spans="1:4" x14ac:dyDescent="0.2">
      <c r="A243" s="56" t="e">
        <f>IF((A242+$F$5&lt;='1_Setting'!$D$29),A242+$F$5,#N/A)</f>
        <v>#N/A</v>
      </c>
      <c r="B243" s="11" t="str">
        <f>IFERROR(IF(ISNUMBER(A243),(IF(A243&lt;('1_Setting'!$D$30),((A243/('1_Setting'!$D$30))*3+1),((A243-('1_Setting'!$D$30))/(('1_Setting'!$D$29)-('1_Setting'!$D$30))*2+4)))," ")," ")</f>
        <v xml:space="preserve"> </v>
      </c>
      <c r="C243" s="10" t="str">
        <f t="shared" si="8"/>
        <v xml:space="preserve"> </v>
      </c>
      <c r="D243" s="56" t="e">
        <f t="shared" si="9"/>
        <v>#N/A</v>
      </c>
    </row>
    <row r="244" spans="1:4" x14ac:dyDescent="0.2">
      <c r="A244" s="56" t="e">
        <f>IF((A243+$F$5&lt;='1_Setting'!$D$29),A243+$F$5,#N/A)</f>
        <v>#N/A</v>
      </c>
      <c r="B244" s="11" t="str">
        <f>IFERROR(IF(ISNUMBER(A244),(IF(A244&lt;('1_Setting'!$D$30),((A244/('1_Setting'!$D$30))*3+1),((A244-('1_Setting'!$D$30))/(('1_Setting'!$D$29)-('1_Setting'!$D$30))*2+4)))," ")," ")</f>
        <v xml:space="preserve"> </v>
      </c>
      <c r="C244" s="10" t="str">
        <f t="shared" si="8"/>
        <v xml:space="preserve"> </v>
      </c>
      <c r="D244" s="56" t="e">
        <f t="shared" si="9"/>
        <v>#N/A</v>
      </c>
    </row>
    <row r="245" spans="1:4" x14ac:dyDescent="0.2">
      <c r="A245" s="56" t="e">
        <f>IF((A244+$F$5&lt;='1_Setting'!$D$29),A244+$F$5,#N/A)</f>
        <v>#N/A</v>
      </c>
      <c r="B245" s="11" t="str">
        <f>IFERROR(IF(ISNUMBER(A245),(IF(A245&lt;('1_Setting'!$D$30),((A245/('1_Setting'!$D$30))*3+1),((A245-('1_Setting'!$D$30))/(('1_Setting'!$D$29)-('1_Setting'!$D$30))*2+4)))," ")," ")</f>
        <v xml:space="preserve"> </v>
      </c>
      <c r="C245" s="10" t="str">
        <f t="shared" si="8"/>
        <v xml:space="preserve"> </v>
      </c>
      <c r="D245" s="56" t="e">
        <f t="shared" si="9"/>
        <v>#N/A</v>
      </c>
    </row>
    <row r="246" spans="1:4" x14ac:dyDescent="0.2">
      <c r="A246" s="56" t="e">
        <f>IF((A245+$F$5&lt;='1_Setting'!$D$29),A245+$F$5,#N/A)</f>
        <v>#N/A</v>
      </c>
      <c r="B246" s="11" t="str">
        <f>IFERROR(IF(ISNUMBER(A246),(IF(A246&lt;('1_Setting'!$D$30),((A246/('1_Setting'!$D$30))*3+1),((A246-('1_Setting'!$D$30))/(('1_Setting'!$D$29)-('1_Setting'!$D$30))*2+4)))," ")," ")</f>
        <v xml:space="preserve"> </v>
      </c>
      <c r="C246" s="10" t="str">
        <f t="shared" si="8"/>
        <v xml:space="preserve"> </v>
      </c>
      <c r="D246" s="56" t="e">
        <f t="shared" si="9"/>
        <v>#N/A</v>
      </c>
    </row>
    <row r="247" spans="1:4" x14ac:dyDescent="0.2">
      <c r="A247" s="56" t="e">
        <f>IF((A246+$F$5&lt;='1_Setting'!$D$29),A246+$F$5,#N/A)</f>
        <v>#N/A</v>
      </c>
      <c r="B247" s="11" t="str">
        <f>IFERROR(IF(ISNUMBER(A247),(IF(A247&lt;('1_Setting'!$D$30),((A247/('1_Setting'!$D$30))*3+1),((A247-('1_Setting'!$D$30))/(('1_Setting'!$D$29)-('1_Setting'!$D$30))*2+4)))," ")," ")</f>
        <v xml:space="preserve"> </v>
      </c>
      <c r="C247" s="10" t="str">
        <f t="shared" si="8"/>
        <v xml:space="preserve"> </v>
      </c>
      <c r="D247" s="56" t="e">
        <f t="shared" si="9"/>
        <v>#N/A</v>
      </c>
    </row>
    <row r="248" spans="1:4" x14ac:dyDescent="0.2">
      <c r="A248" s="56" t="e">
        <f>IF((A247+$F$5&lt;='1_Setting'!$D$29),A247+$F$5,#N/A)</f>
        <v>#N/A</v>
      </c>
      <c r="B248" s="11" t="str">
        <f>IFERROR(IF(ISNUMBER(A248),(IF(A248&lt;('1_Setting'!$D$30),((A248/('1_Setting'!$D$30))*3+1),((A248-('1_Setting'!$D$30))/(('1_Setting'!$D$29)-('1_Setting'!$D$30))*2+4)))," ")," ")</f>
        <v xml:space="preserve"> </v>
      </c>
      <c r="C248" s="10" t="str">
        <f t="shared" si="8"/>
        <v xml:space="preserve"> </v>
      </c>
      <c r="D248" s="56" t="e">
        <f t="shared" si="9"/>
        <v>#N/A</v>
      </c>
    </row>
    <row r="249" spans="1:4" x14ac:dyDescent="0.2">
      <c r="A249" s="56" t="e">
        <f>IF((A248+$F$5&lt;='1_Setting'!$D$29),A248+$F$5,#N/A)</f>
        <v>#N/A</v>
      </c>
      <c r="B249" s="11" t="str">
        <f>IFERROR(IF(ISNUMBER(A249),(IF(A249&lt;('1_Setting'!$D$30),((A249/('1_Setting'!$D$30))*3+1),((A249-('1_Setting'!$D$30))/(('1_Setting'!$D$29)-('1_Setting'!$D$30))*2+4)))," ")," ")</f>
        <v xml:space="preserve"> </v>
      </c>
      <c r="C249" s="10" t="str">
        <f t="shared" si="8"/>
        <v xml:space="preserve"> </v>
      </c>
      <c r="D249" s="56" t="e">
        <f t="shared" si="9"/>
        <v>#N/A</v>
      </c>
    </row>
    <row r="250" spans="1:4" x14ac:dyDescent="0.2">
      <c r="A250" s="56" t="e">
        <f>IF((A249+$F$5&lt;='1_Setting'!$D$29),A249+$F$5,#N/A)</f>
        <v>#N/A</v>
      </c>
      <c r="B250" s="11" t="str">
        <f>IFERROR(IF(ISNUMBER(A250),(IF(A250&lt;('1_Setting'!$D$30),((A250/('1_Setting'!$D$30))*3+1),((A250-('1_Setting'!$D$30))/(('1_Setting'!$D$29)-('1_Setting'!$D$30))*2+4)))," ")," ")</f>
        <v xml:space="preserve"> </v>
      </c>
      <c r="C250" s="10" t="str">
        <f t="shared" si="8"/>
        <v xml:space="preserve"> </v>
      </c>
      <c r="D250" s="56" t="e">
        <f t="shared" si="9"/>
        <v>#N/A</v>
      </c>
    </row>
    <row r="251" spans="1:4" x14ac:dyDescent="0.2">
      <c r="A251" s="56" t="e">
        <f>IF((A250+$F$5&lt;='1_Setting'!$D$29),A250+$F$5,#N/A)</f>
        <v>#N/A</v>
      </c>
      <c r="B251" s="11" t="str">
        <f>IFERROR(IF(ISNUMBER(A251),(IF(A251&lt;('1_Setting'!$D$30),((A251/('1_Setting'!$D$30))*3+1),((A251-('1_Setting'!$D$30))/(('1_Setting'!$D$29)-('1_Setting'!$D$30))*2+4)))," ")," ")</f>
        <v xml:space="preserve"> </v>
      </c>
      <c r="C251" s="10" t="str">
        <f t="shared" si="8"/>
        <v xml:space="preserve"> </v>
      </c>
      <c r="D251" s="56" t="e">
        <f t="shared" si="9"/>
        <v>#N/A</v>
      </c>
    </row>
    <row r="252" spans="1:4" x14ac:dyDescent="0.2">
      <c r="A252" s="56" t="e">
        <f>IF((A251+$F$5&lt;='1_Setting'!$D$29),A251+$F$5,#N/A)</f>
        <v>#N/A</v>
      </c>
      <c r="B252" s="11" t="str">
        <f>IFERROR(IF(ISNUMBER(A252),(IF(A252&lt;('1_Setting'!$D$30),((A252/('1_Setting'!$D$30))*3+1),((A252-('1_Setting'!$D$30))/(('1_Setting'!$D$29)-('1_Setting'!$D$30))*2+4)))," ")," ")</f>
        <v xml:space="preserve"> </v>
      </c>
      <c r="C252" s="10" t="str">
        <f t="shared" si="8"/>
        <v xml:space="preserve"> </v>
      </c>
      <c r="D252" s="56" t="e">
        <f t="shared" si="9"/>
        <v>#N/A</v>
      </c>
    </row>
    <row r="253" spans="1:4" x14ac:dyDescent="0.2">
      <c r="A253" s="56" t="e">
        <f>IF((A252+$F$5&lt;='1_Setting'!$D$29),A252+$F$5,#N/A)</f>
        <v>#N/A</v>
      </c>
      <c r="B253" s="11" t="str">
        <f>IFERROR(IF(ISNUMBER(A253),(IF(A253&lt;('1_Setting'!$D$30),((A253/('1_Setting'!$D$30))*3+1),((A253-('1_Setting'!$D$30))/(('1_Setting'!$D$29)-('1_Setting'!$D$30))*2+4)))," ")," ")</f>
        <v xml:space="preserve"> </v>
      </c>
      <c r="C253" s="10" t="str">
        <f t="shared" si="8"/>
        <v xml:space="preserve"> </v>
      </c>
      <c r="D253" s="56" t="e">
        <f t="shared" si="9"/>
        <v>#N/A</v>
      </c>
    </row>
    <row r="254" spans="1:4" x14ac:dyDescent="0.2">
      <c r="A254" s="56" t="e">
        <f>IF((A253+$F$5&lt;='1_Setting'!$D$29),A253+$F$5,#N/A)</f>
        <v>#N/A</v>
      </c>
      <c r="B254" s="11" t="str">
        <f>IFERROR(IF(ISNUMBER(A254),(IF(A254&lt;('1_Setting'!$D$30),((A254/('1_Setting'!$D$30))*3+1),((A254-('1_Setting'!$D$30))/(('1_Setting'!$D$29)-('1_Setting'!$D$30))*2+4)))," ")," ")</f>
        <v xml:space="preserve"> </v>
      </c>
      <c r="C254" s="10" t="str">
        <f t="shared" si="8"/>
        <v xml:space="preserve"> </v>
      </c>
      <c r="D254" s="56" t="e">
        <f t="shared" si="9"/>
        <v>#N/A</v>
      </c>
    </row>
    <row r="255" spans="1:4" x14ac:dyDescent="0.2">
      <c r="A255" s="56" t="e">
        <f>IF((A254+$F$5&lt;='1_Setting'!$D$29),A254+$F$5,#N/A)</f>
        <v>#N/A</v>
      </c>
      <c r="B255" s="11" t="str">
        <f>IFERROR(IF(ISNUMBER(A255),(IF(A255&lt;('1_Setting'!$D$30),((A255/('1_Setting'!$D$30))*3+1),((A255-('1_Setting'!$D$30))/(('1_Setting'!$D$29)-('1_Setting'!$D$30))*2+4)))," ")," ")</f>
        <v xml:space="preserve"> </v>
      </c>
      <c r="C255" s="10" t="str">
        <f t="shared" si="8"/>
        <v xml:space="preserve"> </v>
      </c>
      <c r="D255" s="56" t="e">
        <f t="shared" si="9"/>
        <v>#N/A</v>
      </c>
    </row>
    <row r="256" spans="1:4" x14ac:dyDescent="0.2">
      <c r="A256" s="56" t="e">
        <f>IF((A255+$F$5&lt;='1_Setting'!$D$29),A255+$F$5,#N/A)</f>
        <v>#N/A</v>
      </c>
      <c r="B256" s="11" t="str">
        <f>IFERROR(IF(ISNUMBER(A256),(IF(A256&lt;('1_Setting'!$D$30),((A256/('1_Setting'!$D$30))*3+1),((A256-('1_Setting'!$D$30))/(('1_Setting'!$D$29)-('1_Setting'!$D$30))*2+4)))," ")," ")</f>
        <v xml:space="preserve"> </v>
      </c>
      <c r="C256" s="10" t="str">
        <f t="shared" si="8"/>
        <v xml:space="preserve"> </v>
      </c>
      <c r="D256" s="56" t="e">
        <f t="shared" si="9"/>
        <v>#N/A</v>
      </c>
    </row>
    <row r="257" spans="1:4" x14ac:dyDescent="0.2">
      <c r="A257" s="56" t="e">
        <f>IF((A256+$F$5&lt;='1_Setting'!$D$29),A256+$F$5,#N/A)</f>
        <v>#N/A</v>
      </c>
      <c r="B257" s="11" t="str">
        <f>IFERROR(IF(ISNUMBER(A257),(IF(A257&lt;('1_Setting'!$D$30),((A257/('1_Setting'!$D$30))*3+1),((A257-('1_Setting'!$D$30))/(('1_Setting'!$D$29)-('1_Setting'!$D$30))*2+4)))," ")," ")</f>
        <v xml:space="preserve"> </v>
      </c>
      <c r="C257" s="10" t="str">
        <f t="shared" si="8"/>
        <v xml:space="preserve"> </v>
      </c>
      <c r="D257" s="56" t="e">
        <f t="shared" si="9"/>
        <v>#N/A</v>
      </c>
    </row>
    <row r="258" spans="1:4" x14ac:dyDescent="0.2">
      <c r="A258" s="56" t="e">
        <f>IF((A257+$F$5&lt;='1_Setting'!$D$29),A257+$F$5,#N/A)</f>
        <v>#N/A</v>
      </c>
      <c r="B258" s="11" t="str">
        <f>IFERROR(IF(ISNUMBER(A258),(IF(A258&lt;('1_Setting'!$D$30),((A258/('1_Setting'!$D$30))*3+1),((A258-('1_Setting'!$D$30))/(('1_Setting'!$D$29)-('1_Setting'!$D$30))*2+4)))," ")," ")</f>
        <v xml:space="preserve"> </v>
      </c>
      <c r="C258" s="10" t="str">
        <f t="shared" ref="C258:C321" si="10">IFERROR(IF(AND(B258&gt;3.5,B258&lt;4),3.5,ROUND(B258/5,1)*5)," ")</f>
        <v xml:space="preserve"> </v>
      </c>
      <c r="D258" s="56" t="e">
        <f t="shared" ref="D258:D321" si="11">A258</f>
        <v>#N/A</v>
      </c>
    </row>
    <row r="259" spans="1:4" x14ac:dyDescent="0.2">
      <c r="A259" s="56" t="e">
        <f>IF((A258+$F$5&lt;='1_Setting'!$D$29),A258+$F$5,#N/A)</f>
        <v>#N/A</v>
      </c>
      <c r="B259" s="11" t="str">
        <f>IFERROR(IF(ISNUMBER(A259),(IF(A259&lt;('1_Setting'!$D$30),((A259/('1_Setting'!$D$30))*3+1),((A259-('1_Setting'!$D$30))/(('1_Setting'!$D$29)-('1_Setting'!$D$30))*2+4)))," ")," ")</f>
        <v xml:space="preserve"> </v>
      </c>
      <c r="C259" s="10" t="str">
        <f t="shared" si="10"/>
        <v xml:space="preserve"> </v>
      </c>
      <c r="D259" s="56" t="e">
        <f t="shared" si="11"/>
        <v>#N/A</v>
      </c>
    </row>
    <row r="260" spans="1:4" x14ac:dyDescent="0.2">
      <c r="A260" s="56" t="e">
        <f>IF((A259+$F$5&lt;='1_Setting'!$D$29),A259+$F$5,#N/A)</f>
        <v>#N/A</v>
      </c>
      <c r="B260" s="11" t="str">
        <f>IFERROR(IF(ISNUMBER(A260),(IF(A260&lt;('1_Setting'!$D$30),((A260/('1_Setting'!$D$30))*3+1),((A260-('1_Setting'!$D$30))/(('1_Setting'!$D$29)-('1_Setting'!$D$30))*2+4)))," ")," ")</f>
        <v xml:space="preserve"> </v>
      </c>
      <c r="C260" s="10" t="str">
        <f t="shared" si="10"/>
        <v xml:space="preserve"> </v>
      </c>
      <c r="D260" s="56" t="e">
        <f t="shared" si="11"/>
        <v>#N/A</v>
      </c>
    </row>
    <row r="261" spans="1:4" x14ac:dyDescent="0.2">
      <c r="A261" s="56" t="e">
        <f>IF((A260+$F$5&lt;='1_Setting'!$D$29),A260+$F$5,#N/A)</f>
        <v>#N/A</v>
      </c>
      <c r="B261" s="11" t="str">
        <f>IFERROR(IF(ISNUMBER(A261),(IF(A261&lt;('1_Setting'!$D$30),((A261/('1_Setting'!$D$30))*3+1),((A261-('1_Setting'!$D$30))/(('1_Setting'!$D$29)-('1_Setting'!$D$30))*2+4)))," ")," ")</f>
        <v xml:space="preserve"> </v>
      </c>
      <c r="C261" s="10" t="str">
        <f t="shared" si="10"/>
        <v xml:space="preserve"> </v>
      </c>
      <c r="D261" s="56" t="e">
        <f t="shared" si="11"/>
        <v>#N/A</v>
      </c>
    </row>
    <row r="262" spans="1:4" x14ac:dyDescent="0.2">
      <c r="A262" s="56" t="e">
        <f>IF((A261+$F$5&lt;='1_Setting'!$D$29),A261+$F$5,#N/A)</f>
        <v>#N/A</v>
      </c>
      <c r="B262" s="11" t="str">
        <f>IFERROR(IF(ISNUMBER(A262),(IF(A262&lt;('1_Setting'!$D$30),((A262/('1_Setting'!$D$30))*3+1),((A262-('1_Setting'!$D$30))/(('1_Setting'!$D$29)-('1_Setting'!$D$30))*2+4)))," ")," ")</f>
        <v xml:space="preserve"> </v>
      </c>
      <c r="C262" s="10" t="str">
        <f t="shared" si="10"/>
        <v xml:space="preserve"> </v>
      </c>
      <c r="D262" s="56" t="e">
        <f t="shared" si="11"/>
        <v>#N/A</v>
      </c>
    </row>
    <row r="263" spans="1:4" x14ac:dyDescent="0.2">
      <c r="A263" s="56" t="e">
        <f>IF((A262+$F$5&lt;='1_Setting'!$D$29),A262+$F$5,#N/A)</f>
        <v>#N/A</v>
      </c>
      <c r="B263" s="11" t="str">
        <f>IFERROR(IF(ISNUMBER(A263),(IF(A263&lt;('1_Setting'!$D$30),((A263/('1_Setting'!$D$30))*3+1),((A263-('1_Setting'!$D$30))/(('1_Setting'!$D$29)-('1_Setting'!$D$30))*2+4)))," ")," ")</f>
        <v xml:space="preserve"> </v>
      </c>
      <c r="C263" s="10" t="str">
        <f t="shared" si="10"/>
        <v xml:space="preserve"> </v>
      </c>
      <c r="D263" s="56" t="e">
        <f t="shared" si="11"/>
        <v>#N/A</v>
      </c>
    </row>
    <row r="264" spans="1:4" x14ac:dyDescent="0.2">
      <c r="A264" s="56" t="e">
        <f>IF((A263+$F$5&lt;='1_Setting'!$D$29),A263+$F$5,#N/A)</f>
        <v>#N/A</v>
      </c>
      <c r="B264" s="11" t="str">
        <f>IFERROR(IF(ISNUMBER(A264),(IF(A264&lt;('1_Setting'!$D$30),((A264/('1_Setting'!$D$30))*3+1),((A264-('1_Setting'!$D$30))/(('1_Setting'!$D$29)-('1_Setting'!$D$30))*2+4)))," ")," ")</f>
        <v xml:space="preserve"> </v>
      </c>
      <c r="C264" s="10" t="str">
        <f t="shared" si="10"/>
        <v xml:space="preserve"> </v>
      </c>
      <c r="D264" s="56" t="e">
        <f t="shared" si="11"/>
        <v>#N/A</v>
      </c>
    </row>
    <row r="265" spans="1:4" x14ac:dyDescent="0.2">
      <c r="A265" s="56" t="e">
        <f>IF((A264+$F$5&lt;='1_Setting'!$D$29),A264+$F$5,#N/A)</f>
        <v>#N/A</v>
      </c>
      <c r="B265" s="11" t="str">
        <f>IFERROR(IF(ISNUMBER(A265),(IF(A265&lt;('1_Setting'!$D$30),((A265/('1_Setting'!$D$30))*3+1),((A265-('1_Setting'!$D$30))/(('1_Setting'!$D$29)-('1_Setting'!$D$30))*2+4)))," ")," ")</f>
        <v xml:space="preserve"> </v>
      </c>
      <c r="C265" s="10" t="str">
        <f t="shared" si="10"/>
        <v xml:space="preserve"> </v>
      </c>
      <c r="D265" s="56" t="e">
        <f t="shared" si="11"/>
        <v>#N/A</v>
      </c>
    </row>
    <row r="266" spans="1:4" x14ac:dyDescent="0.2">
      <c r="A266" s="56" t="e">
        <f>IF((A265+$F$5&lt;='1_Setting'!$D$29),A265+$F$5,#N/A)</f>
        <v>#N/A</v>
      </c>
      <c r="B266" s="11" t="str">
        <f>IFERROR(IF(ISNUMBER(A266),(IF(A266&lt;('1_Setting'!$D$30),((A266/('1_Setting'!$D$30))*3+1),((A266-('1_Setting'!$D$30))/(('1_Setting'!$D$29)-('1_Setting'!$D$30))*2+4)))," ")," ")</f>
        <v xml:space="preserve"> </v>
      </c>
      <c r="C266" s="10" t="str">
        <f t="shared" si="10"/>
        <v xml:space="preserve"> </v>
      </c>
      <c r="D266" s="56" t="e">
        <f t="shared" si="11"/>
        <v>#N/A</v>
      </c>
    </row>
    <row r="267" spans="1:4" x14ac:dyDescent="0.2">
      <c r="A267" s="56" t="e">
        <f>IF((A266+$F$5&lt;='1_Setting'!$D$29),A266+$F$5,#N/A)</f>
        <v>#N/A</v>
      </c>
      <c r="B267" s="11" t="str">
        <f>IFERROR(IF(ISNUMBER(A267),(IF(A267&lt;('1_Setting'!$D$30),((A267/('1_Setting'!$D$30))*3+1),((A267-('1_Setting'!$D$30))/(('1_Setting'!$D$29)-('1_Setting'!$D$30))*2+4)))," ")," ")</f>
        <v xml:space="preserve"> </v>
      </c>
      <c r="C267" s="10" t="str">
        <f t="shared" si="10"/>
        <v xml:space="preserve"> </v>
      </c>
      <c r="D267" s="56" t="e">
        <f t="shared" si="11"/>
        <v>#N/A</v>
      </c>
    </row>
    <row r="268" spans="1:4" x14ac:dyDescent="0.2">
      <c r="A268" s="56" t="e">
        <f>IF((A267+$F$5&lt;='1_Setting'!$D$29),A267+$F$5,#N/A)</f>
        <v>#N/A</v>
      </c>
      <c r="B268" s="11" t="str">
        <f>IFERROR(IF(ISNUMBER(A268),(IF(A268&lt;('1_Setting'!$D$30),((A268/('1_Setting'!$D$30))*3+1),((A268-('1_Setting'!$D$30))/(('1_Setting'!$D$29)-('1_Setting'!$D$30))*2+4)))," ")," ")</f>
        <v xml:space="preserve"> </v>
      </c>
      <c r="C268" s="10" t="str">
        <f t="shared" si="10"/>
        <v xml:space="preserve"> </v>
      </c>
      <c r="D268" s="56" t="e">
        <f t="shared" si="11"/>
        <v>#N/A</v>
      </c>
    </row>
    <row r="269" spans="1:4" x14ac:dyDescent="0.2">
      <c r="A269" s="56" t="e">
        <f>IF((A268+$F$5&lt;='1_Setting'!$D$29),A268+$F$5,#N/A)</f>
        <v>#N/A</v>
      </c>
      <c r="B269" s="11" t="str">
        <f>IFERROR(IF(ISNUMBER(A269),(IF(A269&lt;('1_Setting'!$D$30),((A269/('1_Setting'!$D$30))*3+1),((A269-('1_Setting'!$D$30))/(('1_Setting'!$D$29)-('1_Setting'!$D$30))*2+4)))," ")," ")</f>
        <v xml:space="preserve"> </v>
      </c>
      <c r="C269" s="10" t="str">
        <f t="shared" si="10"/>
        <v xml:space="preserve"> </v>
      </c>
      <c r="D269" s="56" t="e">
        <f t="shared" si="11"/>
        <v>#N/A</v>
      </c>
    </row>
    <row r="270" spans="1:4" x14ac:dyDescent="0.2">
      <c r="A270" s="56" t="e">
        <f>IF((A269+$F$5&lt;='1_Setting'!$D$29),A269+$F$5,#N/A)</f>
        <v>#N/A</v>
      </c>
      <c r="B270" s="11" t="str">
        <f>IFERROR(IF(ISNUMBER(A270),(IF(A270&lt;('1_Setting'!$D$30),((A270/('1_Setting'!$D$30))*3+1),((A270-('1_Setting'!$D$30))/(('1_Setting'!$D$29)-('1_Setting'!$D$30))*2+4)))," ")," ")</f>
        <v xml:space="preserve"> </v>
      </c>
      <c r="C270" s="10" t="str">
        <f t="shared" si="10"/>
        <v xml:space="preserve"> </v>
      </c>
      <c r="D270" s="56" t="e">
        <f t="shared" si="11"/>
        <v>#N/A</v>
      </c>
    </row>
    <row r="271" spans="1:4" x14ac:dyDescent="0.2">
      <c r="A271" s="56" t="e">
        <f>IF((A270+$F$5&lt;='1_Setting'!$D$29),A270+$F$5,#N/A)</f>
        <v>#N/A</v>
      </c>
      <c r="B271" s="11" t="str">
        <f>IFERROR(IF(ISNUMBER(A271),(IF(A271&lt;('1_Setting'!$D$30),((A271/('1_Setting'!$D$30))*3+1),((A271-('1_Setting'!$D$30))/(('1_Setting'!$D$29)-('1_Setting'!$D$30))*2+4)))," ")," ")</f>
        <v xml:space="preserve"> </v>
      </c>
      <c r="C271" s="10" t="str">
        <f t="shared" si="10"/>
        <v xml:space="preserve"> </v>
      </c>
      <c r="D271" s="56" t="e">
        <f t="shared" si="11"/>
        <v>#N/A</v>
      </c>
    </row>
    <row r="272" spans="1:4" x14ac:dyDescent="0.2">
      <c r="A272" s="56" t="e">
        <f>IF((A271+$F$5&lt;='1_Setting'!$D$29),A271+$F$5,#N/A)</f>
        <v>#N/A</v>
      </c>
      <c r="B272" s="11" t="str">
        <f>IFERROR(IF(ISNUMBER(A272),(IF(A272&lt;('1_Setting'!$D$30),((A272/('1_Setting'!$D$30))*3+1),((A272-('1_Setting'!$D$30))/(('1_Setting'!$D$29)-('1_Setting'!$D$30))*2+4)))," ")," ")</f>
        <v xml:space="preserve"> </v>
      </c>
      <c r="C272" s="10" t="str">
        <f t="shared" si="10"/>
        <v xml:space="preserve"> </v>
      </c>
      <c r="D272" s="56" t="e">
        <f t="shared" si="11"/>
        <v>#N/A</v>
      </c>
    </row>
    <row r="273" spans="1:4" x14ac:dyDescent="0.2">
      <c r="A273" s="56" t="e">
        <f>IF((A272+$F$5&lt;='1_Setting'!$D$29),A272+$F$5,#N/A)</f>
        <v>#N/A</v>
      </c>
      <c r="B273" s="11" t="str">
        <f>IFERROR(IF(ISNUMBER(A273),(IF(A273&lt;('1_Setting'!$D$30),((A273/('1_Setting'!$D$30))*3+1),((A273-('1_Setting'!$D$30))/(('1_Setting'!$D$29)-('1_Setting'!$D$30))*2+4)))," ")," ")</f>
        <v xml:space="preserve"> </v>
      </c>
      <c r="C273" s="10" t="str">
        <f t="shared" si="10"/>
        <v xml:space="preserve"> </v>
      </c>
      <c r="D273" s="56" t="e">
        <f t="shared" si="11"/>
        <v>#N/A</v>
      </c>
    </row>
    <row r="274" spans="1:4" x14ac:dyDescent="0.2">
      <c r="A274" s="56" t="e">
        <f>IF((A273+$F$5&lt;='1_Setting'!$D$29),A273+$F$5,#N/A)</f>
        <v>#N/A</v>
      </c>
      <c r="B274" s="11" t="str">
        <f>IFERROR(IF(ISNUMBER(A274),(IF(A274&lt;('1_Setting'!$D$30),((A274/('1_Setting'!$D$30))*3+1),((A274-('1_Setting'!$D$30))/(('1_Setting'!$D$29)-('1_Setting'!$D$30))*2+4)))," ")," ")</f>
        <v xml:space="preserve"> </v>
      </c>
      <c r="C274" s="10" t="str">
        <f t="shared" si="10"/>
        <v xml:space="preserve"> </v>
      </c>
      <c r="D274" s="56" t="e">
        <f t="shared" si="11"/>
        <v>#N/A</v>
      </c>
    </row>
    <row r="275" spans="1:4" x14ac:dyDescent="0.2">
      <c r="A275" s="56" t="e">
        <f>IF((A274+$F$5&lt;='1_Setting'!$D$29),A274+$F$5,#N/A)</f>
        <v>#N/A</v>
      </c>
      <c r="B275" s="11" t="str">
        <f>IFERROR(IF(ISNUMBER(A275),(IF(A275&lt;('1_Setting'!$D$30),((A275/('1_Setting'!$D$30))*3+1),((A275-('1_Setting'!$D$30))/(('1_Setting'!$D$29)-('1_Setting'!$D$30))*2+4)))," ")," ")</f>
        <v xml:space="preserve"> </v>
      </c>
      <c r="C275" s="10" t="str">
        <f t="shared" si="10"/>
        <v xml:space="preserve"> </v>
      </c>
      <c r="D275" s="56" t="e">
        <f t="shared" si="11"/>
        <v>#N/A</v>
      </c>
    </row>
    <row r="276" spans="1:4" x14ac:dyDescent="0.2">
      <c r="A276" s="56" t="e">
        <f>IF((A275+$F$5&lt;='1_Setting'!$D$29),A275+$F$5,#N/A)</f>
        <v>#N/A</v>
      </c>
      <c r="B276" s="11" t="str">
        <f>IFERROR(IF(ISNUMBER(A276),(IF(A276&lt;('1_Setting'!$D$30),((A276/('1_Setting'!$D$30))*3+1),((A276-('1_Setting'!$D$30))/(('1_Setting'!$D$29)-('1_Setting'!$D$30))*2+4)))," ")," ")</f>
        <v xml:space="preserve"> </v>
      </c>
      <c r="C276" s="10" t="str">
        <f t="shared" si="10"/>
        <v xml:space="preserve"> </v>
      </c>
      <c r="D276" s="56" t="e">
        <f t="shared" si="11"/>
        <v>#N/A</v>
      </c>
    </row>
    <row r="277" spans="1:4" x14ac:dyDescent="0.2">
      <c r="A277" s="56" t="e">
        <f>IF((A276+$F$5&lt;='1_Setting'!$D$29),A276+$F$5,#N/A)</f>
        <v>#N/A</v>
      </c>
      <c r="B277" s="11" t="str">
        <f>IFERROR(IF(ISNUMBER(A277),(IF(A277&lt;('1_Setting'!$D$30),((A277/('1_Setting'!$D$30))*3+1),((A277-('1_Setting'!$D$30))/(('1_Setting'!$D$29)-('1_Setting'!$D$30))*2+4)))," ")," ")</f>
        <v xml:space="preserve"> </v>
      </c>
      <c r="C277" s="10" t="str">
        <f t="shared" si="10"/>
        <v xml:space="preserve"> </v>
      </c>
      <c r="D277" s="56" t="e">
        <f t="shared" si="11"/>
        <v>#N/A</v>
      </c>
    </row>
    <row r="278" spans="1:4" x14ac:dyDescent="0.2">
      <c r="A278" s="56" t="e">
        <f>IF((A277+$F$5&lt;='1_Setting'!$D$29),A277+$F$5,#N/A)</f>
        <v>#N/A</v>
      </c>
      <c r="B278" s="11" t="str">
        <f>IFERROR(IF(ISNUMBER(A278),(IF(A278&lt;('1_Setting'!$D$30),((A278/('1_Setting'!$D$30))*3+1),((A278-('1_Setting'!$D$30))/(('1_Setting'!$D$29)-('1_Setting'!$D$30))*2+4)))," ")," ")</f>
        <v xml:space="preserve"> </v>
      </c>
      <c r="C278" s="10" t="str">
        <f t="shared" si="10"/>
        <v xml:space="preserve"> </v>
      </c>
      <c r="D278" s="56" t="e">
        <f t="shared" si="11"/>
        <v>#N/A</v>
      </c>
    </row>
    <row r="279" spans="1:4" x14ac:dyDescent="0.2">
      <c r="A279" s="56" t="e">
        <f>IF((A278+$F$5&lt;='1_Setting'!$D$29),A278+$F$5,#N/A)</f>
        <v>#N/A</v>
      </c>
      <c r="B279" s="11" t="str">
        <f>IFERROR(IF(ISNUMBER(A279),(IF(A279&lt;('1_Setting'!$D$30),((A279/('1_Setting'!$D$30))*3+1),((A279-('1_Setting'!$D$30))/(('1_Setting'!$D$29)-('1_Setting'!$D$30))*2+4)))," ")," ")</f>
        <v xml:space="preserve"> </v>
      </c>
      <c r="C279" s="10" t="str">
        <f t="shared" si="10"/>
        <v xml:space="preserve"> </v>
      </c>
      <c r="D279" s="56" t="e">
        <f t="shared" si="11"/>
        <v>#N/A</v>
      </c>
    </row>
    <row r="280" spans="1:4" x14ac:dyDescent="0.2">
      <c r="A280" s="56" t="e">
        <f>IF((A279+$F$5&lt;='1_Setting'!$D$29),A279+$F$5,#N/A)</f>
        <v>#N/A</v>
      </c>
      <c r="B280" s="11" t="str">
        <f>IFERROR(IF(ISNUMBER(A280),(IF(A280&lt;('1_Setting'!$D$30),((A280/('1_Setting'!$D$30))*3+1),((A280-('1_Setting'!$D$30))/(('1_Setting'!$D$29)-('1_Setting'!$D$30))*2+4)))," ")," ")</f>
        <v xml:space="preserve"> </v>
      </c>
      <c r="C280" s="10" t="str">
        <f t="shared" si="10"/>
        <v xml:space="preserve"> </v>
      </c>
      <c r="D280" s="56" t="e">
        <f t="shared" si="11"/>
        <v>#N/A</v>
      </c>
    </row>
    <row r="281" spans="1:4" x14ac:dyDescent="0.2">
      <c r="A281" s="56" t="e">
        <f>IF((A280+$F$5&lt;='1_Setting'!$D$29),A280+$F$5,#N/A)</f>
        <v>#N/A</v>
      </c>
      <c r="B281" s="11" t="str">
        <f>IFERROR(IF(ISNUMBER(A281),(IF(A281&lt;('1_Setting'!$D$30),((A281/('1_Setting'!$D$30))*3+1),((A281-('1_Setting'!$D$30))/(('1_Setting'!$D$29)-('1_Setting'!$D$30))*2+4)))," ")," ")</f>
        <v xml:space="preserve"> </v>
      </c>
      <c r="C281" s="10" t="str">
        <f t="shared" si="10"/>
        <v xml:space="preserve"> </v>
      </c>
      <c r="D281" s="56" t="e">
        <f t="shared" si="11"/>
        <v>#N/A</v>
      </c>
    </row>
    <row r="282" spans="1:4" x14ac:dyDescent="0.2">
      <c r="A282" s="56" t="e">
        <f>IF((A281+$F$5&lt;='1_Setting'!$D$29),A281+$F$5,#N/A)</f>
        <v>#N/A</v>
      </c>
      <c r="B282" s="11" t="str">
        <f>IFERROR(IF(ISNUMBER(A282),(IF(A282&lt;('1_Setting'!$D$30),((A282/('1_Setting'!$D$30))*3+1),((A282-('1_Setting'!$D$30))/(('1_Setting'!$D$29)-('1_Setting'!$D$30))*2+4)))," ")," ")</f>
        <v xml:space="preserve"> </v>
      </c>
      <c r="C282" s="10" t="str">
        <f t="shared" si="10"/>
        <v xml:space="preserve"> </v>
      </c>
      <c r="D282" s="56" t="e">
        <f t="shared" si="11"/>
        <v>#N/A</v>
      </c>
    </row>
    <row r="283" spans="1:4" x14ac:dyDescent="0.2">
      <c r="A283" s="56" t="e">
        <f>IF((A282+$F$5&lt;='1_Setting'!$D$29),A282+$F$5,#N/A)</f>
        <v>#N/A</v>
      </c>
      <c r="B283" s="11" t="str">
        <f>IFERROR(IF(ISNUMBER(A283),(IF(A283&lt;('1_Setting'!$D$30),((A283/('1_Setting'!$D$30))*3+1),((A283-('1_Setting'!$D$30))/(('1_Setting'!$D$29)-('1_Setting'!$D$30))*2+4)))," ")," ")</f>
        <v xml:space="preserve"> </v>
      </c>
      <c r="C283" s="10" t="str">
        <f t="shared" si="10"/>
        <v xml:space="preserve"> </v>
      </c>
      <c r="D283" s="56" t="e">
        <f t="shared" si="11"/>
        <v>#N/A</v>
      </c>
    </row>
    <row r="284" spans="1:4" x14ac:dyDescent="0.2">
      <c r="A284" s="56" t="e">
        <f>IF((A283+$F$5&lt;='1_Setting'!$D$29),A283+$F$5,#N/A)</f>
        <v>#N/A</v>
      </c>
      <c r="B284" s="11" t="str">
        <f>IFERROR(IF(ISNUMBER(A284),(IF(A284&lt;('1_Setting'!$D$30),((A284/('1_Setting'!$D$30))*3+1),((A284-('1_Setting'!$D$30))/(('1_Setting'!$D$29)-('1_Setting'!$D$30))*2+4)))," ")," ")</f>
        <v xml:space="preserve"> </v>
      </c>
      <c r="C284" s="10" t="str">
        <f t="shared" si="10"/>
        <v xml:space="preserve"> </v>
      </c>
      <c r="D284" s="56" t="e">
        <f t="shared" si="11"/>
        <v>#N/A</v>
      </c>
    </row>
    <row r="285" spans="1:4" x14ac:dyDescent="0.2">
      <c r="A285" s="56" t="e">
        <f>IF((A284+$F$5&lt;='1_Setting'!$D$29),A284+$F$5,#N/A)</f>
        <v>#N/A</v>
      </c>
      <c r="B285" s="11" t="str">
        <f>IFERROR(IF(ISNUMBER(A285),(IF(A285&lt;('1_Setting'!$D$30),((A285/('1_Setting'!$D$30))*3+1),((A285-('1_Setting'!$D$30))/(('1_Setting'!$D$29)-('1_Setting'!$D$30))*2+4)))," ")," ")</f>
        <v xml:space="preserve"> </v>
      </c>
      <c r="C285" s="10" t="str">
        <f t="shared" si="10"/>
        <v xml:space="preserve"> </v>
      </c>
      <c r="D285" s="56" t="e">
        <f t="shared" si="11"/>
        <v>#N/A</v>
      </c>
    </row>
    <row r="286" spans="1:4" x14ac:dyDescent="0.2">
      <c r="A286" s="56" t="e">
        <f>IF((A285+$F$5&lt;='1_Setting'!$D$29),A285+$F$5,#N/A)</f>
        <v>#N/A</v>
      </c>
      <c r="B286" s="11" t="str">
        <f>IFERROR(IF(ISNUMBER(A286),(IF(A286&lt;('1_Setting'!$D$30),((A286/('1_Setting'!$D$30))*3+1),((A286-('1_Setting'!$D$30))/(('1_Setting'!$D$29)-('1_Setting'!$D$30))*2+4)))," ")," ")</f>
        <v xml:space="preserve"> </v>
      </c>
      <c r="C286" s="10" t="str">
        <f t="shared" si="10"/>
        <v xml:space="preserve"> </v>
      </c>
      <c r="D286" s="56" t="e">
        <f t="shared" si="11"/>
        <v>#N/A</v>
      </c>
    </row>
    <row r="287" spans="1:4" x14ac:dyDescent="0.2">
      <c r="A287" s="56" t="e">
        <f>IF((A286+$F$5&lt;='1_Setting'!$D$29),A286+$F$5,#N/A)</f>
        <v>#N/A</v>
      </c>
      <c r="B287" s="11" t="str">
        <f>IFERROR(IF(ISNUMBER(A287),(IF(A287&lt;('1_Setting'!$D$30),((A287/('1_Setting'!$D$30))*3+1),((A287-('1_Setting'!$D$30))/(('1_Setting'!$D$29)-('1_Setting'!$D$30))*2+4)))," ")," ")</f>
        <v xml:space="preserve"> </v>
      </c>
      <c r="C287" s="10" t="str">
        <f t="shared" si="10"/>
        <v xml:space="preserve"> </v>
      </c>
      <c r="D287" s="56" t="e">
        <f t="shared" si="11"/>
        <v>#N/A</v>
      </c>
    </row>
    <row r="288" spans="1:4" x14ac:dyDescent="0.2">
      <c r="A288" s="56" t="e">
        <f>IF((A287+$F$5&lt;='1_Setting'!$D$29),A287+$F$5,#N/A)</f>
        <v>#N/A</v>
      </c>
      <c r="B288" s="11" t="str">
        <f>IFERROR(IF(ISNUMBER(A288),(IF(A288&lt;('1_Setting'!$D$30),((A288/('1_Setting'!$D$30))*3+1),((A288-('1_Setting'!$D$30))/(('1_Setting'!$D$29)-('1_Setting'!$D$30))*2+4)))," ")," ")</f>
        <v xml:space="preserve"> </v>
      </c>
      <c r="C288" s="10" t="str">
        <f t="shared" si="10"/>
        <v xml:space="preserve"> </v>
      </c>
      <c r="D288" s="56" t="e">
        <f t="shared" si="11"/>
        <v>#N/A</v>
      </c>
    </row>
    <row r="289" spans="1:4" x14ac:dyDescent="0.2">
      <c r="A289" s="56" t="e">
        <f>IF((A288+$F$5&lt;='1_Setting'!$D$29),A288+$F$5,#N/A)</f>
        <v>#N/A</v>
      </c>
      <c r="B289" s="11" t="str">
        <f>IFERROR(IF(ISNUMBER(A289),(IF(A289&lt;('1_Setting'!$D$30),((A289/('1_Setting'!$D$30))*3+1),((A289-('1_Setting'!$D$30))/(('1_Setting'!$D$29)-('1_Setting'!$D$30))*2+4)))," ")," ")</f>
        <v xml:space="preserve"> </v>
      </c>
      <c r="C289" s="10" t="str">
        <f t="shared" si="10"/>
        <v xml:space="preserve"> </v>
      </c>
      <c r="D289" s="56" t="e">
        <f t="shared" si="11"/>
        <v>#N/A</v>
      </c>
    </row>
    <row r="290" spans="1:4" x14ac:dyDescent="0.2">
      <c r="A290" s="56" t="e">
        <f>IF((A289+$F$5&lt;='1_Setting'!$D$29),A289+$F$5,#N/A)</f>
        <v>#N/A</v>
      </c>
      <c r="B290" s="11" t="str">
        <f>IFERROR(IF(ISNUMBER(A290),(IF(A290&lt;('1_Setting'!$D$30),((A290/('1_Setting'!$D$30))*3+1),((A290-('1_Setting'!$D$30))/(('1_Setting'!$D$29)-('1_Setting'!$D$30))*2+4)))," ")," ")</f>
        <v xml:space="preserve"> </v>
      </c>
      <c r="C290" s="10" t="str">
        <f t="shared" si="10"/>
        <v xml:space="preserve"> </v>
      </c>
      <c r="D290" s="56" t="e">
        <f t="shared" si="11"/>
        <v>#N/A</v>
      </c>
    </row>
    <row r="291" spans="1:4" x14ac:dyDescent="0.2">
      <c r="A291" s="56" t="e">
        <f>IF((A290+$F$5&lt;='1_Setting'!$D$29),A290+$F$5,#N/A)</f>
        <v>#N/A</v>
      </c>
      <c r="B291" s="11" t="str">
        <f>IFERROR(IF(ISNUMBER(A291),(IF(A291&lt;('1_Setting'!$D$30),((A291/('1_Setting'!$D$30))*3+1),((A291-('1_Setting'!$D$30))/(('1_Setting'!$D$29)-('1_Setting'!$D$30))*2+4)))," ")," ")</f>
        <v xml:space="preserve"> </v>
      </c>
      <c r="C291" s="10" t="str">
        <f t="shared" si="10"/>
        <v xml:space="preserve"> </v>
      </c>
      <c r="D291" s="56" t="e">
        <f t="shared" si="11"/>
        <v>#N/A</v>
      </c>
    </row>
    <row r="292" spans="1:4" x14ac:dyDescent="0.2">
      <c r="A292" s="56" t="e">
        <f>IF((A291+$F$5&lt;='1_Setting'!$D$29),A291+$F$5,#N/A)</f>
        <v>#N/A</v>
      </c>
      <c r="B292" s="11" t="str">
        <f>IFERROR(IF(ISNUMBER(A292),(IF(A292&lt;('1_Setting'!$D$30),((A292/('1_Setting'!$D$30))*3+1),((A292-('1_Setting'!$D$30))/(('1_Setting'!$D$29)-('1_Setting'!$D$30))*2+4)))," ")," ")</f>
        <v xml:space="preserve"> </v>
      </c>
      <c r="C292" s="10" t="str">
        <f t="shared" si="10"/>
        <v xml:space="preserve"> </v>
      </c>
      <c r="D292" s="56" t="e">
        <f t="shared" si="11"/>
        <v>#N/A</v>
      </c>
    </row>
    <row r="293" spans="1:4" x14ac:dyDescent="0.2">
      <c r="A293" s="56" t="e">
        <f>IF((A292+$F$5&lt;='1_Setting'!$D$29),A292+$F$5,#N/A)</f>
        <v>#N/A</v>
      </c>
      <c r="B293" s="11" t="str">
        <f>IFERROR(IF(ISNUMBER(A293),(IF(A293&lt;('1_Setting'!$D$30),((A293/('1_Setting'!$D$30))*3+1),((A293-('1_Setting'!$D$30))/(('1_Setting'!$D$29)-('1_Setting'!$D$30))*2+4)))," ")," ")</f>
        <v xml:space="preserve"> </v>
      </c>
      <c r="C293" s="10" t="str">
        <f t="shared" si="10"/>
        <v xml:space="preserve"> </v>
      </c>
      <c r="D293" s="56" t="e">
        <f t="shared" si="11"/>
        <v>#N/A</v>
      </c>
    </row>
    <row r="294" spans="1:4" x14ac:dyDescent="0.2">
      <c r="A294" s="56" t="e">
        <f>IF((A293+$F$5&lt;='1_Setting'!$D$29),A293+$F$5,#N/A)</f>
        <v>#N/A</v>
      </c>
      <c r="B294" s="11" t="str">
        <f>IFERROR(IF(ISNUMBER(A294),(IF(A294&lt;('1_Setting'!$D$30),((A294/('1_Setting'!$D$30))*3+1),((A294-('1_Setting'!$D$30))/(('1_Setting'!$D$29)-('1_Setting'!$D$30))*2+4)))," ")," ")</f>
        <v xml:space="preserve"> </v>
      </c>
      <c r="C294" s="10" t="str">
        <f t="shared" si="10"/>
        <v xml:space="preserve"> </v>
      </c>
      <c r="D294" s="56" t="e">
        <f t="shared" si="11"/>
        <v>#N/A</v>
      </c>
    </row>
    <row r="295" spans="1:4" x14ac:dyDescent="0.2">
      <c r="A295" s="56" t="e">
        <f>IF((A294+$F$5&lt;='1_Setting'!$D$29),A294+$F$5,#N/A)</f>
        <v>#N/A</v>
      </c>
      <c r="B295" s="11" t="str">
        <f>IFERROR(IF(ISNUMBER(A295),(IF(A295&lt;('1_Setting'!$D$30),((A295/('1_Setting'!$D$30))*3+1),((A295-('1_Setting'!$D$30))/(('1_Setting'!$D$29)-('1_Setting'!$D$30))*2+4)))," ")," ")</f>
        <v xml:space="preserve"> </v>
      </c>
      <c r="C295" s="10" t="str">
        <f t="shared" si="10"/>
        <v xml:space="preserve"> </v>
      </c>
      <c r="D295" s="56" t="e">
        <f t="shared" si="11"/>
        <v>#N/A</v>
      </c>
    </row>
    <row r="296" spans="1:4" x14ac:dyDescent="0.2">
      <c r="A296" s="56" t="e">
        <f>IF((A295+$F$5&lt;='1_Setting'!$D$29),A295+$F$5,#N/A)</f>
        <v>#N/A</v>
      </c>
      <c r="B296" s="11" t="str">
        <f>IFERROR(IF(ISNUMBER(A296),(IF(A296&lt;('1_Setting'!$D$30),((A296/('1_Setting'!$D$30))*3+1),((A296-('1_Setting'!$D$30))/(('1_Setting'!$D$29)-('1_Setting'!$D$30))*2+4)))," ")," ")</f>
        <v xml:space="preserve"> </v>
      </c>
      <c r="C296" s="10" t="str">
        <f t="shared" si="10"/>
        <v xml:space="preserve"> </v>
      </c>
      <c r="D296" s="56" t="e">
        <f t="shared" si="11"/>
        <v>#N/A</v>
      </c>
    </row>
    <row r="297" spans="1:4" x14ac:dyDescent="0.2">
      <c r="A297" s="56" t="e">
        <f>IF((A296+$F$5&lt;='1_Setting'!$D$29),A296+$F$5,#N/A)</f>
        <v>#N/A</v>
      </c>
      <c r="B297" s="11" t="str">
        <f>IFERROR(IF(ISNUMBER(A297),(IF(A297&lt;('1_Setting'!$D$30),((A297/('1_Setting'!$D$30))*3+1),((A297-('1_Setting'!$D$30))/(('1_Setting'!$D$29)-('1_Setting'!$D$30))*2+4)))," ")," ")</f>
        <v xml:space="preserve"> </v>
      </c>
      <c r="C297" s="10" t="str">
        <f t="shared" si="10"/>
        <v xml:space="preserve"> </v>
      </c>
      <c r="D297" s="56" t="e">
        <f t="shared" si="11"/>
        <v>#N/A</v>
      </c>
    </row>
    <row r="298" spans="1:4" x14ac:dyDescent="0.2">
      <c r="A298" s="56" t="e">
        <f>IF((A297+$F$5&lt;='1_Setting'!$D$29),A297+$F$5,#N/A)</f>
        <v>#N/A</v>
      </c>
      <c r="B298" s="11" t="str">
        <f>IFERROR(IF(ISNUMBER(A298),(IF(A298&lt;('1_Setting'!$D$30),((A298/('1_Setting'!$D$30))*3+1),((A298-('1_Setting'!$D$30))/(('1_Setting'!$D$29)-('1_Setting'!$D$30))*2+4)))," ")," ")</f>
        <v xml:space="preserve"> </v>
      </c>
      <c r="C298" s="10" t="str">
        <f t="shared" si="10"/>
        <v xml:space="preserve"> </v>
      </c>
      <c r="D298" s="56" t="e">
        <f t="shared" si="11"/>
        <v>#N/A</v>
      </c>
    </row>
    <row r="299" spans="1:4" x14ac:dyDescent="0.2">
      <c r="A299" s="56" t="e">
        <f>IF((A298+$F$5&lt;='1_Setting'!$D$29),A298+$F$5,#N/A)</f>
        <v>#N/A</v>
      </c>
      <c r="B299" s="11" t="str">
        <f>IFERROR(IF(ISNUMBER(A299),(IF(A299&lt;('1_Setting'!$D$30),((A299/('1_Setting'!$D$30))*3+1),((A299-('1_Setting'!$D$30))/(('1_Setting'!$D$29)-('1_Setting'!$D$30))*2+4)))," ")," ")</f>
        <v xml:space="preserve"> </v>
      </c>
      <c r="C299" s="10" t="str">
        <f t="shared" si="10"/>
        <v xml:space="preserve"> </v>
      </c>
      <c r="D299" s="56" t="e">
        <f t="shared" si="11"/>
        <v>#N/A</v>
      </c>
    </row>
    <row r="300" spans="1:4" x14ac:dyDescent="0.2">
      <c r="A300" s="56" t="e">
        <f>IF((A299+$F$5&lt;='1_Setting'!$D$29),A299+$F$5,#N/A)</f>
        <v>#N/A</v>
      </c>
      <c r="B300" s="11" t="str">
        <f>IFERROR(IF(ISNUMBER(A300),(IF(A300&lt;('1_Setting'!$D$30),((A300/('1_Setting'!$D$30))*3+1),((A300-('1_Setting'!$D$30))/(('1_Setting'!$D$29)-('1_Setting'!$D$30))*2+4)))," ")," ")</f>
        <v xml:space="preserve"> </v>
      </c>
      <c r="C300" s="10" t="str">
        <f t="shared" si="10"/>
        <v xml:space="preserve"> </v>
      </c>
      <c r="D300" s="56" t="e">
        <f t="shared" si="11"/>
        <v>#N/A</v>
      </c>
    </row>
    <row r="301" spans="1:4" x14ac:dyDescent="0.2">
      <c r="A301" s="56" t="e">
        <f>IF((A300+$F$5&lt;='1_Setting'!$D$29),A300+$F$5,#N/A)</f>
        <v>#N/A</v>
      </c>
      <c r="B301" s="11" t="str">
        <f>IFERROR(IF(ISNUMBER(A301),(IF(A301&lt;('1_Setting'!$D$30),((A301/('1_Setting'!$D$30))*3+1),((A301-('1_Setting'!$D$30))/(('1_Setting'!$D$29)-('1_Setting'!$D$30))*2+4)))," ")," ")</f>
        <v xml:space="preserve"> </v>
      </c>
      <c r="C301" s="10" t="str">
        <f t="shared" si="10"/>
        <v xml:space="preserve"> </v>
      </c>
      <c r="D301" s="56" t="e">
        <f t="shared" si="11"/>
        <v>#N/A</v>
      </c>
    </row>
    <row r="302" spans="1:4" x14ac:dyDescent="0.2">
      <c r="A302" s="56" t="e">
        <f>IF((A301+$F$5&lt;='1_Setting'!$D$29),A301+$F$5,#N/A)</f>
        <v>#N/A</v>
      </c>
      <c r="B302" s="11" t="str">
        <f>IFERROR(IF(ISNUMBER(A302),(IF(A302&lt;('1_Setting'!$D$30),((A302/('1_Setting'!$D$30))*3+1),((A302-('1_Setting'!$D$30))/(('1_Setting'!$D$29)-('1_Setting'!$D$30))*2+4)))," ")," ")</f>
        <v xml:space="preserve"> </v>
      </c>
      <c r="C302" s="10" t="str">
        <f t="shared" si="10"/>
        <v xml:space="preserve"> </v>
      </c>
      <c r="D302" s="56" t="e">
        <f t="shared" si="11"/>
        <v>#N/A</v>
      </c>
    </row>
    <row r="303" spans="1:4" x14ac:dyDescent="0.2">
      <c r="A303" s="56" t="e">
        <f>IF((A302+$F$5&lt;='1_Setting'!$D$29),A302+$F$5,#N/A)</f>
        <v>#N/A</v>
      </c>
      <c r="B303" s="11" t="str">
        <f>IFERROR(IF(ISNUMBER(A303),(IF(A303&lt;('1_Setting'!$D$30),((A303/('1_Setting'!$D$30))*3+1),((A303-('1_Setting'!$D$30))/(('1_Setting'!$D$29)-('1_Setting'!$D$30))*2+4)))," ")," ")</f>
        <v xml:space="preserve"> </v>
      </c>
      <c r="C303" s="10" t="str">
        <f t="shared" si="10"/>
        <v xml:space="preserve"> </v>
      </c>
      <c r="D303" s="56" t="e">
        <f t="shared" si="11"/>
        <v>#N/A</v>
      </c>
    </row>
    <row r="304" spans="1:4" x14ac:dyDescent="0.2">
      <c r="A304" s="56" t="e">
        <f>IF((A303+$F$5&lt;='1_Setting'!$D$29),A303+$F$5,#N/A)</f>
        <v>#N/A</v>
      </c>
      <c r="B304" s="11" t="str">
        <f>IFERROR(IF(ISNUMBER(A304),(IF(A304&lt;('1_Setting'!$D$30),((A304/('1_Setting'!$D$30))*3+1),((A304-('1_Setting'!$D$30))/(('1_Setting'!$D$29)-('1_Setting'!$D$30))*2+4)))," ")," ")</f>
        <v xml:space="preserve"> </v>
      </c>
      <c r="C304" s="10" t="str">
        <f t="shared" si="10"/>
        <v xml:space="preserve"> </v>
      </c>
      <c r="D304" s="56" t="e">
        <f t="shared" si="11"/>
        <v>#N/A</v>
      </c>
    </row>
    <row r="305" spans="1:4" x14ac:dyDescent="0.2">
      <c r="A305" s="56" t="e">
        <f>IF((A304+$F$5&lt;='1_Setting'!$D$29),A304+$F$5,#N/A)</f>
        <v>#N/A</v>
      </c>
      <c r="B305" s="11" t="str">
        <f>IFERROR(IF(ISNUMBER(A305),(IF(A305&lt;('1_Setting'!$D$30),((A305/('1_Setting'!$D$30))*3+1),((A305-('1_Setting'!$D$30))/(('1_Setting'!$D$29)-('1_Setting'!$D$30))*2+4)))," ")," ")</f>
        <v xml:space="preserve"> </v>
      </c>
      <c r="C305" s="10" t="str">
        <f t="shared" si="10"/>
        <v xml:space="preserve"> </v>
      </c>
      <c r="D305" s="56" t="e">
        <f t="shared" si="11"/>
        <v>#N/A</v>
      </c>
    </row>
    <row r="306" spans="1:4" x14ac:dyDescent="0.2">
      <c r="A306" s="56" t="e">
        <f>IF((A305+$F$5&lt;='1_Setting'!$D$29),A305+$F$5,#N/A)</f>
        <v>#N/A</v>
      </c>
      <c r="B306" s="11" t="str">
        <f>IFERROR(IF(ISNUMBER(A306),(IF(A306&lt;('1_Setting'!$D$30),((A306/('1_Setting'!$D$30))*3+1),((A306-('1_Setting'!$D$30))/(('1_Setting'!$D$29)-('1_Setting'!$D$30))*2+4)))," ")," ")</f>
        <v xml:space="preserve"> </v>
      </c>
      <c r="C306" s="10" t="str">
        <f t="shared" si="10"/>
        <v xml:space="preserve"> </v>
      </c>
      <c r="D306" s="56" t="e">
        <f t="shared" si="11"/>
        <v>#N/A</v>
      </c>
    </row>
    <row r="307" spans="1:4" x14ac:dyDescent="0.2">
      <c r="A307" s="56" t="e">
        <f>IF((A306+$F$5&lt;='1_Setting'!$D$29),A306+$F$5,#N/A)</f>
        <v>#N/A</v>
      </c>
      <c r="B307" s="11" t="str">
        <f>IFERROR(IF(ISNUMBER(A307),(IF(A307&lt;('1_Setting'!$D$30),((A307/('1_Setting'!$D$30))*3+1),((A307-('1_Setting'!$D$30))/(('1_Setting'!$D$29)-('1_Setting'!$D$30))*2+4)))," ")," ")</f>
        <v xml:space="preserve"> </v>
      </c>
      <c r="C307" s="10" t="str">
        <f t="shared" si="10"/>
        <v xml:space="preserve"> </v>
      </c>
      <c r="D307" s="56" t="e">
        <f t="shared" si="11"/>
        <v>#N/A</v>
      </c>
    </row>
    <row r="308" spans="1:4" x14ac:dyDescent="0.2">
      <c r="A308" s="56" t="e">
        <f>IF((A307+$F$5&lt;='1_Setting'!$D$29),A307+$F$5,#N/A)</f>
        <v>#N/A</v>
      </c>
      <c r="B308" s="11" t="str">
        <f>IFERROR(IF(ISNUMBER(A308),(IF(A308&lt;('1_Setting'!$D$30),((A308/('1_Setting'!$D$30))*3+1),((A308-('1_Setting'!$D$30))/(('1_Setting'!$D$29)-('1_Setting'!$D$30))*2+4)))," ")," ")</f>
        <v xml:space="preserve"> </v>
      </c>
      <c r="C308" s="10" t="str">
        <f t="shared" si="10"/>
        <v xml:space="preserve"> </v>
      </c>
      <c r="D308" s="56" t="e">
        <f t="shared" si="11"/>
        <v>#N/A</v>
      </c>
    </row>
    <row r="309" spans="1:4" x14ac:dyDescent="0.2">
      <c r="A309" s="56" t="e">
        <f>IF((A308+$F$5&lt;='1_Setting'!$D$29),A308+$F$5,#N/A)</f>
        <v>#N/A</v>
      </c>
      <c r="B309" s="11" t="str">
        <f>IFERROR(IF(ISNUMBER(A309),(IF(A309&lt;('1_Setting'!$D$30),((A309/('1_Setting'!$D$30))*3+1),((A309-('1_Setting'!$D$30))/(('1_Setting'!$D$29)-('1_Setting'!$D$30))*2+4)))," ")," ")</f>
        <v xml:space="preserve"> </v>
      </c>
      <c r="C309" s="10" t="str">
        <f t="shared" si="10"/>
        <v xml:space="preserve"> </v>
      </c>
      <c r="D309" s="56" t="e">
        <f t="shared" si="11"/>
        <v>#N/A</v>
      </c>
    </row>
    <row r="310" spans="1:4" x14ac:dyDescent="0.2">
      <c r="A310" s="56" t="e">
        <f>IF((A309+$F$5&lt;='1_Setting'!$D$29),A309+$F$5,#N/A)</f>
        <v>#N/A</v>
      </c>
      <c r="B310" s="11" t="str">
        <f>IFERROR(IF(ISNUMBER(A310),(IF(A310&lt;('1_Setting'!$D$30),((A310/('1_Setting'!$D$30))*3+1),((A310-('1_Setting'!$D$30))/(('1_Setting'!$D$29)-('1_Setting'!$D$30))*2+4)))," ")," ")</f>
        <v xml:space="preserve"> </v>
      </c>
      <c r="C310" s="10" t="str">
        <f t="shared" si="10"/>
        <v xml:space="preserve"> </v>
      </c>
      <c r="D310" s="56" t="e">
        <f t="shared" si="11"/>
        <v>#N/A</v>
      </c>
    </row>
    <row r="311" spans="1:4" x14ac:dyDescent="0.2">
      <c r="A311" s="56" t="e">
        <f>IF((A310+$F$5&lt;='1_Setting'!$D$29),A310+$F$5,#N/A)</f>
        <v>#N/A</v>
      </c>
      <c r="B311" s="11" t="str">
        <f>IFERROR(IF(ISNUMBER(A311),(IF(A311&lt;('1_Setting'!$D$30),((A311/('1_Setting'!$D$30))*3+1),((A311-('1_Setting'!$D$30))/(('1_Setting'!$D$29)-('1_Setting'!$D$30))*2+4)))," ")," ")</f>
        <v xml:space="preserve"> </v>
      </c>
      <c r="C311" s="10" t="str">
        <f t="shared" si="10"/>
        <v xml:space="preserve"> </v>
      </c>
      <c r="D311" s="56" t="e">
        <f t="shared" si="11"/>
        <v>#N/A</v>
      </c>
    </row>
    <row r="312" spans="1:4" x14ac:dyDescent="0.2">
      <c r="A312" s="56" t="e">
        <f>IF((A311+$F$5&lt;='1_Setting'!$D$29),A311+$F$5,#N/A)</f>
        <v>#N/A</v>
      </c>
      <c r="B312" s="11" t="str">
        <f>IFERROR(IF(ISNUMBER(A312),(IF(A312&lt;('1_Setting'!$D$30),((A312/('1_Setting'!$D$30))*3+1),((A312-('1_Setting'!$D$30))/(('1_Setting'!$D$29)-('1_Setting'!$D$30))*2+4)))," ")," ")</f>
        <v xml:space="preserve"> </v>
      </c>
      <c r="C312" s="10" t="str">
        <f t="shared" si="10"/>
        <v xml:space="preserve"> </v>
      </c>
      <c r="D312" s="56" t="e">
        <f t="shared" si="11"/>
        <v>#N/A</v>
      </c>
    </row>
    <row r="313" spans="1:4" x14ac:dyDescent="0.2">
      <c r="A313" s="56" t="e">
        <f>IF((A312+$F$5&lt;='1_Setting'!$D$29),A312+$F$5,#N/A)</f>
        <v>#N/A</v>
      </c>
      <c r="B313" s="11" t="str">
        <f>IFERROR(IF(ISNUMBER(A313),(IF(A313&lt;('1_Setting'!$D$30),((A313/('1_Setting'!$D$30))*3+1),((A313-('1_Setting'!$D$30))/(('1_Setting'!$D$29)-('1_Setting'!$D$30))*2+4)))," ")," ")</f>
        <v xml:space="preserve"> </v>
      </c>
      <c r="C313" s="10" t="str">
        <f t="shared" si="10"/>
        <v xml:space="preserve"> </v>
      </c>
      <c r="D313" s="56" t="e">
        <f t="shared" si="11"/>
        <v>#N/A</v>
      </c>
    </row>
    <row r="314" spans="1:4" x14ac:dyDescent="0.2">
      <c r="A314" s="56" t="e">
        <f>IF((A313+$F$5&lt;='1_Setting'!$D$29),A313+$F$5,#N/A)</f>
        <v>#N/A</v>
      </c>
      <c r="B314" s="11" t="str">
        <f>IFERROR(IF(ISNUMBER(A314),(IF(A314&lt;('1_Setting'!$D$30),((A314/('1_Setting'!$D$30))*3+1),((A314-('1_Setting'!$D$30))/(('1_Setting'!$D$29)-('1_Setting'!$D$30))*2+4)))," ")," ")</f>
        <v xml:space="preserve"> </v>
      </c>
      <c r="C314" s="10" t="str">
        <f t="shared" si="10"/>
        <v xml:space="preserve"> </v>
      </c>
      <c r="D314" s="56" t="e">
        <f t="shared" si="11"/>
        <v>#N/A</v>
      </c>
    </row>
    <row r="315" spans="1:4" x14ac:dyDescent="0.2">
      <c r="A315" s="56" t="e">
        <f>IF((A314+$F$5&lt;='1_Setting'!$D$29),A314+$F$5,#N/A)</f>
        <v>#N/A</v>
      </c>
      <c r="B315" s="11" t="str">
        <f>IFERROR(IF(ISNUMBER(A315),(IF(A315&lt;('1_Setting'!$D$30),((A315/('1_Setting'!$D$30))*3+1),((A315-('1_Setting'!$D$30))/(('1_Setting'!$D$29)-('1_Setting'!$D$30))*2+4)))," ")," ")</f>
        <v xml:space="preserve"> </v>
      </c>
      <c r="C315" s="10" t="str">
        <f t="shared" si="10"/>
        <v xml:space="preserve"> </v>
      </c>
      <c r="D315" s="56" t="e">
        <f t="shared" si="11"/>
        <v>#N/A</v>
      </c>
    </row>
    <row r="316" spans="1:4" x14ac:dyDescent="0.2">
      <c r="A316" s="56" t="e">
        <f>IF((A315+$F$5&lt;='1_Setting'!$D$29),A315+$F$5,#N/A)</f>
        <v>#N/A</v>
      </c>
      <c r="B316" s="11" t="str">
        <f>IFERROR(IF(ISNUMBER(A316),(IF(A316&lt;('1_Setting'!$D$30),((A316/('1_Setting'!$D$30))*3+1),((A316-('1_Setting'!$D$30))/(('1_Setting'!$D$29)-('1_Setting'!$D$30))*2+4)))," ")," ")</f>
        <v xml:space="preserve"> </v>
      </c>
      <c r="C316" s="10" t="str">
        <f t="shared" si="10"/>
        <v xml:space="preserve"> </v>
      </c>
      <c r="D316" s="56" t="e">
        <f t="shared" si="11"/>
        <v>#N/A</v>
      </c>
    </row>
    <row r="317" spans="1:4" x14ac:dyDescent="0.2">
      <c r="A317" s="56" t="e">
        <f>IF((A316+$F$5&lt;='1_Setting'!$D$29),A316+$F$5,#N/A)</f>
        <v>#N/A</v>
      </c>
      <c r="B317" s="11" t="str">
        <f>IFERROR(IF(ISNUMBER(A317),(IF(A317&lt;('1_Setting'!$D$30),((A317/('1_Setting'!$D$30))*3+1),((A317-('1_Setting'!$D$30))/(('1_Setting'!$D$29)-('1_Setting'!$D$30))*2+4)))," ")," ")</f>
        <v xml:space="preserve"> </v>
      </c>
      <c r="C317" s="10" t="str">
        <f t="shared" si="10"/>
        <v xml:space="preserve"> </v>
      </c>
      <c r="D317" s="56" t="e">
        <f t="shared" si="11"/>
        <v>#N/A</v>
      </c>
    </row>
    <row r="318" spans="1:4" x14ac:dyDescent="0.2">
      <c r="A318" s="56" t="e">
        <f>IF((A317+$F$5&lt;='1_Setting'!$D$29),A317+$F$5,#N/A)</f>
        <v>#N/A</v>
      </c>
      <c r="B318" s="11" t="str">
        <f>IFERROR(IF(ISNUMBER(A318),(IF(A318&lt;('1_Setting'!$D$30),((A318/('1_Setting'!$D$30))*3+1),((A318-('1_Setting'!$D$30))/(('1_Setting'!$D$29)-('1_Setting'!$D$30))*2+4)))," ")," ")</f>
        <v xml:space="preserve"> </v>
      </c>
      <c r="C318" s="10" t="str">
        <f t="shared" si="10"/>
        <v xml:space="preserve"> </v>
      </c>
      <c r="D318" s="56" t="e">
        <f t="shared" si="11"/>
        <v>#N/A</v>
      </c>
    </row>
    <row r="319" spans="1:4" x14ac:dyDescent="0.2">
      <c r="A319" s="56" t="e">
        <f>IF((A318+$F$5&lt;='1_Setting'!$D$29),A318+$F$5,#N/A)</f>
        <v>#N/A</v>
      </c>
      <c r="B319" s="11" t="str">
        <f>IFERROR(IF(ISNUMBER(A319),(IF(A319&lt;('1_Setting'!$D$30),((A319/('1_Setting'!$D$30))*3+1),((A319-('1_Setting'!$D$30))/(('1_Setting'!$D$29)-('1_Setting'!$D$30))*2+4)))," ")," ")</f>
        <v xml:space="preserve"> </v>
      </c>
      <c r="C319" s="10" t="str">
        <f t="shared" si="10"/>
        <v xml:space="preserve"> </v>
      </c>
      <c r="D319" s="56" t="e">
        <f t="shared" si="11"/>
        <v>#N/A</v>
      </c>
    </row>
    <row r="320" spans="1:4" x14ac:dyDescent="0.2">
      <c r="A320" s="56" t="e">
        <f>IF((A319+$F$5&lt;='1_Setting'!$D$29),A319+$F$5,#N/A)</f>
        <v>#N/A</v>
      </c>
      <c r="B320" s="11" t="str">
        <f>IFERROR(IF(ISNUMBER(A320),(IF(A320&lt;('1_Setting'!$D$30),((A320/('1_Setting'!$D$30))*3+1),((A320-('1_Setting'!$D$30))/(('1_Setting'!$D$29)-('1_Setting'!$D$30))*2+4)))," ")," ")</f>
        <v xml:space="preserve"> </v>
      </c>
      <c r="C320" s="10" t="str">
        <f t="shared" si="10"/>
        <v xml:space="preserve"> </v>
      </c>
      <c r="D320" s="56" t="e">
        <f t="shared" si="11"/>
        <v>#N/A</v>
      </c>
    </row>
    <row r="321" spans="1:4" x14ac:dyDescent="0.2">
      <c r="A321" s="56" t="e">
        <f>IF((A320+$F$5&lt;='1_Setting'!$D$29),A320+$F$5,#N/A)</f>
        <v>#N/A</v>
      </c>
      <c r="B321" s="11" t="str">
        <f>IFERROR(IF(ISNUMBER(A321),(IF(A321&lt;('1_Setting'!$D$30),((A321/('1_Setting'!$D$30))*3+1),((A321-('1_Setting'!$D$30))/(('1_Setting'!$D$29)-('1_Setting'!$D$30))*2+4)))," ")," ")</f>
        <v xml:space="preserve"> </v>
      </c>
      <c r="C321" s="10" t="str">
        <f t="shared" si="10"/>
        <v xml:space="preserve"> </v>
      </c>
      <c r="D321" s="56" t="e">
        <f t="shared" si="11"/>
        <v>#N/A</v>
      </c>
    </row>
    <row r="322" spans="1:4" x14ac:dyDescent="0.2">
      <c r="A322" s="56" t="e">
        <f>IF((A321+$F$5&lt;='1_Setting'!$D$29),A321+$F$5,#N/A)</f>
        <v>#N/A</v>
      </c>
      <c r="B322" s="11" t="str">
        <f>IFERROR(IF(ISNUMBER(A322),(IF(A322&lt;('1_Setting'!$D$30),((A322/('1_Setting'!$D$30))*3+1),((A322-('1_Setting'!$D$30))/(('1_Setting'!$D$29)-('1_Setting'!$D$30))*2+4)))," ")," ")</f>
        <v xml:space="preserve"> </v>
      </c>
      <c r="C322" s="10" t="str">
        <f t="shared" ref="C322:C385" si="12">IFERROR(IF(AND(B322&gt;3.5,B322&lt;4),3.5,ROUND(B322/5,1)*5)," ")</f>
        <v xml:space="preserve"> </v>
      </c>
      <c r="D322" s="56" t="e">
        <f t="shared" ref="D322:D385" si="13">A322</f>
        <v>#N/A</v>
      </c>
    </row>
    <row r="323" spans="1:4" x14ac:dyDescent="0.2">
      <c r="A323" s="56" t="e">
        <f>IF((A322+$F$5&lt;='1_Setting'!$D$29),A322+$F$5,#N/A)</f>
        <v>#N/A</v>
      </c>
      <c r="B323" s="11" t="str">
        <f>IFERROR(IF(ISNUMBER(A323),(IF(A323&lt;('1_Setting'!$D$30),((A323/('1_Setting'!$D$30))*3+1),((A323-('1_Setting'!$D$30))/(('1_Setting'!$D$29)-('1_Setting'!$D$30))*2+4)))," ")," ")</f>
        <v xml:space="preserve"> </v>
      </c>
      <c r="C323" s="10" t="str">
        <f t="shared" si="12"/>
        <v xml:space="preserve"> </v>
      </c>
      <c r="D323" s="56" t="e">
        <f t="shared" si="13"/>
        <v>#N/A</v>
      </c>
    </row>
    <row r="324" spans="1:4" x14ac:dyDescent="0.2">
      <c r="A324" s="56" t="e">
        <f>IF((A323+$F$5&lt;='1_Setting'!$D$29),A323+$F$5,#N/A)</f>
        <v>#N/A</v>
      </c>
      <c r="B324" s="11" t="str">
        <f>IFERROR(IF(ISNUMBER(A324),(IF(A324&lt;('1_Setting'!$D$30),((A324/('1_Setting'!$D$30))*3+1),((A324-('1_Setting'!$D$30))/(('1_Setting'!$D$29)-('1_Setting'!$D$30))*2+4)))," ")," ")</f>
        <v xml:space="preserve"> </v>
      </c>
      <c r="C324" s="10" t="str">
        <f t="shared" si="12"/>
        <v xml:space="preserve"> </v>
      </c>
      <c r="D324" s="56" t="e">
        <f t="shared" si="13"/>
        <v>#N/A</v>
      </c>
    </row>
    <row r="325" spans="1:4" x14ac:dyDescent="0.2">
      <c r="A325" s="56" t="e">
        <f>IF((A324+$F$5&lt;='1_Setting'!$D$29),A324+$F$5,#N/A)</f>
        <v>#N/A</v>
      </c>
      <c r="B325" s="11" t="str">
        <f>IFERROR(IF(ISNUMBER(A325),(IF(A325&lt;('1_Setting'!$D$30),((A325/('1_Setting'!$D$30))*3+1),((A325-('1_Setting'!$D$30))/(('1_Setting'!$D$29)-('1_Setting'!$D$30))*2+4)))," ")," ")</f>
        <v xml:space="preserve"> </v>
      </c>
      <c r="C325" s="10" t="str">
        <f t="shared" si="12"/>
        <v xml:space="preserve"> </v>
      </c>
      <c r="D325" s="56" t="e">
        <f t="shared" si="13"/>
        <v>#N/A</v>
      </c>
    </row>
    <row r="326" spans="1:4" x14ac:dyDescent="0.2">
      <c r="A326" s="56" t="e">
        <f>IF((A325+$F$5&lt;='1_Setting'!$D$29),A325+$F$5,#N/A)</f>
        <v>#N/A</v>
      </c>
      <c r="B326" s="11" t="str">
        <f>IFERROR(IF(ISNUMBER(A326),(IF(A326&lt;('1_Setting'!$D$30),((A326/('1_Setting'!$D$30))*3+1),((A326-('1_Setting'!$D$30))/(('1_Setting'!$D$29)-('1_Setting'!$D$30))*2+4)))," ")," ")</f>
        <v xml:space="preserve"> </v>
      </c>
      <c r="C326" s="10" t="str">
        <f t="shared" si="12"/>
        <v xml:space="preserve"> </v>
      </c>
      <c r="D326" s="56" t="e">
        <f t="shared" si="13"/>
        <v>#N/A</v>
      </c>
    </row>
    <row r="327" spans="1:4" x14ac:dyDescent="0.2">
      <c r="A327" s="56" t="e">
        <f>IF((A326+$F$5&lt;='1_Setting'!$D$29),A326+$F$5,#N/A)</f>
        <v>#N/A</v>
      </c>
      <c r="B327" s="11" t="str">
        <f>IFERROR(IF(ISNUMBER(A327),(IF(A327&lt;('1_Setting'!$D$30),((A327/('1_Setting'!$D$30))*3+1),((A327-('1_Setting'!$D$30))/(('1_Setting'!$D$29)-('1_Setting'!$D$30))*2+4)))," ")," ")</f>
        <v xml:space="preserve"> </v>
      </c>
      <c r="C327" s="10" t="str">
        <f t="shared" si="12"/>
        <v xml:space="preserve"> </v>
      </c>
      <c r="D327" s="56" t="e">
        <f t="shared" si="13"/>
        <v>#N/A</v>
      </c>
    </row>
    <row r="328" spans="1:4" x14ac:dyDescent="0.2">
      <c r="A328" s="56" t="e">
        <f>IF((A327+$F$5&lt;='1_Setting'!$D$29),A327+$F$5,#N/A)</f>
        <v>#N/A</v>
      </c>
      <c r="B328" s="11" t="str">
        <f>IFERROR(IF(ISNUMBER(A328),(IF(A328&lt;('1_Setting'!$D$30),((A328/('1_Setting'!$D$30))*3+1),((A328-('1_Setting'!$D$30))/(('1_Setting'!$D$29)-('1_Setting'!$D$30))*2+4)))," ")," ")</f>
        <v xml:space="preserve"> </v>
      </c>
      <c r="C328" s="10" t="str">
        <f t="shared" si="12"/>
        <v xml:space="preserve"> </v>
      </c>
      <c r="D328" s="56" t="e">
        <f t="shared" si="13"/>
        <v>#N/A</v>
      </c>
    </row>
    <row r="329" spans="1:4" x14ac:dyDescent="0.2">
      <c r="A329" s="56" t="e">
        <f>IF((A328+$F$5&lt;='1_Setting'!$D$29),A328+$F$5,#N/A)</f>
        <v>#N/A</v>
      </c>
      <c r="B329" s="11" t="str">
        <f>IFERROR(IF(ISNUMBER(A329),(IF(A329&lt;('1_Setting'!$D$30),((A329/('1_Setting'!$D$30))*3+1),((A329-('1_Setting'!$D$30))/(('1_Setting'!$D$29)-('1_Setting'!$D$30))*2+4)))," ")," ")</f>
        <v xml:space="preserve"> </v>
      </c>
      <c r="C329" s="10" t="str">
        <f t="shared" si="12"/>
        <v xml:space="preserve"> </v>
      </c>
      <c r="D329" s="56" t="e">
        <f t="shared" si="13"/>
        <v>#N/A</v>
      </c>
    </row>
    <row r="330" spans="1:4" x14ac:dyDescent="0.2">
      <c r="A330" s="56" t="e">
        <f>IF((A329+$F$5&lt;='1_Setting'!$D$29),A329+$F$5,#N/A)</f>
        <v>#N/A</v>
      </c>
      <c r="B330" s="11" t="str">
        <f>IFERROR(IF(ISNUMBER(A330),(IF(A330&lt;('1_Setting'!$D$30),((A330/('1_Setting'!$D$30))*3+1),((A330-('1_Setting'!$D$30))/(('1_Setting'!$D$29)-('1_Setting'!$D$30))*2+4)))," ")," ")</f>
        <v xml:space="preserve"> </v>
      </c>
      <c r="C330" s="10" t="str">
        <f t="shared" si="12"/>
        <v xml:space="preserve"> </v>
      </c>
      <c r="D330" s="56" t="e">
        <f t="shared" si="13"/>
        <v>#N/A</v>
      </c>
    </row>
    <row r="331" spans="1:4" x14ac:dyDescent="0.2">
      <c r="A331" s="56" t="e">
        <f>IF((A330+$F$5&lt;='1_Setting'!$D$29),A330+$F$5,#N/A)</f>
        <v>#N/A</v>
      </c>
      <c r="B331" s="11" t="str">
        <f>IFERROR(IF(ISNUMBER(A331),(IF(A331&lt;('1_Setting'!$D$30),((A331/('1_Setting'!$D$30))*3+1),((A331-('1_Setting'!$D$30))/(('1_Setting'!$D$29)-('1_Setting'!$D$30))*2+4)))," ")," ")</f>
        <v xml:space="preserve"> </v>
      </c>
      <c r="C331" s="10" t="str">
        <f t="shared" si="12"/>
        <v xml:space="preserve"> </v>
      </c>
      <c r="D331" s="56" t="e">
        <f t="shared" si="13"/>
        <v>#N/A</v>
      </c>
    </row>
    <row r="332" spans="1:4" x14ac:dyDescent="0.2">
      <c r="A332" s="56" t="e">
        <f>IF((A331+$F$5&lt;='1_Setting'!$D$29),A331+$F$5,#N/A)</f>
        <v>#N/A</v>
      </c>
      <c r="B332" s="11" t="str">
        <f>IFERROR(IF(ISNUMBER(A332),(IF(A332&lt;('1_Setting'!$D$30),((A332/('1_Setting'!$D$30))*3+1),((A332-('1_Setting'!$D$30))/(('1_Setting'!$D$29)-('1_Setting'!$D$30))*2+4)))," ")," ")</f>
        <v xml:space="preserve"> </v>
      </c>
      <c r="C332" s="10" t="str">
        <f t="shared" si="12"/>
        <v xml:space="preserve"> </v>
      </c>
      <c r="D332" s="56" t="e">
        <f t="shared" si="13"/>
        <v>#N/A</v>
      </c>
    </row>
    <row r="333" spans="1:4" x14ac:dyDescent="0.2">
      <c r="A333" s="56" t="e">
        <f>IF((A332+$F$5&lt;='1_Setting'!$D$29),A332+$F$5,#N/A)</f>
        <v>#N/A</v>
      </c>
      <c r="B333" s="11" t="str">
        <f>IFERROR(IF(ISNUMBER(A333),(IF(A333&lt;('1_Setting'!$D$30),((A333/('1_Setting'!$D$30))*3+1),((A333-('1_Setting'!$D$30))/(('1_Setting'!$D$29)-('1_Setting'!$D$30))*2+4)))," ")," ")</f>
        <v xml:space="preserve"> </v>
      </c>
      <c r="C333" s="10" t="str">
        <f t="shared" si="12"/>
        <v xml:space="preserve"> </v>
      </c>
      <c r="D333" s="56" t="e">
        <f t="shared" si="13"/>
        <v>#N/A</v>
      </c>
    </row>
    <row r="334" spans="1:4" x14ac:dyDescent="0.2">
      <c r="A334" s="56" t="e">
        <f>IF((A333+$F$5&lt;='1_Setting'!$D$29),A333+$F$5,#N/A)</f>
        <v>#N/A</v>
      </c>
      <c r="B334" s="11" t="str">
        <f>IFERROR(IF(ISNUMBER(A334),(IF(A334&lt;('1_Setting'!$D$30),((A334/('1_Setting'!$D$30))*3+1),((A334-('1_Setting'!$D$30))/(('1_Setting'!$D$29)-('1_Setting'!$D$30))*2+4)))," ")," ")</f>
        <v xml:space="preserve"> </v>
      </c>
      <c r="C334" s="10" t="str">
        <f t="shared" si="12"/>
        <v xml:space="preserve"> </v>
      </c>
      <c r="D334" s="56" t="e">
        <f t="shared" si="13"/>
        <v>#N/A</v>
      </c>
    </row>
    <row r="335" spans="1:4" x14ac:dyDescent="0.2">
      <c r="A335" s="56" t="e">
        <f>IF((A334+$F$5&lt;='1_Setting'!$D$29),A334+$F$5,#N/A)</f>
        <v>#N/A</v>
      </c>
      <c r="B335" s="11" t="str">
        <f>IFERROR(IF(ISNUMBER(A335),(IF(A335&lt;('1_Setting'!$D$30),((A335/('1_Setting'!$D$30))*3+1),((A335-('1_Setting'!$D$30))/(('1_Setting'!$D$29)-('1_Setting'!$D$30))*2+4)))," ")," ")</f>
        <v xml:space="preserve"> </v>
      </c>
      <c r="C335" s="10" t="str">
        <f t="shared" si="12"/>
        <v xml:space="preserve"> </v>
      </c>
      <c r="D335" s="56" t="e">
        <f t="shared" si="13"/>
        <v>#N/A</v>
      </c>
    </row>
    <row r="336" spans="1:4" x14ac:dyDescent="0.2">
      <c r="A336" s="56" t="e">
        <f>IF((A335+$F$5&lt;='1_Setting'!$D$29),A335+$F$5,#N/A)</f>
        <v>#N/A</v>
      </c>
      <c r="B336" s="11" t="str">
        <f>IFERROR(IF(ISNUMBER(A336),(IF(A336&lt;('1_Setting'!$D$30),((A336/('1_Setting'!$D$30))*3+1),((A336-('1_Setting'!$D$30))/(('1_Setting'!$D$29)-('1_Setting'!$D$30))*2+4)))," ")," ")</f>
        <v xml:space="preserve"> </v>
      </c>
      <c r="C336" s="10" t="str">
        <f t="shared" si="12"/>
        <v xml:space="preserve"> </v>
      </c>
      <c r="D336" s="56" t="e">
        <f t="shared" si="13"/>
        <v>#N/A</v>
      </c>
    </row>
    <row r="337" spans="1:4" x14ac:dyDescent="0.2">
      <c r="A337" s="56" t="e">
        <f>IF((A336+$F$5&lt;='1_Setting'!$D$29),A336+$F$5,#N/A)</f>
        <v>#N/A</v>
      </c>
      <c r="B337" s="11" t="str">
        <f>IFERROR(IF(ISNUMBER(A337),(IF(A337&lt;('1_Setting'!$D$30),((A337/('1_Setting'!$D$30))*3+1),((A337-('1_Setting'!$D$30))/(('1_Setting'!$D$29)-('1_Setting'!$D$30))*2+4)))," ")," ")</f>
        <v xml:space="preserve"> </v>
      </c>
      <c r="C337" s="10" t="str">
        <f t="shared" si="12"/>
        <v xml:space="preserve"> </v>
      </c>
      <c r="D337" s="56" t="e">
        <f t="shared" si="13"/>
        <v>#N/A</v>
      </c>
    </row>
    <row r="338" spans="1:4" x14ac:dyDescent="0.2">
      <c r="A338" s="56" t="e">
        <f>IF((A337+$F$5&lt;='1_Setting'!$D$29),A337+$F$5,#N/A)</f>
        <v>#N/A</v>
      </c>
      <c r="B338" s="11" t="str">
        <f>IFERROR(IF(ISNUMBER(A338),(IF(A338&lt;('1_Setting'!$D$30),((A338/('1_Setting'!$D$30))*3+1),((A338-('1_Setting'!$D$30))/(('1_Setting'!$D$29)-('1_Setting'!$D$30))*2+4)))," ")," ")</f>
        <v xml:space="preserve"> </v>
      </c>
      <c r="C338" s="10" t="str">
        <f t="shared" si="12"/>
        <v xml:space="preserve"> </v>
      </c>
      <c r="D338" s="56" t="e">
        <f t="shared" si="13"/>
        <v>#N/A</v>
      </c>
    </row>
    <row r="339" spans="1:4" x14ac:dyDescent="0.2">
      <c r="A339" s="56" t="e">
        <f>IF((A338+$F$5&lt;='1_Setting'!$D$29),A338+$F$5,#N/A)</f>
        <v>#N/A</v>
      </c>
      <c r="B339" s="11" t="str">
        <f>IFERROR(IF(ISNUMBER(A339),(IF(A339&lt;('1_Setting'!$D$30),((A339/('1_Setting'!$D$30))*3+1),((A339-('1_Setting'!$D$30))/(('1_Setting'!$D$29)-('1_Setting'!$D$30))*2+4)))," ")," ")</f>
        <v xml:space="preserve"> </v>
      </c>
      <c r="C339" s="10" t="str">
        <f t="shared" si="12"/>
        <v xml:space="preserve"> </v>
      </c>
      <c r="D339" s="56" t="e">
        <f t="shared" si="13"/>
        <v>#N/A</v>
      </c>
    </row>
    <row r="340" spans="1:4" x14ac:dyDescent="0.2">
      <c r="A340" s="56" t="e">
        <f>IF((A339+$F$5&lt;='1_Setting'!$D$29),A339+$F$5,#N/A)</f>
        <v>#N/A</v>
      </c>
      <c r="B340" s="11" t="str">
        <f>IFERROR(IF(ISNUMBER(A340),(IF(A340&lt;('1_Setting'!$D$30),((A340/('1_Setting'!$D$30))*3+1),((A340-('1_Setting'!$D$30))/(('1_Setting'!$D$29)-('1_Setting'!$D$30))*2+4)))," ")," ")</f>
        <v xml:space="preserve"> </v>
      </c>
      <c r="C340" s="10" t="str">
        <f t="shared" si="12"/>
        <v xml:space="preserve"> </v>
      </c>
      <c r="D340" s="56" t="e">
        <f t="shared" si="13"/>
        <v>#N/A</v>
      </c>
    </row>
    <row r="341" spans="1:4" x14ac:dyDescent="0.2">
      <c r="A341" s="56" t="e">
        <f>IF((A340+$F$5&lt;='1_Setting'!$D$29),A340+$F$5,#N/A)</f>
        <v>#N/A</v>
      </c>
      <c r="B341" s="11" t="str">
        <f>IFERROR(IF(ISNUMBER(A341),(IF(A341&lt;('1_Setting'!$D$30),((A341/('1_Setting'!$D$30))*3+1),((A341-('1_Setting'!$D$30))/(('1_Setting'!$D$29)-('1_Setting'!$D$30))*2+4)))," ")," ")</f>
        <v xml:space="preserve"> </v>
      </c>
      <c r="C341" s="10" t="str">
        <f t="shared" si="12"/>
        <v xml:space="preserve"> </v>
      </c>
      <c r="D341" s="56" t="e">
        <f t="shared" si="13"/>
        <v>#N/A</v>
      </c>
    </row>
    <row r="342" spans="1:4" x14ac:dyDescent="0.2">
      <c r="A342" s="56" t="e">
        <f>IF((A341+$F$5&lt;='1_Setting'!$D$29),A341+$F$5,#N/A)</f>
        <v>#N/A</v>
      </c>
      <c r="B342" s="11" t="str">
        <f>IFERROR(IF(ISNUMBER(A342),(IF(A342&lt;('1_Setting'!$D$30),((A342/('1_Setting'!$D$30))*3+1),((A342-('1_Setting'!$D$30))/(('1_Setting'!$D$29)-('1_Setting'!$D$30))*2+4)))," ")," ")</f>
        <v xml:space="preserve"> </v>
      </c>
      <c r="C342" s="10" t="str">
        <f t="shared" si="12"/>
        <v xml:space="preserve"> </v>
      </c>
      <c r="D342" s="56" t="e">
        <f t="shared" si="13"/>
        <v>#N/A</v>
      </c>
    </row>
    <row r="343" spans="1:4" x14ac:dyDescent="0.2">
      <c r="A343" s="56" t="e">
        <f>IF((A342+$F$5&lt;='1_Setting'!$D$29),A342+$F$5,#N/A)</f>
        <v>#N/A</v>
      </c>
      <c r="B343" s="11" t="str">
        <f>IFERROR(IF(ISNUMBER(A343),(IF(A343&lt;('1_Setting'!$D$30),((A343/('1_Setting'!$D$30))*3+1),((A343-('1_Setting'!$D$30))/(('1_Setting'!$D$29)-('1_Setting'!$D$30))*2+4)))," ")," ")</f>
        <v xml:space="preserve"> </v>
      </c>
      <c r="C343" s="10" t="str">
        <f t="shared" si="12"/>
        <v xml:space="preserve"> </v>
      </c>
      <c r="D343" s="56" t="e">
        <f t="shared" si="13"/>
        <v>#N/A</v>
      </c>
    </row>
    <row r="344" spans="1:4" x14ac:dyDescent="0.2">
      <c r="A344" s="56" t="e">
        <f>IF((A343+$F$5&lt;='1_Setting'!$D$29),A343+$F$5,#N/A)</f>
        <v>#N/A</v>
      </c>
      <c r="B344" s="11" t="str">
        <f>IFERROR(IF(ISNUMBER(A344),(IF(A344&lt;('1_Setting'!$D$30),((A344/('1_Setting'!$D$30))*3+1),((A344-('1_Setting'!$D$30))/(('1_Setting'!$D$29)-('1_Setting'!$D$30))*2+4)))," ")," ")</f>
        <v xml:space="preserve"> </v>
      </c>
      <c r="C344" s="10" t="str">
        <f t="shared" si="12"/>
        <v xml:space="preserve"> </v>
      </c>
      <c r="D344" s="56" t="e">
        <f t="shared" si="13"/>
        <v>#N/A</v>
      </c>
    </row>
    <row r="345" spans="1:4" x14ac:dyDescent="0.2">
      <c r="A345" s="56" t="e">
        <f>IF((A344+$F$5&lt;='1_Setting'!$D$29),A344+$F$5,#N/A)</f>
        <v>#N/A</v>
      </c>
      <c r="B345" s="11" t="str">
        <f>IFERROR(IF(ISNUMBER(A345),(IF(A345&lt;('1_Setting'!$D$30),((A345/('1_Setting'!$D$30))*3+1),((A345-('1_Setting'!$D$30))/(('1_Setting'!$D$29)-('1_Setting'!$D$30))*2+4)))," ")," ")</f>
        <v xml:space="preserve"> </v>
      </c>
      <c r="C345" s="10" t="str">
        <f t="shared" si="12"/>
        <v xml:space="preserve"> </v>
      </c>
      <c r="D345" s="56" t="e">
        <f t="shared" si="13"/>
        <v>#N/A</v>
      </c>
    </row>
    <row r="346" spans="1:4" x14ac:dyDescent="0.2">
      <c r="A346" s="56" t="e">
        <f>IF((A345+$F$5&lt;='1_Setting'!$D$29),A345+$F$5,#N/A)</f>
        <v>#N/A</v>
      </c>
      <c r="B346" s="11" t="str">
        <f>IFERROR(IF(ISNUMBER(A346),(IF(A346&lt;('1_Setting'!$D$30),((A346/('1_Setting'!$D$30))*3+1),((A346-('1_Setting'!$D$30))/(('1_Setting'!$D$29)-('1_Setting'!$D$30))*2+4)))," ")," ")</f>
        <v xml:space="preserve"> </v>
      </c>
      <c r="C346" s="10" t="str">
        <f t="shared" si="12"/>
        <v xml:space="preserve"> </v>
      </c>
      <c r="D346" s="56" t="e">
        <f t="shared" si="13"/>
        <v>#N/A</v>
      </c>
    </row>
    <row r="347" spans="1:4" x14ac:dyDescent="0.2">
      <c r="A347" s="56" t="e">
        <f>IF((A346+$F$5&lt;='1_Setting'!$D$29),A346+$F$5,#N/A)</f>
        <v>#N/A</v>
      </c>
      <c r="B347" s="11" t="str">
        <f>IFERROR(IF(ISNUMBER(A347),(IF(A347&lt;('1_Setting'!$D$30),((A347/('1_Setting'!$D$30))*3+1),((A347-('1_Setting'!$D$30))/(('1_Setting'!$D$29)-('1_Setting'!$D$30))*2+4)))," ")," ")</f>
        <v xml:space="preserve"> </v>
      </c>
      <c r="C347" s="10" t="str">
        <f t="shared" si="12"/>
        <v xml:space="preserve"> </v>
      </c>
      <c r="D347" s="56" t="e">
        <f t="shared" si="13"/>
        <v>#N/A</v>
      </c>
    </row>
    <row r="348" spans="1:4" x14ac:dyDescent="0.2">
      <c r="A348" s="56" t="e">
        <f>IF((A347+$F$5&lt;='1_Setting'!$D$29),A347+$F$5,#N/A)</f>
        <v>#N/A</v>
      </c>
      <c r="B348" s="11" t="str">
        <f>IFERROR(IF(ISNUMBER(A348),(IF(A348&lt;('1_Setting'!$D$30),((A348/('1_Setting'!$D$30))*3+1),((A348-('1_Setting'!$D$30))/(('1_Setting'!$D$29)-('1_Setting'!$D$30))*2+4)))," ")," ")</f>
        <v xml:space="preserve"> </v>
      </c>
      <c r="C348" s="10" t="str">
        <f t="shared" si="12"/>
        <v xml:space="preserve"> </v>
      </c>
      <c r="D348" s="56" t="e">
        <f t="shared" si="13"/>
        <v>#N/A</v>
      </c>
    </row>
    <row r="349" spans="1:4" x14ac:dyDescent="0.2">
      <c r="A349" s="56" t="e">
        <f>IF((A348+$F$5&lt;='1_Setting'!$D$29),A348+$F$5,#N/A)</f>
        <v>#N/A</v>
      </c>
      <c r="B349" s="11" t="str">
        <f>IFERROR(IF(ISNUMBER(A349),(IF(A349&lt;('1_Setting'!$D$30),((A349/('1_Setting'!$D$30))*3+1),((A349-('1_Setting'!$D$30))/(('1_Setting'!$D$29)-('1_Setting'!$D$30))*2+4)))," ")," ")</f>
        <v xml:space="preserve"> </v>
      </c>
      <c r="C349" s="10" t="str">
        <f t="shared" si="12"/>
        <v xml:space="preserve"> </v>
      </c>
      <c r="D349" s="56" t="e">
        <f t="shared" si="13"/>
        <v>#N/A</v>
      </c>
    </row>
    <row r="350" spans="1:4" x14ac:dyDescent="0.2">
      <c r="A350" s="56" t="e">
        <f>IF((A349+$F$5&lt;='1_Setting'!$D$29),A349+$F$5,#N/A)</f>
        <v>#N/A</v>
      </c>
      <c r="B350" s="11" t="str">
        <f>IFERROR(IF(ISNUMBER(A350),(IF(A350&lt;('1_Setting'!$D$30),((A350/('1_Setting'!$D$30))*3+1),((A350-('1_Setting'!$D$30))/(('1_Setting'!$D$29)-('1_Setting'!$D$30))*2+4)))," ")," ")</f>
        <v xml:space="preserve"> </v>
      </c>
      <c r="C350" s="10" t="str">
        <f t="shared" si="12"/>
        <v xml:space="preserve"> </v>
      </c>
      <c r="D350" s="56" t="e">
        <f t="shared" si="13"/>
        <v>#N/A</v>
      </c>
    </row>
    <row r="351" spans="1:4" x14ac:dyDescent="0.2">
      <c r="A351" s="56" t="e">
        <f>IF((A350+$F$5&lt;='1_Setting'!$D$29),A350+$F$5,#N/A)</f>
        <v>#N/A</v>
      </c>
      <c r="B351" s="11" t="str">
        <f>IFERROR(IF(ISNUMBER(A351),(IF(A351&lt;('1_Setting'!$D$30),((A351/('1_Setting'!$D$30))*3+1),((A351-('1_Setting'!$D$30))/(('1_Setting'!$D$29)-('1_Setting'!$D$30))*2+4)))," ")," ")</f>
        <v xml:space="preserve"> </v>
      </c>
      <c r="C351" s="10" t="str">
        <f t="shared" si="12"/>
        <v xml:space="preserve"> </v>
      </c>
      <c r="D351" s="56" t="e">
        <f t="shared" si="13"/>
        <v>#N/A</v>
      </c>
    </row>
    <row r="352" spans="1:4" x14ac:dyDescent="0.2">
      <c r="A352" s="56" t="e">
        <f>IF((A351+$F$5&lt;='1_Setting'!$D$29),A351+$F$5,#N/A)</f>
        <v>#N/A</v>
      </c>
      <c r="B352" s="11" t="str">
        <f>IFERROR(IF(ISNUMBER(A352),(IF(A352&lt;('1_Setting'!$D$30),((A352/('1_Setting'!$D$30))*3+1),((A352-('1_Setting'!$D$30))/(('1_Setting'!$D$29)-('1_Setting'!$D$30))*2+4)))," ")," ")</f>
        <v xml:space="preserve"> </v>
      </c>
      <c r="C352" s="10" t="str">
        <f t="shared" si="12"/>
        <v xml:space="preserve"> </v>
      </c>
      <c r="D352" s="56" t="e">
        <f t="shared" si="13"/>
        <v>#N/A</v>
      </c>
    </row>
    <row r="353" spans="1:4" x14ac:dyDescent="0.2">
      <c r="A353" s="56" t="e">
        <f>IF((A352+$F$5&lt;='1_Setting'!$D$29),A352+$F$5,#N/A)</f>
        <v>#N/A</v>
      </c>
      <c r="B353" s="11" t="str">
        <f>IFERROR(IF(ISNUMBER(A353),(IF(A353&lt;('1_Setting'!$D$30),((A353/('1_Setting'!$D$30))*3+1),((A353-('1_Setting'!$D$30))/(('1_Setting'!$D$29)-('1_Setting'!$D$30))*2+4)))," ")," ")</f>
        <v xml:space="preserve"> </v>
      </c>
      <c r="C353" s="10" t="str">
        <f t="shared" si="12"/>
        <v xml:space="preserve"> </v>
      </c>
      <c r="D353" s="56" t="e">
        <f t="shared" si="13"/>
        <v>#N/A</v>
      </c>
    </row>
    <row r="354" spans="1:4" x14ac:dyDescent="0.2">
      <c r="A354" s="56" t="e">
        <f>IF((A353+$F$5&lt;='1_Setting'!$D$29),A353+$F$5,#N/A)</f>
        <v>#N/A</v>
      </c>
      <c r="B354" s="11" t="str">
        <f>IFERROR(IF(ISNUMBER(A354),(IF(A354&lt;('1_Setting'!$D$30),((A354/('1_Setting'!$D$30))*3+1),((A354-('1_Setting'!$D$30))/(('1_Setting'!$D$29)-('1_Setting'!$D$30))*2+4)))," ")," ")</f>
        <v xml:space="preserve"> </v>
      </c>
      <c r="C354" s="10" t="str">
        <f t="shared" si="12"/>
        <v xml:space="preserve"> </v>
      </c>
      <c r="D354" s="56" t="e">
        <f t="shared" si="13"/>
        <v>#N/A</v>
      </c>
    </row>
    <row r="355" spans="1:4" x14ac:dyDescent="0.2">
      <c r="A355" s="56" t="e">
        <f>IF((A354+$F$5&lt;='1_Setting'!$D$29),A354+$F$5,#N/A)</f>
        <v>#N/A</v>
      </c>
      <c r="B355" s="11" t="str">
        <f>IFERROR(IF(ISNUMBER(A355),(IF(A355&lt;('1_Setting'!$D$30),((A355/('1_Setting'!$D$30))*3+1),((A355-('1_Setting'!$D$30))/(('1_Setting'!$D$29)-('1_Setting'!$D$30))*2+4)))," ")," ")</f>
        <v xml:space="preserve"> </v>
      </c>
      <c r="C355" s="10" t="str">
        <f t="shared" si="12"/>
        <v xml:space="preserve"> </v>
      </c>
      <c r="D355" s="56" t="e">
        <f t="shared" si="13"/>
        <v>#N/A</v>
      </c>
    </row>
    <row r="356" spans="1:4" x14ac:dyDescent="0.2">
      <c r="A356" s="56" t="e">
        <f>IF((A355+$F$5&lt;='1_Setting'!$D$29),A355+$F$5,#N/A)</f>
        <v>#N/A</v>
      </c>
      <c r="B356" s="11" t="str">
        <f>IFERROR(IF(ISNUMBER(A356),(IF(A356&lt;('1_Setting'!$D$30),((A356/('1_Setting'!$D$30))*3+1),((A356-('1_Setting'!$D$30))/(('1_Setting'!$D$29)-('1_Setting'!$D$30))*2+4)))," ")," ")</f>
        <v xml:space="preserve"> </v>
      </c>
      <c r="C356" s="10" t="str">
        <f t="shared" si="12"/>
        <v xml:space="preserve"> </v>
      </c>
      <c r="D356" s="56" t="e">
        <f t="shared" si="13"/>
        <v>#N/A</v>
      </c>
    </row>
    <row r="357" spans="1:4" x14ac:dyDescent="0.2">
      <c r="A357" s="56" t="e">
        <f>IF((A356+$F$5&lt;='1_Setting'!$D$29),A356+$F$5,#N/A)</f>
        <v>#N/A</v>
      </c>
      <c r="B357" s="11" t="str">
        <f>IFERROR(IF(ISNUMBER(A357),(IF(A357&lt;('1_Setting'!$D$30),((A357/('1_Setting'!$D$30))*3+1),((A357-('1_Setting'!$D$30))/(('1_Setting'!$D$29)-('1_Setting'!$D$30))*2+4)))," ")," ")</f>
        <v xml:space="preserve"> </v>
      </c>
      <c r="C357" s="10" t="str">
        <f t="shared" si="12"/>
        <v xml:space="preserve"> </v>
      </c>
      <c r="D357" s="56" t="e">
        <f t="shared" si="13"/>
        <v>#N/A</v>
      </c>
    </row>
    <row r="358" spans="1:4" x14ac:dyDescent="0.2">
      <c r="A358" s="56" t="e">
        <f>IF((A357+$F$5&lt;='1_Setting'!$D$29),A357+$F$5,#N/A)</f>
        <v>#N/A</v>
      </c>
      <c r="B358" s="11" t="str">
        <f>IFERROR(IF(ISNUMBER(A358),(IF(A358&lt;('1_Setting'!$D$30),((A358/('1_Setting'!$D$30))*3+1),((A358-('1_Setting'!$D$30))/(('1_Setting'!$D$29)-('1_Setting'!$D$30))*2+4)))," ")," ")</f>
        <v xml:space="preserve"> </v>
      </c>
      <c r="C358" s="10" t="str">
        <f t="shared" si="12"/>
        <v xml:space="preserve"> </v>
      </c>
      <c r="D358" s="56" t="e">
        <f t="shared" si="13"/>
        <v>#N/A</v>
      </c>
    </row>
    <row r="359" spans="1:4" x14ac:dyDescent="0.2">
      <c r="A359" s="56" t="e">
        <f>IF((A358+$F$5&lt;='1_Setting'!$D$29),A358+$F$5,#N/A)</f>
        <v>#N/A</v>
      </c>
      <c r="B359" s="11" t="str">
        <f>IFERROR(IF(ISNUMBER(A359),(IF(A359&lt;('1_Setting'!$D$30),((A359/('1_Setting'!$D$30))*3+1),((A359-('1_Setting'!$D$30))/(('1_Setting'!$D$29)-('1_Setting'!$D$30))*2+4)))," ")," ")</f>
        <v xml:space="preserve"> </v>
      </c>
      <c r="C359" s="10" t="str">
        <f t="shared" si="12"/>
        <v xml:space="preserve"> </v>
      </c>
      <c r="D359" s="56" t="e">
        <f t="shared" si="13"/>
        <v>#N/A</v>
      </c>
    </row>
    <row r="360" spans="1:4" x14ac:dyDescent="0.2">
      <c r="A360" s="56" t="e">
        <f>IF((A359+$F$5&lt;='1_Setting'!$D$29),A359+$F$5,#N/A)</f>
        <v>#N/A</v>
      </c>
      <c r="B360" s="11" t="str">
        <f>IFERROR(IF(ISNUMBER(A360),(IF(A360&lt;('1_Setting'!$D$30),((A360/('1_Setting'!$D$30))*3+1),((A360-('1_Setting'!$D$30))/(('1_Setting'!$D$29)-('1_Setting'!$D$30))*2+4)))," ")," ")</f>
        <v xml:space="preserve"> </v>
      </c>
      <c r="C360" s="10" t="str">
        <f t="shared" si="12"/>
        <v xml:space="preserve"> </v>
      </c>
      <c r="D360" s="56" t="e">
        <f t="shared" si="13"/>
        <v>#N/A</v>
      </c>
    </row>
    <row r="361" spans="1:4" x14ac:dyDescent="0.2">
      <c r="A361" s="56" t="e">
        <f>IF((A360+$F$5&lt;='1_Setting'!$D$29),A360+$F$5,#N/A)</f>
        <v>#N/A</v>
      </c>
      <c r="B361" s="11" t="str">
        <f>IFERROR(IF(ISNUMBER(A361),(IF(A361&lt;('1_Setting'!$D$30),((A361/('1_Setting'!$D$30))*3+1),((A361-('1_Setting'!$D$30))/(('1_Setting'!$D$29)-('1_Setting'!$D$30))*2+4)))," ")," ")</f>
        <v xml:space="preserve"> </v>
      </c>
      <c r="C361" s="10" t="str">
        <f t="shared" si="12"/>
        <v xml:space="preserve"> </v>
      </c>
      <c r="D361" s="56" t="e">
        <f t="shared" si="13"/>
        <v>#N/A</v>
      </c>
    </row>
    <row r="362" spans="1:4" x14ac:dyDescent="0.2">
      <c r="A362" s="56" t="e">
        <f>IF((A361+$F$5&lt;='1_Setting'!$D$29),A361+$F$5,#N/A)</f>
        <v>#N/A</v>
      </c>
      <c r="B362" s="11" t="str">
        <f>IFERROR(IF(ISNUMBER(A362),(IF(A362&lt;('1_Setting'!$D$30),((A362/('1_Setting'!$D$30))*3+1),((A362-('1_Setting'!$D$30))/(('1_Setting'!$D$29)-('1_Setting'!$D$30))*2+4)))," ")," ")</f>
        <v xml:space="preserve"> </v>
      </c>
      <c r="C362" s="10" t="str">
        <f t="shared" si="12"/>
        <v xml:space="preserve"> </v>
      </c>
      <c r="D362" s="56" t="e">
        <f t="shared" si="13"/>
        <v>#N/A</v>
      </c>
    </row>
    <row r="363" spans="1:4" x14ac:dyDescent="0.2">
      <c r="A363" s="56" t="e">
        <f>IF((A362+$F$5&lt;='1_Setting'!$D$29),A362+$F$5,#N/A)</f>
        <v>#N/A</v>
      </c>
      <c r="B363" s="11" t="str">
        <f>IFERROR(IF(ISNUMBER(A363),(IF(A363&lt;('1_Setting'!$D$30),((A363/('1_Setting'!$D$30))*3+1),((A363-('1_Setting'!$D$30))/(('1_Setting'!$D$29)-('1_Setting'!$D$30))*2+4)))," ")," ")</f>
        <v xml:space="preserve"> </v>
      </c>
      <c r="C363" s="10" t="str">
        <f t="shared" si="12"/>
        <v xml:space="preserve"> </v>
      </c>
      <c r="D363" s="56" t="e">
        <f t="shared" si="13"/>
        <v>#N/A</v>
      </c>
    </row>
    <row r="364" spans="1:4" x14ac:dyDescent="0.2">
      <c r="A364" s="56" t="e">
        <f>IF((A363+$F$5&lt;='1_Setting'!$D$29),A363+$F$5,#N/A)</f>
        <v>#N/A</v>
      </c>
      <c r="B364" s="11" t="str">
        <f>IFERROR(IF(ISNUMBER(A364),(IF(A364&lt;('1_Setting'!$D$30),((A364/('1_Setting'!$D$30))*3+1),((A364-('1_Setting'!$D$30))/(('1_Setting'!$D$29)-('1_Setting'!$D$30))*2+4)))," ")," ")</f>
        <v xml:space="preserve"> </v>
      </c>
      <c r="C364" s="10" t="str">
        <f t="shared" si="12"/>
        <v xml:space="preserve"> </v>
      </c>
      <c r="D364" s="56" t="e">
        <f t="shared" si="13"/>
        <v>#N/A</v>
      </c>
    </row>
    <row r="365" spans="1:4" x14ac:dyDescent="0.2">
      <c r="A365" s="56" t="e">
        <f>IF((A364+$F$5&lt;='1_Setting'!$D$29),A364+$F$5,#N/A)</f>
        <v>#N/A</v>
      </c>
      <c r="B365" s="11" t="str">
        <f>IFERROR(IF(ISNUMBER(A365),(IF(A365&lt;('1_Setting'!$D$30),((A365/('1_Setting'!$D$30))*3+1),((A365-('1_Setting'!$D$30))/(('1_Setting'!$D$29)-('1_Setting'!$D$30))*2+4)))," ")," ")</f>
        <v xml:space="preserve"> </v>
      </c>
      <c r="C365" s="10" t="str">
        <f t="shared" si="12"/>
        <v xml:space="preserve"> </v>
      </c>
      <c r="D365" s="56" t="e">
        <f t="shared" si="13"/>
        <v>#N/A</v>
      </c>
    </row>
    <row r="366" spans="1:4" x14ac:dyDescent="0.2">
      <c r="A366" s="56" t="e">
        <f>IF((A365+$F$5&lt;='1_Setting'!$D$29),A365+$F$5,#N/A)</f>
        <v>#N/A</v>
      </c>
      <c r="B366" s="11" t="str">
        <f>IFERROR(IF(ISNUMBER(A366),(IF(A366&lt;('1_Setting'!$D$30),((A366/('1_Setting'!$D$30))*3+1),((A366-('1_Setting'!$D$30))/(('1_Setting'!$D$29)-('1_Setting'!$D$30))*2+4)))," ")," ")</f>
        <v xml:space="preserve"> </v>
      </c>
      <c r="C366" s="10" t="str">
        <f t="shared" si="12"/>
        <v xml:space="preserve"> </v>
      </c>
      <c r="D366" s="56" t="e">
        <f t="shared" si="13"/>
        <v>#N/A</v>
      </c>
    </row>
    <row r="367" spans="1:4" x14ac:dyDescent="0.2">
      <c r="A367" s="56" t="e">
        <f>IF((A366+$F$5&lt;='1_Setting'!$D$29),A366+$F$5,#N/A)</f>
        <v>#N/A</v>
      </c>
      <c r="B367" s="11" t="str">
        <f>IFERROR(IF(ISNUMBER(A367),(IF(A367&lt;('1_Setting'!$D$30),((A367/('1_Setting'!$D$30))*3+1),((A367-('1_Setting'!$D$30))/(('1_Setting'!$D$29)-('1_Setting'!$D$30))*2+4)))," ")," ")</f>
        <v xml:space="preserve"> </v>
      </c>
      <c r="C367" s="10" t="str">
        <f t="shared" si="12"/>
        <v xml:space="preserve"> </v>
      </c>
      <c r="D367" s="56" t="e">
        <f t="shared" si="13"/>
        <v>#N/A</v>
      </c>
    </row>
    <row r="368" spans="1:4" x14ac:dyDescent="0.2">
      <c r="A368" s="56" t="e">
        <f>IF((A367+$F$5&lt;='1_Setting'!$D$29),A367+$F$5,#N/A)</f>
        <v>#N/A</v>
      </c>
      <c r="B368" s="11" t="str">
        <f>IFERROR(IF(ISNUMBER(A368),(IF(A368&lt;('1_Setting'!$D$30),((A368/('1_Setting'!$D$30))*3+1),((A368-('1_Setting'!$D$30))/(('1_Setting'!$D$29)-('1_Setting'!$D$30))*2+4)))," ")," ")</f>
        <v xml:space="preserve"> </v>
      </c>
      <c r="C368" s="10" t="str">
        <f t="shared" si="12"/>
        <v xml:space="preserve"> </v>
      </c>
      <c r="D368" s="56" t="e">
        <f t="shared" si="13"/>
        <v>#N/A</v>
      </c>
    </row>
    <row r="369" spans="1:4" x14ac:dyDescent="0.2">
      <c r="A369" s="56" t="e">
        <f>IF((A368+$F$5&lt;='1_Setting'!$D$29),A368+$F$5,#N/A)</f>
        <v>#N/A</v>
      </c>
      <c r="B369" s="11" t="str">
        <f>IFERROR(IF(ISNUMBER(A369),(IF(A369&lt;('1_Setting'!$D$30),((A369/('1_Setting'!$D$30))*3+1),((A369-('1_Setting'!$D$30))/(('1_Setting'!$D$29)-('1_Setting'!$D$30))*2+4)))," ")," ")</f>
        <v xml:space="preserve"> </v>
      </c>
      <c r="C369" s="10" t="str">
        <f t="shared" si="12"/>
        <v xml:space="preserve"> </v>
      </c>
      <c r="D369" s="56" t="e">
        <f t="shared" si="13"/>
        <v>#N/A</v>
      </c>
    </row>
    <row r="370" spans="1:4" x14ac:dyDescent="0.2">
      <c r="A370" s="56" t="e">
        <f>IF((A369+$F$5&lt;='1_Setting'!$D$29),A369+$F$5,#N/A)</f>
        <v>#N/A</v>
      </c>
      <c r="B370" s="11" t="str">
        <f>IFERROR(IF(ISNUMBER(A370),(IF(A370&lt;('1_Setting'!$D$30),((A370/('1_Setting'!$D$30))*3+1),((A370-('1_Setting'!$D$30))/(('1_Setting'!$D$29)-('1_Setting'!$D$30))*2+4)))," ")," ")</f>
        <v xml:space="preserve"> </v>
      </c>
      <c r="C370" s="10" t="str">
        <f t="shared" si="12"/>
        <v xml:space="preserve"> </v>
      </c>
      <c r="D370" s="56" t="e">
        <f t="shared" si="13"/>
        <v>#N/A</v>
      </c>
    </row>
    <row r="371" spans="1:4" x14ac:dyDescent="0.2">
      <c r="A371" s="56" t="e">
        <f>IF((A370+$F$5&lt;='1_Setting'!$D$29),A370+$F$5,#N/A)</f>
        <v>#N/A</v>
      </c>
      <c r="B371" s="11" t="str">
        <f>IFERROR(IF(ISNUMBER(A371),(IF(A371&lt;('1_Setting'!$D$30),((A371/('1_Setting'!$D$30))*3+1),((A371-('1_Setting'!$D$30))/(('1_Setting'!$D$29)-('1_Setting'!$D$30))*2+4)))," ")," ")</f>
        <v xml:space="preserve"> </v>
      </c>
      <c r="C371" s="10" t="str">
        <f t="shared" si="12"/>
        <v xml:space="preserve"> </v>
      </c>
      <c r="D371" s="56" t="e">
        <f t="shared" si="13"/>
        <v>#N/A</v>
      </c>
    </row>
    <row r="372" spans="1:4" x14ac:dyDescent="0.2">
      <c r="A372" s="56" t="e">
        <f>IF((A371+$F$5&lt;='1_Setting'!$D$29),A371+$F$5,#N/A)</f>
        <v>#N/A</v>
      </c>
      <c r="B372" s="11" t="str">
        <f>IFERROR(IF(ISNUMBER(A372),(IF(A372&lt;('1_Setting'!$D$30),((A372/('1_Setting'!$D$30))*3+1),((A372-('1_Setting'!$D$30))/(('1_Setting'!$D$29)-('1_Setting'!$D$30))*2+4)))," ")," ")</f>
        <v xml:space="preserve"> </v>
      </c>
      <c r="C372" s="10" t="str">
        <f t="shared" si="12"/>
        <v xml:space="preserve"> </v>
      </c>
      <c r="D372" s="56" t="e">
        <f t="shared" si="13"/>
        <v>#N/A</v>
      </c>
    </row>
    <row r="373" spans="1:4" x14ac:dyDescent="0.2">
      <c r="A373" s="56" t="e">
        <f>IF((A372+$F$5&lt;='1_Setting'!$D$29),A372+$F$5,#N/A)</f>
        <v>#N/A</v>
      </c>
      <c r="B373" s="11" t="str">
        <f>IFERROR(IF(ISNUMBER(A373),(IF(A373&lt;('1_Setting'!$D$30),((A373/('1_Setting'!$D$30))*3+1),((A373-('1_Setting'!$D$30))/(('1_Setting'!$D$29)-('1_Setting'!$D$30))*2+4)))," ")," ")</f>
        <v xml:space="preserve"> </v>
      </c>
      <c r="C373" s="10" t="str">
        <f t="shared" si="12"/>
        <v xml:space="preserve"> </v>
      </c>
      <c r="D373" s="56" t="e">
        <f t="shared" si="13"/>
        <v>#N/A</v>
      </c>
    </row>
    <row r="374" spans="1:4" x14ac:dyDescent="0.2">
      <c r="A374" s="56" t="e">
        <f>IF((A373+$F$5&lt;='1_Setting'!$D$29),A373+$F$5,#N/A)</f>
        <v>#N/A</v>
      </c>
      <c r="B374" s="11" t="str">
        <f>IFERROR(IF(ISNUMBER(A374),(IF(A374&lt;('1_Setting'!$D$30),((A374/('1_Setting'!$D$30))*3+1),((A374-('1_Setting'!$D$30))/(('1_Setting'!$D$29)-('1_Setting'!$D$30))*2+4)))," ")," ")</f>
        <v xml:space="preserve"> </v>
      </c>
      <c r="C374" s="10" t="str">
        <f t="shared" si="12"/>
        <v xml:space="preserve"> </v>
      </c>
      <c r="D374" s="56" t="e">
        <f t="shared" si="13"/>
        <v>#N/A</v>
      </c>
    </row>
    <row r="375" spans="1:4" x14ac:dyDescent="0.2">
      <c r="A375" s="56" t="e">
        <f>IF((A374+$F$5&lt;='1_Setting'!$D$29),A374+$F$5,#N/A)</f>
        <v>#N/A</v>
      </c>
      <c r="B375" s="11" t="str">
        <f>IFERROR(IF(ISNUMBER(A375),(IF(A375&lt;('1_Setting'!$D$30),((A375/('1_Setting'!$D$30))*3+1),((A375-('1_Setting'!$D$30))/(('1_Setting'!$D$29)-('1_Setting'!$D$30))*2+4)))," ")," ")</f>
        <v xml:space="preserve"> </v>
      </c>
      <c r="C375" s="10" t="str">
        <f t="shared" si="12"/>
        <v xml:space="preserve"> </v>
      </c>
      <c r="D375" s="56" t="e">
        <f t="shared" si="13"/>
        <v>#N/A</v>
      </c>
    </row>
    <row r="376" spans="1:4" x14ac:dyDescent="0.2">
      <c r="A376" s="56" t="e">
        <f>IF((A375+$F$5&lt;='1_Setting'!$D$29),A375+$F$5,#N/A)</f>
        <v>#N/A</v>
      </c>
      <c r="B376" s="11" t="str">
        <f>IFERROR(IF(ISNUMBER(A376),(IF(A376&lt;('1_Setting'!$D$30),((A376/('1_Setting'!$D$30))*3+1),((A376-('1_Setting'!$D$30))/(('1_Setting'!$D$29)-('1_Setting'!$D$30))*2+4)))," ")," ")</f>
        <v xml:space="preserve"> </v>
      </c>
      <c r="C376" s="10" t="str">
        <f t="shared" si="12"/>
        <v xml:space="preserve"> </v>
      </c>
      <c r="D376" s="56" t="e">
        <f t="shared" si="13"/>
        <v>#N/A</v>
      </c>
    </row>
    <row r="377" spans="1:4" x14ac:dyDescent="0.2">
      <c r="A377" s="56" t="e">
        <f>IF((A376+$F$5&lt;='1_Setting'!$D$29),A376+$F$5,#N/A)</f>
        <v>#N/A</v>
      </c>
      <c r="B377" s="11" t="str">
        <f>IFERROR(IF(ISNUMBER(A377),(IF(A377&lt;('1_Setting'!$D$30),((A377/('1_Setting'!$D$30))*3+1),((A377-('1_Setting'!$D$30))/(('1_Setting'!$D$29)-('1_Setting'!$D$30))*2+4)))," ")," ")</f>
        <v xml:space="preserve"> </v>
      </c>
      <c r="C377" s="10" t="str">
        <f t="shared" si="12"/>
        <v xml:space="preserve"> </v>
      </c>
      <c r="D377" s="56" t="e">
        <f t="shared" si="13"/>
        <v>#N/A</v>
      </c>
    </row>
    <row r="378" spans="1:4" x14ac:dyDescent="0.2">
      <c r="A378" s="56" t="e">
        <f>IF((A377+$F$5&lt;='1_Setting'!$D$29),A377+$F$5,#N/A)</f>
        <v>#N/A</v>
      </c>
      <c r="B378" s="11" t="str">
        <f>IFERROR(IF(ISNUMBER(A378),(IF(A378&lt;('1_Setting'!$D$30),((A378/('1_Setting'!$D$30))*3+1),((A378-('1_Setting'!$D$30))/(('1_Setting'!$D$29)-('1_Setting'!$D$30))*2+4)))," ")," ")</f>
        <v xml:space="preserve"> </v>
      </c>
      <c r="C378" s="10" t="str">
        <f t="shared" si="12"/>
        <v xml:space="preserve"> </v>
      </c>
      <c r="D378" s="56" t="e">
        <f t="shared" si="13"/>
        <v>#N/A</v>
      </c>
    </row>
    <row r="379" spans="1:4" x14ac:dyDescent="0.2">
      <c r="A379" s="56" t="e">
        <f>IF((A378+$F$5&lt;='1_Setting'!$D$29),A378+$F$5,#N/A)</f>
        <v>#N/A</v>
      </c>
      <c r="B379" s="11" t="str">
        <f>IFERROR(IF(ISNUMBER(A379),(IF(A379&lt;('1_Setting'!$D$30),((A379/('1_Setting'!$D$30))*3+1),((A379-('1_Setting'!$D$30))/(('1_Setting'!$D$29)-('1_Setting'!$D$30))*2+4)))," ")," ")</f>
        <v xml:space="preserve"> </v>
      </c>
      <c r="C379" s="10" t="str">
        <f t="shared" si="12"/>
        <v xml:space="preserve"> </v>
      </c>
      <c r="D379" s="56" t="e">
        <f t="shared" si="13"/>
        <v>#N/A</v>
      </c>
    </row>
    <row r="380" spans="1:4" x14ac:dyDescent="0.2">
      <c r="A380" s="56" t="e">
        <f>IF((A379+$F$5&lt;='1_Setting'!$D$29),A379+$F$5,#N/A)</f>
        <v>#N/A</v>
      </c>
      <c r="B380" s="11" t="str">
        <f>IFERROR(IF(ISNUMBER(A380),(IF(A380&lt;('1_Setting'!$D$30),((A380/('1_Setting'!$D$30))*3+1),((A380-('1_Setting'!$D$30))/(('1_Setting'!$D$29)-('1_Setting'!$D$30))*2+4)))," ")," ")</f>
        <v xml:space="preserve"> </v>
      </c>
      <c r="C380" s="10" t="str">
        <f t="shared" si="12"/>
        <v xml:space="preserve"> </v>
      </c>
      <c r="D380" s="56" t="e">
        <f t="shared" si="13"/>
        <v>#N/A</v>
      </c>
    </row>
    <row r="381" spans="1:4" x14ac:dyDescent="0.2">
      <c r="A381" s="56" t="e">
        <f>IF((A380+$F$5&lt;='1_Setting'!$D$29),A380+$F$5,#N/A)</f>
        <v>#N/A</v>
      </c>
      <c r="B381" s="11" t="str">
        <f>IFERROR(IF(ISNUMBER(A381),(IF(A381&lt;('1_Setting'!$D$30),((A381/('1_Setting'!$D$30))*3+1),((A381-('1_Setting'!$D$30))/(('1_Setting'!$D$29)-('1_Setting'!$D$30))*2+4)))," ")," ")</f>
        <v xml:space="preserve"> </v>
      </c>
      <c r="C381" s="10" t="str">
        <f t="shared" si="12"/>
        <v xml:space="preserve"> </v>
      </c>
      <c r="D381" s="56" t="e">
        <f t="shared" si="13"/>
        <v>#N/A</v>
      </c>
    </row>
    <row r="382" spans="1:4" x14ac:dyDescent="0.2">
      <c r="A382" s="56" t="e">
        <f>IF((A381+$F$5&lt;='1_Setting'!$D$29),A381+$F$5,#N/A)</f>
        <v>#N/A</v>
      </c>
      <c r="B382" s="11" t="str">
        <f>IFERROR(IF(ISNUMBER(A382),(IF(A382&lt;('1_Setting'!$D$30),((A382/('1_Setting'!$D$30))*3+1),((A382-('1_Setting'!$D$30))/(('1_Setting'!$D$29)-('1_Setting'!$D$30))*2+4)))," ")," ")</f>
        <v xml:space="preserve"> </v>
      </c>
      <c r="C382" s="10" t="str">
        <f t="shared" si="12"/>
        <v xml:space="preserve"> </v>
      </c>
      <c r="D382" s="56" t="e">
        <f t="shared" si="13"/>
        <v>#N/A</v>
      </c>
    </row>
    <row r="383" spans="1:4" x14ac:dyDescent="0.2">
      <c r="A383" s="56" t="e">
        <f>IF((A382+$F$5&lt;='1_Setting'!$D$29),A382+$F$5,#N/A)</f>
        <v>#N/A</v>
      </c>
      <c r="B383" s="11" t="str">
        <f>IFERROR(IF(ISNUMBER(A383),(IF(A383&lt;('1_Setting'!$D$30),((A383/('1_Setting'!$D$30))*3+1),((A383-('1_Setting'!$D$30))/(('1_Setting'!$D$29)-('1_Setting'!$D$30))*2+4)))," ")," ")</f>
        <v xml:space="preserve"> </v>
      </c>
      <c r="C383" s="10" t="str">
        <f t="shared" si="12"/>
        <v xml:space="preserve"> </v>
      </c>
      <c r="D383" s="56" t="e">
        <f t="shared" si="13"/>
        <v>#N/A</v>
      </c>
    </row>
    <row r="384" spans="1:4" x14ac:dyDescent="0.2">
      <c r="A384" s="56" t="e">
        <f>IF((A383+$F$5&lt;='1_Setting'!$D$29),A383+$F$5,#N/A)</f>
        <v>#N/A</v>
      </c>
      <c r="B384" s="11" t="str">
        <f>IFERROR(IF(ISNUMBER(A384),(IF(A384&lt;('1_Setting'!$D$30),((A384/('1_Setting'!$D$30))*3+1),((A384-('1_Setting'!$D$30))/(('1_Setting'!$D$29)-('1_Setting'!$D$30))*2+4)))," ")," ")</f>
        <v xml:space="preserve"> </v>
      </c>
      <c r="C384" s="10" t="str">
        <f t="shared" si="12"/>
        <v xml:space="preserve"> </v>
      </c>
      <c r="D384" s="56" t="e">
        <f t="shared" si="13"/>
        <v>#N/A</v>
      </c>
    </row>
    <row r="385" spans="1:4" x14ac:dyDescent="0.2">
      <c r="A385" s="56" t="e">
        <f>IF((A384+$F$5&lt;='1_Setting'!$D$29),A384+$F$5,#N/A)</f>
        <v>#N/A</v>
      </c>
      <c r="B385" s="11" t="str">
        <f>IFERROR(IF(ISNUMBER(A385),(IF(A385&lt;('1_Setting'!$D$30),((A385/('1_Setting'!$D$30))*3+1),((A385-('1_Setting'!$D$30))/(('1_Setting'!$D$29)-('1_Setting'!$D$30))*2+4)))," ")," ")</f>
        <v xml:space="preserve"> </v>
      </c>
      <c r="C385" s="10" t="str">
        <f t="shared" si="12"/>
        <v xml:space="preserve"> </v>
      </c>
      <c r="D385" s="56" t="e">
        <f t="shared" si="13"/>
        <v>#N/A</v>
      </c>
    </row>
    <row r="386" spans="1:4" x14ac:dyDescent="0.2">
      <c r="A386" s="56" t="e">
        <f>IF((A385+$F$5&lt;='1_Setting'!$D$29),A385+$F$5,#N/A)</f>
        <v>#N/A</v>
      </c>
      <c r="B386" s="11" t="str">
        <f>IFERROR(IF(ISNUMBER(A386),(IF(A386&lt;('1_Setting'!$D$30),((A386/('1_Setting'!$D$30))*3+1),((A386-('1_Setting'!$D$30))/(('1_Setting'!$D$29)-('1_Setting'!$D$30))*2+4)))," ")," ")</f>
        <v xml:space="preserve"> </v>
      </c>
      <c r="C386" s="10" t="str">
        <f t="shared" ref="C386:C449" si="14">IFERROR(IF(AND(B386&gt;3.5,B386&lt;4),3.5,ROUND(B386/5,1)*5)," ")</f>
        <v xml:space="preserve"> </v>
      </c>
      <c r="D386" s="56" t="e">
        <f t="shared" ref="D386:D449" si="15">A386</f>
        <v>#N/A</v>
      </c>
    </row>
    <row r="387" spans="1:4" x14ac:dyDescent="0.2">
      <c r="A387" s="56" t="e">
        <f>IF((A386+$F$5&lt;='1_Setting'!$D$29),A386+$F$5,#N/A)</f>
        <v>#N/A</v>
      </c>
      <c r="B387" s="11" t="str">
        <f>IFERROR(IF(ISNUMBER(A387),(IF(A387&lt;('1_Setting'!$D$30),((A387/('1_Setting'!$D$30))*3+1),((A387-('1_Setting'!$D$30))/(('1_Setting'!$D$29)-('1_Setting'!$D$30))*2+4)))," ")," ")</f>
        <v xml:space="preserve"> </v>
      </c>
      <c r="C387" s="10" t="str">
        <f t="shared" si="14"/>
        <v xml:space="preserve"> </v>
      </c>
      <c r="D387" s="56" t="e">
        <f t="shared" si="15"/>
        <v>#N/A</v>
      </c>
    </row>
    <row r="388" spans="1:4" x14ac:dyDescent="0.2">
      <c r="A388" s="56" t="e">
        <f>IF((A387+$F$5&lt;='1_Setting'!$D$29),A387+$F$5,#N/A)</f>
        <v>#N/A</v>
      </c>
      <c r="B388" s="11" t="str">
        <f>IFERROR(IF(ISNUMBER(A388),(IF(A388&lt;('1_Setting'!$D$30),((A388/('1_Setting'!$D$30))*3+1),((A388-('1_Setting'!$D$30))/(('1_Setting'!$D$29)-('1_Setting'!$D$30))*2+4)))," ")," ")</f>
        <v xml:space="preserve"> </v>
      </c>
      <c r="C388" s="10" t="str">
        <f t="shared" si="14"/>
        <v xml:space="preserve"> </v>
      </c>
      <c r="D388" s="56" t="e">
        <f t="shared" si="15"/>
        <v>#N/A</v>
      </c>
    </row>
    <row r="389" spans="1:4" x14ac:dyDescent="0.2">
      <c r="A389" s="56" t="e">
        <f>IF((A388+$F$5&lt;='1_Setting'!$D$29),A388+$F$5,#N/A)</f>
        <v>#N/A</v>
      </c>
      <c r="B389" s="11" t="str">
        <f>IFERROR(IF(ISNUMBER(A389),(IF(A389&lt;('1_Setting'!$D$30),((A389/('1_Setting'!$D$30))*3+1),((A389-('1_Setting'!$D$30))/(('1_Setting'!$D$29)-('1_Setting'!$D$30))*2+4)))," ")," ")</f>
        <v xml:space="preserve"> </v>
      </c>
      <c r="C389" s="10" t="str">
        <f t="shared" si="14"/>
        <v xml:space="preserve"> </v>
      </c>
      <c r="D389" s="56" t="e">
        <f t="shared" si="15"/>
        <v>#N/A</v>
      </c>
    </row>
    <row r="390" spans="1:4" x14ac:dyDescent="0.2">
      <c r="A390" s="56" t="e">
        <f>IF((A389+$F$5&lt;='1_Setting'!$D$29),A389+$F$5,#N/A)</f>
        <v>#N/A</v>
      </c>
      <c r="B390" s="11" t="str">
        <f>IFERROR(IF(ISNUMBER(A390),(IF(A390&lt;('1_Setting'!$D$30),((A390/('1_Setting'!$D$30))*3+1),((A390-('1_Setting'!$D$30))/(('1_Setting'!$D$29)-('1_Setting'!$D$30))*2+4)))," ")," ")</f>
        <v xml:space="preserve"> </v>
      </c>
      <c r="C390" s="10" t="str">
        <f t="shared" si="14"/>
        <v xml:space="preserve"> </v>
      </c>
      <c r="D390" s="56" t="e">
        <f t="shared" si="15"/>
        <v>#N/A</v>
      </c>
    </row>
    <row r="391" spans="1:4" x14ac:dyDescent="0.2">
      <c r="A391" s="56" t="e">
        <f>IF((A390+$F$5&lt;='1_Setting'!$D$29),A390+$F$5,#N/A)</f>
        <v>#N/A</v>
      </c>
      <c r="B391" s="11" t="str">
        <f>IFERROR(IF(ISNUMBER(A391),(IF(A391&lt;('1_Setting'!$D$30),((A391/('1_Setting'!$D$30))*3+1),((A391-('1_Setting'!$D$30))/(('1_Setting'!$D$29)-('1_Setting'!$D$30))*2+4)))," ")," ")</f>
        <v xml:space="preserve"> </v>
      </c>
      <c r="C391" s="10" t="str">
        <f t="shared" si="14"/>
        <v xml:space="preserve"> </v>
      </c>
      <c r="D391" s="56" t="e">
        <f t="shared" si="15"/>
        <v>#N/A</v>
      </c>
    </row>
    <row r="392" spans="1:4" x14ac:dyDescent="0.2">
      <c r="A392" s="56" t="e">
        <f>IF((A391+$F$5&lt;='1_Setting'!$D$29),A391+$F$5,#N/A)</f>
        <v>#N/A</v>
      </c>
      <c r="B392" s="11" t="str">
        <f>IFERROR(IF(ISNUMBER(A392),(IF(A392&lt;('1_Setting'!$D$30),((A392/('1_Setting'!$D$30))*3+1),((A392-('1_Setting'!$D$30))/(('1_Setting'!$D$29)-('1_Setting'!$D$30))*2+4)))," ")," ")</f>
        <v xml:space="preserve"> </v>
      </c>
      <c r="C392" s="10" t="str">
        <f t="shared" si="14"/>
        <v xml:space="preserve"> </v>
      </c>
      <c r="D392" s="56" t="e">
        <f t="shared" si="15"/>
        <v>#N/A</v>
      </c>
    </row>
    <row r="393" spans="1:4" x14ac:dyDescent="0.2">
      <c r="A393" s="56" t="e">
        <f>IF((A392+$F$5&lt;='1_Setting'!$D$29),A392+$F$5,#N/A)</f>
        <v>#N/A</v>
      </c>
      <c r="B393" s="11" t="str">
        <f>IFERROR(IF(ISNUMBER(A393),(IF(A393&lt;('1_Setting'!$D$30),((A393/('1_Setting'!$D$30))*3+1),((A393-('1_Setting'!$D$30))/(('1_Setting'!$D$29)-('1_Setting'!$D$30))*2+4)))," ")," ")</f>
        <v xml:space="preserve"> </v>
      </c>
      <c r="C393" s="10" t="str">
        <f t="shared" si="14"/>
        <v xml:space="preserve"> </v>
      </c>
      <c r="D393" s="56" t="e">
        <f t="shared" si="15"/>
        <v>#N/A</v>
      </c>
    </row>
    <row r="394" spans="1:4" x14ac:dyDescent="0.2">
      <c r="A394" s="56" t="e">
        <f>IF((A393+$F$5&lt;='1_Setting'!$D$29),A393+$F$5,#N/A)</f>
        <v>#N/A</v>
      </c>
      <c r="B394" s="11" t="str">
        <f>IFERROR(IF(ISNUMBER(A394),(IF(A394&lt;('1_Setting'!$D$30),((A394/('1_Setting'!$D$30))*3+1),((A394-('1_Setting'!$D$30))/(('1_Setting'!$D$29)-('1_Setting'!$D$30))*2+4)))," ")," ")</f>
        <v xml:space="preserve"> </v>
      </c>
      <c r="C394" s="10" t="str">
        <f t="shared" si="14"/>
        <v xml:space="preserve"> </v>
      </c>
      <c r="D394" s="56" t="e">
        <f t="shared" si="15"/>
        <v>#N/A</v>
      </c>
    </row>
    <row r="395" spans="1:4" x14ac:dyDescent="0.2">
      <c r="A395" s="56" t="e">
        <f>IF((A394+$F$5&lt;='1_Setting'!$D$29),A394+$F$5,#N/A)</f>
        <v>#N/A</v>
      </c>
      <c r="B395" s="11" t="str">
        <f>IFERROR(IF(ISNUMBER(A395),(IF(A395&lt;('1_Setting'!$D$30),((A395/('1_Setting'!$D$30))*3+1),((A395-('1_Setting'!$D$30))/(('1_Setting'!$D$29)-('1_Setting'!$D$30))*2+4)))," ")," ")</f>
        <v xml:space="preserve"> </v>
      </c>
      <c r="C395" s="10" t="str">
        <f t="shared" si="14"/>
        <v xml:space="preserve"> </v>
      </c>
      <c r="D395" s="56" t="e">
        <f t="shared" si="15"/>
        <v>#N/A</v>
      </c>
    </row>
    <row r="396" spans="1:4" x14ac:dyDescent="0.2">
      <c r="A396" s="56" t="e">
        <f>IF((A395+$F$5&lt;='1_Setting'!$D$29),A395+$F$5,#N/A)</f>
        <v>#N/A</v>
      </c>
      <c r="B396" s="11" t="str">
        <f>IFERROR(IF(ISNUMBER(A396),(IF(A396&lt;('1_Setting'!$D$30),((A396/('1_Setting'!$D$30))*3+1),((A396-('1_Setting'!$D$30))/(('1_Setting'!$D$29)-('1_Setting'!$D$30))*2+4)))," ")," ")</f>
        <v xml:space="preserve"> </v>
      </c>
      <c r="C396" s="10" t="str">
        <f t="shared" si="14"/>
        <v xml:space="preserve"> </v>
      </c>
      <c r="D396" s="56" t="e">
        <f t="shared" si="15"/>
        <v>#N/A</v>
      </c>
    </row>
    <row r="397" spans="1:4" x14ac:dyDescent="0.2">
      <c r="A397" s="56" t="e">
        <f>IF((A396+$F$5&lt;='1_Setting'!$D$29),A396+$F$5,#N/A)</f>
        <v>#N/A</v>
      </c>
      <c r="B397" s="11" t="str">
        <f>IFERROR(IF(ISNUMBER(A397),(IF(A397&lt;('1_Setting'!$D$30),((A397/('1_Setting'!$D$30))*3+1),((A397-('1_Setting'!$D$30))/(('1_Setting'!$D$29)-('1_Setting'!$D$30))*2+4)))," ")," ")</f>
        <v xml:space="preserve"> </v>
      </c>
      <c r="C397" s="10" t="str">
        <f t="shared" si="14"/>
        <v xml:space="preserve"> </v>
      </c>
      <c r="D397" s="56" t="e">
        <f t="shared" si="15"/>
        <v>#N/A</v>
      </c>
    </row>
    <row r="398" spans="1:4" x14ac:dyDescent="0.2">
      <c r="A398" s="56" t="e">
        <f>IF((A397+$F$5&lt;='1_Setting'!$D$29),A397+$F$5,#N/A)</f>
        <v>#N/A</v>
      </c>
      <c r="B398" s="11" t="str">
        <f>IFERROR(IF(ISNUMBER(A398),(IF(A398&lt;('1_Setting'!$D$30),((A398/('1_Setting'!$D$30))*3+1),((A398-('1_Setting'!$D$30))/(('1_Setting'!$D$29)-('1_Setting'!$D$30))*2+4)))," ")," ")</f>
        <v xml:space="preserve"> </v>
      </c>
      <c r="C398" s="10" t="str">
        <f t="shared" si="14"/>
        <v xml:space="preserve"> </v>
      </c>
      <c r="D398" s="56" t="e">
        <f t="shared" si="15"/>
        <v>#N/A</v>
      </c>
    </row>
    <row r="399" spans="1:4" x14ac:dyDescent="0.2">
      <c r="A399" s="56" t="e">
        <f>IF((A398+$F$5&lt;='1_Setting'!$D$29),A398+$F$5,#N/A)</f>
        <v>#N/A</v>
      </c>
      <c r="B399" s="11" t="str">
        <f>IFERROR(IF(ISNUMBER(A399),(IF(A399&lt;('1_Setting'!$D$30),((A399/('1_Setting'!$D$30))*3+1),((A399-('1_Setting'!$D$30))/(('1_Setting'!$D$29)-('1_Setting'!$D$30))*2+4)))," ")," ")</f>
        <v xml:space="preserve"> </v>
      </c>
      <c r="C399" s="10" t="str">
        <f t="shared" si="14"/>
        <v xml:space="preserve"> </v>
      </c>
      <c r="D399" s="56" t="e">
        <f t="shared" si="15"/>
        <v>#N/A</v>
      </c>
    </row>
    <row r="400" spans="1:4" x14ac:dyDescent="0.2">
      <c r="A400" s="56" t="e">
        <f>IF((A399+$F$5&lt;='1_Setting'!$D$29),A399+$F$5,#N/A)</f>
        <v>#N/A</v>
      </c>
      <c r="B400" s="11" t="str">
        <f>IFERROR(IF(ISNUMBER(A400),(IF(A400&lt;('1_Setting'!$D$30),((A400/('1_Setting'!$D$30))*3+1),((A400-('1_Setting'!$D$30))/(('1_Setting'!$D$29)-('1_Setting'!$D$30))*2+4)))," ")," ")</f>
        <v xml:space="preserve"> </v>
      </c>
      <c r="C400" s="10" t="str">
        <f t="shared" si="14"/>
        <v xml:space="preserve"> </v>
      </c>
      <c r="D400" s="56" t="e">
        <f t="shared" si="15"/>
        <v>#N/A</v>
      </c>
    </row>
    <row r="401" spans="1:4" x14ac:dyDescent="0.2">
      <c r="A401" s="56" t="e">
        <f>IF((A400+$F$5&lt;='1_Setting'!$D$29),A400+$F$5,#N/A)</f>
        <v>#N/A</v>
      </c>
      <c r="B401" s="11" t="str">
        <f>IFERROR(IF(ISNUMBER(A401),(IF(A401&lt;('1_Setting'!$D$30),((A401/('1_Setting'!$D$30))*3+1),((A401-('1_Setting'!$D$30))/(('1_Setting'!$D$29)-('1_Setting'!$D$30))*2+4)))," ")," ")</f>
        <v xml:space="preserve"> </v>
      </c>
      <c r="C401" s="10" t="str">
        <f t="shared" si="14"/>
        <v xml:space="preserve"> </v>
      </c>
      <c r="D401" s="56" t="e">
        <f t="shared" si="15"/>
        <v>#N/A</v>
      </c>
    </row>
    <row r="402" spans="1:4" x14ac:dyDescent="0.2">
      <c r="A402" s="56" t="e">
        <f>IF((A401+$F$5&lt;='1_Setting'!$D$29),A401+$F$5,#N/A)</f>
        <v>#N/A</v>
      </c>
      <c r="B402" s="11" t="str">
        <f>IFERROR(IF(ISNUMBER(A402),(IF(A402&lt;('1_Setting'!$D$30),((A402/('1_Setting'!$D$30))*3+1),((A402-('1_Setting'!$D$30))/(('1_Setting'!$D$29)-('1_Setting'!$D$30))*2+4)))," ")," ")</f>
        <v xml:space="preserve"> </v>
      </c>
      <c r="C402" s="10" t="str">
        <f t="shared" si="14"/>
        <v xml:space="preserve"> </v>
      </c>
      <c r="D402" s="56" t="e">
        <f t="shared" si="15"/>
        <v>#N/A</v>
      </c>
    </row>
    <row r="403" spans="1:4" x14ac:dyDescent="0.2">
      <c r="A403" s="56" t="e">
        <f>IF((A402+$F$5&lt;='1_Setting'!$D$29),A402+$F$5,#N/A)</f>
        <v>#N/A</v>
      </c>
      <c r="B403" s="11" t="str">
        <f>IFERROR(IF(ISNUMBER(A403),(IF(A403&lt;('1_Setting'!$D$30),((A403/('1_Setting'!$D$30))*3+1),((A403-('1_Setting'!$D$30))/(('1_Setting'!$D$29)-('1_Setting'!$D$30))*2+4)))," ")," ")</f>
        <v xml:space="preserve"> </v>
      </c>
      <c r="C403" s="10" t="str">
        <f t="shared" si="14"/>
        <v xml:space="preserve"> </v>
      </c>
      <c r="D403" s="56" t="e">
        <f t="shared" si="15"/>
        <v>#N/A</v>
      </c>
    </row>
    <row r="404" spans="1:4" x14ac:dyDescent="0.2">
      <c r="A404" s="56" t="e">
        <f>IF((A403+$F$5&lt;='1_Setting'!$D$29),A403+$F$5,#N/A)</f>
        <v>#N/A</v>
      </c>
      <c r="B404" s="11" t="str">
        <f>IFERROR(IF(ISNUMBER(A404),(IF(A404&lt;('1_Setting'!$D$30),((A404/('1_Setting'!$D$30))*3+1),((A404-('1_Setting'!$D$30))/(('1_Setting'!$D$29)-('1_Setting'!$D$30))*2+4)))," ")," ")</f>
        <v xml:space="preserve"> </v>
      </c>
      <c r="C404" s="10" t="str">
        <f t="shared" si="14"/>
        <v xml:space="preserve"> </v>
      </c>
      <c r="D404" s="56" t="e">
        <f t="shared" si="15"/>
        <v>#N/A</v>
      </c>
    </row>
    <row r="405" spans="1:4" x14ac:dyDescent="0.2">
      <c r="A405" s="56" t="e">
        <f>IF((A404+$F$5&lt;='1_Setting'!$D$29),A404+$F$5,#N/A)</f>
        <v>#N/A</v>
      </c>
      <c r="B405" s="11" t="str">
        <f>IFERROR(IF(ISNUMBER(A405),(IF(A405&lt;('1_Setting'!$D$30),((A405/('1_Setting'!$D$30))*3+1),((A405-('1_Setting'!$D$30))/(('1_Setting'!$D$29)-('1_Setting'!$D$30))*2+4)))," ")," ")</f>
        <v xml:space="preserve"> </v>
      </c>
      <c r="C405" s="10" t="str">
        <f t="shared" si="14"/>
        <v xml:space="preserve"> </v>
      </c>
      <c r="D405" s="56" t="e">
        <f t="shared" si="15"/>
        <v>#N/A</v>
      </c>
    </row>
    <row r="406" spans="1:4" x14ac:dyDescent="0.2">
      <c r="A406" s="56" t="e">
        <f>IF((A405+$F$5&lt;='1_Setting'!$D$29),A405+$F$5,#N/A)</f>
        <v>#N/A</v>
      </c>
      <c r="B406" s="11" t="str">
        <f>IFERROR(IF(ISNUMBER(A406),(IF(A406&lt;('1_Setting'!$D$30),((A406/('1_Setting'!$D$30))*3+1),((A406-('1_Setting'!$D$30))/(('1_Setting'!$D$29)-('1_Setting'!$D$30))*2+4)))," ")," ")</f>
        <v xml:space="preserve"> </v>
      </c>
      <c r="C406" s="10" t="str">
        <f t="shared" si="14"/>
        <v xml:space="preserve"> </v>
      </c>
      <c r="D406" s="56" t="e">
        <f t="shared" si="15"/>
        <v>#N/A</v>
      </c>
    </row>
    <row r="407" spans="1:4" x14ac:dyDescent="0.2">
      <c r="A407" s="56" t="e">
        <f>IF((A406+$F$5&lt;='1_Setting'!$D$29),A406+$F$5,#N/A)</f>
        <v>#N/A</v>
      </c>
      <c r="B407" s="11" t="str">
        <f>IFERROR(IF(ISNUMBER(A407),(IF(A407&lt;('1_Setting'!$D$30),((A407/('1_Setting'!$D$30))*3+1),((A407-('1_Setting'!$D$30))/(('1_Setting'!$D$29)-('1_Setting'!$D$30))*2+4)))," ")," ")</f>
        <v xml:space="preserve"> </v>
      </c>
      <c r="C407" s="10" t="str">
        <f t="shared" si="14"/>
        <v xml:space="preserve"> </v>
      </c>
      <c r="D407" s="56" t="e">
        <f t="shared" si="15"/>
        <v>#N/A</v>
      </c>
    </row>
    <row r="408" spans="1:4" x14ac:dyDescent="0.2">
      <c r="A408" s="56" t="e">
        <f>IF((A407+$F$5&lt;='1_Setting'!$D$29),A407+$F$5,#N/A)</f>
        <v>#N/A</v>
      </c>
      <c r="B408" s="11" t="str">
        <f>IFERROR(IF(ISNUMBER(A408),(IF(A408&lt;('1_Setting'!$D$30),((A408/('1_Setting'!$D$30))*3+1),((A408-('1_Setting'!$D$30))/(('1_Setting'!$D$29)-('1_Setting'!$D$30))*2+4)))," ")," ")</f>
        <v xml:space="preserve"> </v>
      </c>
      <c r="C408" s="10" t="str">
        <f t="shared" si="14"/>
        <v xml:space="preserve"> </v>
      </c>
      <c r="D408" s="56" t="e">
        <f t="shared" si="15"/>
        <v>#N/A</v>
      </c>
    </row>
    <row r="409" spans="1:4" x14ac:dyDescent="0.2">
      <c r="A409" s="56" t="e">
        <f>IF((A408+$F$5&lt;='1_Setting'!$D$29),A408+$F$5,#N/A)</f>
        <v>#N/A</v>
      </c>
      <c r="B409" s="11" t="str">
        <f>IFERROR(IF(ISNUMBER(A409),(IF(A409&lt;('1_Setting'!$D$30),((A409/('1_Setting'!$D$30))*3+1),((A409-('1_Setting'!$D$30))/(('1_Setting'!$D$29)-('1_Setting'!$D$30))*2+4)))," ")," ")</f>
        <v xml:space="preserve"> </v>
      </c>
      <c r="C409" s="10" t="str">
        <f t="shared" si="14"/>
        <v xml:space="preserve"> </v>
      </c>
      <c r="D409" s="56" t="e">
        <f t="shared" si="15"/>
        <v>#N/A</v>
      </c>
    </row>
    <row r="410" spans="1:4" x14ac:dyDescent="0.2">
      <c r="A410" s="56" t="e">
        <f>IF((A409+$F$5&lt;='1_Setting'!$D$29),A409+$F$5,#N/A)</f>
        <v>#N/A</v>
      </c>
      <c r="B410" s="11" t="str">
        <f>IFERROR(IF(ISNUMBER(A410),(IF(A410&lt;('1_Setting'!$D$30),((A410/('1_Setting'!$D$30))*3+1),((A410-('1_Setting'!$D$30))/(('1_Setting'!$D$29)-('1_Setting'!$D$30))*2+4)))," ")," ")</f>
        <v xml:space="preserve"> </v>
      </c>
      <c r="C410" s="10" t="str">
        <f t="shared" si="14"/>
        <v xml:space="preserve"> </v>
      </c>
      <c r="D410" s="56" t="e">
        <f t="shared" si="15"/>
        <v>#N/A</v>
      </c>
    </row>
    <row r="411" spans="1:4" x14ac:dyDescent="0.2">
      <c r="A411" s="56" t="e">
        <f>IF((A410+$F$5&lt;='1_Setting'!$D$29),A410+$F$5,#N/A)</f>
        <v>#N/A</v>
      </c>
      <c r="B411" s="11" t="str">
        <f>IFERROR(IF(ISNUMBER(A411),(IF(A411&lt;('1_Setting'!$D$30),((A411/('1_Setting'!$D$30))*3+1),((A411-('1_Setting'!$D$30))/(('1_Setting'!$D$29)-('1_Setting'!$D$30))*2+4)))," ")," ")</f>
        <v xml:space="preserve"> </v>
      </c>
      <c r="C411" s="10" t="str">
        <f t="shared" si="14"/>
        <v xml:space="preserve"> </v>
      </c>
      <c r="D411" s="56" t="e">
        <f t="shared" si="15"/>
        <v>#N/A</v>
      </c>
    </row>
    <row r="412" spans="1:4" x14ac:dyDescent="0.2">
      <c r="A412" s="56" t="e">
        <f>IF((A411+$F$5&lt;='1_Setting'!$D$29),A411+$F$5,#N/A)</f>
        <v>#N/A</v>
      </c>
      <c r="B412" s="11" t="str">
        <f>IFERROR(IF(ISNUMBER(A412),(IF(A412&lt;('1_Setting'!$D$30),((A412/('1_Setting'!$D$30))*3+1),((A412-('1_Setting'!$D$30))/(('1_Setting'!$D$29)-('1_Setting'!$D$30))*2+4)))," ")," ")</f>
        <v xml:space="preserve"> </v>
      </c>
      <c r="C412" s="10" t="str">
        <f t="shared" si="14"/>
        <v xml:space="preserve"> </v>
      </c>
      <c r="D412" s="56" t="e">
        <f t="shared" si="15"/>
        <v>#N/A</v>
      </c>
    </row>
    <row r="413" spans="1:4" x14ac:dyDescent="0.2">
      <c r="A413" s="56" t="e">
        <f>IF((A412+$F$5&lt;='1_Setting'!$D$29),A412+$F$5,#N/A)</f>
        <v>#N/A</v>
      </c>
      <c r="B413" s="11" t="str">
        <f>IFERROR(IF(ISNUMBER(A413),(IF(A413&lt;('1_Setting'!$D$30),((A413/('1_Setting'!$D$30))*3+1),((A413-('1_Setting'!$D$30))/(('1_Setting'!$D$29)-('1_Setting'!$D$30))*2+4)))," ")," ")</f>
        <v xml:space="preserve"> </v>
      </c>
      <c r="C413" s="10" t="str">
        <f t="shared" si="14"/>
        <v xml:space="preserve"> </v>
      </c>
      <c r="D413" s="56" t="e">
        <f t="shared" si="15"/>
        <v>#N/A</v>
      </c>
    </row>
    <row r="414" spans="1:4" x14ac:dyDescent="0.2">
      <c r="A414" s="56" t="e">
        <f>IF((A413+$F$5&lt;='1_Setting'!$D$29),A413+$F$5,#N/A)</f>
        <v>#N/A</v>
      </c>
      <c r="B414" s="11" t="str">
        <f>IFERROR(IF(ISNUMBER(A414),(IF(A414&lt;('1_Setting'!$D$30),((A414/('1_Setting'!$D$30))*3+1),((A414-('1_Setting'!$D$30))/(('1_Setting'!$D$29)-('1_Setting'!$D$30))*2+4)))," ")," ")</f>
        <v xml:space="preserve"> </v>
      </c>
      <c r="C414" s="10" t="str">
        <f t="shared" si="14"/>
        <v xml:space="preserve"> </v>
      </c>
      <c r="D414" s="56" t="e">
        <f t="shared" si="15"/>
        <v>#N/A</v>
      </c>
    </row>
    <row r="415" spans="1:4" x14ac:dyDescent="0.2">
      <c r="A415" s="56" t="e">
        <f>IF((A414+$F$5&lt;='1_Setting'!$D$29),A414+$F$5,#N/A)</f>
        <v>#N/A</v>
      </c>
      <c r="B415" s="11" t="str">
        <f>IFERROR(IF(ISNUMBER(A415),(IF(A415&lt;('1_Setting'!$D$30),((A415/('1_Setting'!$D$30))*3+1),((A415-('1_Setting'!$D$30))/(('1_Setting'!$D$29)-('1_Setting'!$D$30))*2+4)))," ")," ")</f>
        <v xml:space="preserve"> </v>
      </c>
      <c r="C415" s="10" t="str">
        <f t="shared" si="14"/>
        <v xml:space="preserve"> </v>
      </c>
      <c r="D415" s="56" t="e">
        <f t="shared" si="15"/>
        <v>#N/A</v>
      </c>
    </row>
    <row r="416" spans="1:4" x14ac:dyDescent="0.2">
      <c r="A416" s="56" t="e">
        <f>IF((A415+$F$5&lt;='1_Setting'!$D$29),A415+$F$5,#N/A)</f>
        <v>#N/A</v>
      </c>
      <c r="B416" s="11" t="str">
        <f>IFERROR(IF(ISNUMBER(A416),(IF(A416&lt;('1_Setting'!$D$30),((A416/('1_Setting'!$D$30))*3+1),((A416-('1_Setting'!$D$30))/(('1_Setting'!$D$29)-('1_Setting'!$D$30))*2+4)))," ")," ")</f>
        <v xml:space="preserve"> </v>
      </c>
      <c r="C416" s="10" t="str">
        <f t="shared" si="14"/>
        <v xml:space="preserve"> </v>
      </c>
      <c r="D416" s="56" t="e">
        <f t="shared" si="15"/>
        <v>#N/A</v>
      </c>
    </row>
    <row r="417" spans="1:4" x14ac:dyDescent="0.2">
      <c r="A417" s="56" t="e">
        <f>IF((A416+$F$5&lt;='1_Setting'!$D$29),A416+$F$5,#N/A)</f>
        <v>#N/A</v>
      </c>
      <c r="B417" s="11" t="str">
        <f>IFERROR(IF(ISNUMBER(A417),(IF(A417&lt;('1_Setting'!$D$30),((A417/('1_Setting'!$D$30))*3+1),((A417-('1_Setting'!$D$30))/(('1_Setting'!$D$29)-('1_Setting'!$D$30))*2+4)))," ")," ")</f>
        <v xml:space="preserve"> </v>
      </c>
      <c r="C417" s="10" t="str">
        <f t="shared" si="14"/>
        <v xml:space="preserve"> </v>
      </c>
      <c r="D417" s="56" t="e">
        <f t="shared" si="15"/>
        <v>#N/A</v>
      </c>
    </row>
    <row r="418" spans="1:4" x14ac:dyDescent="0.2">
      <c r="A418" s="56" t="e">
        <f>IF((A417+$F$5&lt;='1_Setting'!$D$29),A417+$F$5,#N/A)</f>
        <v>#N/A</v>
      </c>
      <c r="B418" s="11" t="str">
        <f>IFERROR(IF(ISNUMBER(A418),(IF(A418&lt;('1_Setting'!$D$30),((A418/('1_Setting'!$D$30))*3+1),((A418-('1_Setting'!$D$30))/(('1_Setting'!$D$29)-('1_Setting'!$D$30))*2+4)))," ")," ")</f>
        <v xml:space="preserve"> </v>
      </c>
      <c r="C418" s="10" t="str">
        <f t="shared" si="14"/>
        <v xml:space="preserve"> </v>
      </c>
      <c r="D418" s="56" t="e">
        <f t="shared" si="15"/>
        <v>#N/A</v>
      </c>
    </row>
    <row r="419" spans="1:4" x14ac:dyDescent="0.2">
      <c r="A419" s="56" t="e">
        <f>IF((A418+$F$5&lt;='1_Setting'!$D$29),A418+$F$5,#N/A)</f>
        <v>#N/A</v>
      </c>
      <c r="B419" s="11" t="str">
        <f>IFERROR(IF(ISNUMBER(A419),(IF(A419&lt;('1_Setting'!$D$30),((A419/('1_Setting'!$D$30))*3+1),((A419-('1_Setting'!$D$30))/(('1_Setting'!$D$29)-('1_Setting'!$D$30))*2+4)))," ")," ")</f>
        <v xml:space="preserve"> </v>
      </c>
      <c r="C419" s="10" t="str">
        <f t="shared" si="14"/>
        <v xml:space="preserve"> </v>
      </c>
      <c r="D419" s="56" t="e">
        <f t="shared" si="15"/>
        <v>#N/A</v>
      </c>
    </row>
    <row r="420" spans="1:4" x14ac:dyDescent="0.2">
      <c r="A420" s="56" t="e">
        <f>IF((A419+$F$5&lt;='1_Setting'!$D$29),A419+$F$5,#N/A)</f>
        <v>#N/A</v>
      </c>
      <c r="B420" s="11" t="str">
        <f>IFERROR(IF(ISNUMBER(A420),(IF(A420&lt;('1_Setting'!$D$30),((A420/('1_Setting'!$D$30))*3+1),((A420-('1_Setting'!$D$30))/(('1_Setting'!$D$29)-('1_Setting'!$D$30))*2+4)))," ")," ")</f>
        <v xml:space="preserve"> </v>
      </c>
      <c r="C420" s="10" t="str">
        <f t="shared" si="14"/>
        <v xml:space="preserve"> </v>
      </c>
      <c r="D420" s="56" t="e">
        <f t="shared" si="15"/>
        <v>#N/A</v>
      </c>
    </row>
    <row r="421" spans="1:4" x14ac:dyDescent="0.2">
      <c r="A421" s="56" t="e">
        <f>IF((A420+$F$5&lt;='1_Setting'!$D$29),A420+$F$5,#N/A)</f>
        <v>#N/A</v>
      </c>
      <c r="B421" s="11" t="str">
        <f>IFERROR(IF(ISNUMBER(A421),(IF(A421&lt;('1_Setting'!$D$30),((A421/('1_Setting'!$D$30))*3+1),((A421-('1_Setting'!$D$30))/(('1_Setting'!$D$29)-('1_Setting'!$D$30))*2+4)))," ")," ")</f>
        <v xml:space="preserve"> </v>
      </c>
      <c r="C421" s="10" t="str">
        <f t="shared" si="14"/>
        <v xml:space="preserve"> </v>
      </c>
      <c r="D421" s="56" t="e">
        <f t="shared" si="15"/>
        <v>#N/A</v>
      </c>
    </row>
    <row r="422" spans="1:4" x14ac:dyDescent="0.2">
      <c r="A422" s="56" t="e">
        <f>IF((A421+$F$5&lt;='1_Setting'!$D$29),A421+$F$5,#N/A)</f>
        <v>#N/A</v>
      </c>
      <c r="B422" s="11" t="str">
        <f>IFERROR(IF(ISNUMBER(A422),(IF(A422&lt;('1_Setting'!$D$30),((A422/('1_Setting'!$D$30))*3+1),((A422-('1_Setting'!$D$30))/(('1_Setting'!$D$29)-('1_Setting'!$D$30))*2+4)))," ")," ")</f>
        <v xml:space="preserve"> </v>
      </c>
      <c r="C422" s="10" t="str">
        <f t="shared" si="14"/>
        <v xml:space="preserve"> </v>
      </c>
      <c r="D422" s="56" t="e">
        <f t="shared" si="15"/>
        <v>#N/A</v>
      </c>
    </row>
    <row r="423" spans="1:4" x14ac:dyDescent="0.2">
      <c r="A423" s="56" t="e">
        <f>IF((A422+$F$5&lt;='1_Setting'!$D$29),A422+$F$5,#N/A)</f>
        <v>#N/A</v>
      </c>
      <c r="B423" s="11" t="str">
        <f>IFERROR(IF(ISNUMBER(A423),(IF(A423&lt;('1_Setting'!$D$30),((A423/('1_Setting'!$D$30))*3+1),((A423-('1_Setting'!$D$30))/(('1_Setting'!$D$29)-('1_Setting'!$D$30))*2+4)))," ")," ")</f>
        <v xml:space="preserve"> </v>
      </c>
      <c r="C423" s="10" t="str">
        <f t="shared" si="14"/>
        <v xml:space="preserve"> </v>
      </c>
      <c r="D423" s="56" t="e">
        <f t="shared" si="15"/>
        <v>#N/A</v>
      </c>
    </row>
    <row r="424" spans="1:4" x14ac:dyDescent="0.2">
      <c r="A424" s="56" t="e">
        <f>IF((A423+$F$5&lt;='1_Setting'!$D$29),A423+$F$5,#N/A)</f>
        <v>#N/A</v>
      </c>
      <c r="B424" s="11" t="str">
        <f>IFERROR(IF(ISNUMBER(A424),(IF(A424&lt;('1_Setting'!$D$30),((A424/('1_Setting'!$D$30))*3+1),((A424-('1_Setting'!$D$30))/(('1_Setting'!$D$29)-('1_Setting'!$D$30))*2+4)))," ")," ")</f>
        <v xml:space="preserve"> </v>
      </c>
      <c r="C424" s="10" t="str">
        <f t="shared" si="14"/>
        <v xml:space="preserve"> </v>
      </c>
      <c r="D424" s="56" t="e">
        <f t="shared" si="15"/>
        <v>#N/A</v>
      </c>
    </row>
    <row r="425" spans="1:4" x14ac:dyDescent="0.2">
      <c r="A425" s="56" t="e">
        <f>IF((A424+$F$5&lt;='1_Setting'!$D$29),A424+$F$5,#N/A)</f>
        <v>#N/A</v>
      </c>
      <c r="B425" s="11" t="str">
        <f>IFERROR(IF(ISNUMBER(A425),(IF(A425&lt;('1_Setting'!$D$30),((A425/('1_Setting'!$D$30))*3+1),((A425-('1_Setting'!$D$30))/(('1_Setting'!$D$29)-('1_Setting'!$D$30))*2+4)))," ")," ")</f>
        <v xml:space="preserve"> </v>
      </c>
      <c r="C425" s="10" t="str">
        <f t="shared" si="14"/>
        <v xml:space="preserve"> </v>
      </c>
      <c r="D425" s="56" t="e">
        <f t="shared" si="15"/>
        <v>#N/A</v>
      </c>
    </row>
    <row r="426" spans="1:4" x14ac:dyDescent="0.2">
      <c r="A426" s="56" t="e">
        <f>IF((A425+$F$5&lt;='1_Setting'!$D$29),A425+$F$5,#N/A)</f>
        <v>#N/A</v>
      </c>
      <c r="B426" s="11" t="str">
        <f>IFERROR(IF(ISNUMBER(A426),(IF(A426&lt;('1_Setting'!$D$30),((A426/('1_Setting'!$D$30))*3+1),((A426-('1_Setting'!$D$30))/(('1_Setting'!$D$29)-('1_Setting'!$D$30))*2+4)))," ")," ")</f>
        <v xml:space="preserve"> </v>
      </c>
      <c r="C426" s="10" t="str">
        <f t="shared" si="14"/>
        <v xml:space="preserve"> </v>
      </c>
      <c r="D426" s="56" t="e">
        <f t="shared" si="15"/>
        <v>#N/A</v>
      </c>
    </row>
    <row r="427" spans="1:4" x14ac:dyDescent="0.2">
      <c r="A427" s="56" t="e">
        <f>IF((A426+$F$5&lt;='1_Setting'!$D$29),A426+$F$5,#N/A)</f>
        <v>#N/A</v>
      </c>
      <c r="B427" s="11" t="str">
        <f>IFERROR(IF(ISNUMBER(A427),(IF(A427&lt;('1_Setting'!$D$30),((A427/('1_Setting'!$D$30))*3+1),((A427-('1_Setting'!$D$30))/(('1_Setting'!$D$29)-('1_Setting'!$D$30))*2+4)))," ")," ")</f>
        <v xml:space="preserve"> </v>
      </c>
      <c r="C427" s="10" t="str">
        <f t="shared" si="14"/>
        <v xml:space="preserve"> </v>
      </c>
      <c r="D427" s="56" t="e">
        <f t="shared" si="15"/>
        <v>#N/A</v>
      </c>
    </row>
    <row r="428" spans="1:4" x14ac:dyDescent="0.2">
      <c r="A428" s="56" t="e">
        <f>IF((A427+$F$5&lt;='1_Setting'!$D$29),A427+$F$5,#N/A)</f>
        <v>#N/A</v>
      </c>
      <c r="B428" s="11" t="str">
        <f>IFERROR(IF(ISNUMBER(A428),(IF(A428&lt;('1_Setting'!$D$30),((A428/('1_Setting'!$D$30))*3+1),((A428-('1_Setting'!$D$30))/(('1_Setting'!$D$29)-('1_Setting'!$D$30))*2+4)))," ")," ")</f>
        <v xml:space="preserve"> </v>
      </c>
      <c r="C428" s="10" t="str">
        <f t="shared" si="14"/>
        <v xml:space="preserve"> </v>
      </c>
      <c r="D428" s="56" t="e">
        <f t="shared" si="15"/>
        <v>#N/A</v>
      </c>
    </row>
    <row r="429" spans="1:4" x14ac:dyDescent="0.2">
      <c r="A429" s="56" t="e">
        <f>IF((A428+$F$5&lt;='1_Setting'!$D$29),A428+$F$5,#N/A)</f>
        <v>#N/A</v>
      </c>
      <c r="B429" s="11" t="str">
        <f>IFERROR(IF(ISNUMBER(A429),(IF(A429&lt;('1_Setting'!$D$30),((A429/('1_Setting'!$D$30))*3+1),((A429-('1_Setting'!$D$30))/(('1_Setting'!$D$29)-('1_Setting'!$D$30))*2+4)))," ")," ")</f>
        <v xml:space="preserve"> </v>
      </c>
      <c r="C429" s="10" t="str">
        <f t="shared" si="14"/>
        <v xml:space="preserve"> </v>
      </c>
      <c r="D429" s="56" t="e">
        <f t="shared" si="15"/>
        <v>#N/A</v>
      </c>
    </row>
    <row r="430" spans="1:4" x14ac:dyDescent="0.2">
      <c r="A430" s="56" t="e">
        <f>IF((A429+$F$5&lt;='1_Setting'!$D$29),A429+$F$5,#N/A)</f>
        <v>#N/A</v>
      </c>
      <c r="B430" s="11" t="str">
        <f>IFERROR(IF(ISNUMBER(A430),(IF(A430&lt;('1_Setting'!$D$30),((A430/('1_Setting'!$D$30))*3+1),((A430-('1_Setting'!$D$30))/(('1_Setting'!$D$29)-('1_Setting'!$D$30))*2+4)))," ")," ")</f>
        <v xml:space="preserve"> </v>
      </c>
      <c r="C430" s="10" t="str">
        <f t="shared" si="14"/>
        <v xml:space="preserve"> </v>
      </c>
      <c r="D430" s="56" t="e">
        <f t="shared" si="15"/>
        <v>#N/A</v>
      </c>
    </row>
    <row r="431" spans="1:4" x14ac:dyDescent="0.2">
      <c r="A431" s="56" t="e">
        <f>IF((A430+$F$5&lt;='1_Setting'!$D$29),A430+$F$5,#N/A)</f>
        <v>#N/A</v>
      </c>
      <c r="B431" s="11" t="str">
        <f>IFERROR(IF(ISNUMBER(A431),(IF(A431&lt;('1_Setting'!$D$30),((A431/('1_Setting'!$D$30))*3+1),((A431-('1_Setting'!$D$30))/(('1_Setting'!$D$29)-('1_Setting'!$D$30))*2+4)))," ")," ")</f>
        <v xml:space="preserve"> </v>
      </c>
      <c r="C431" s="10" t="str">
        <f t="shared" si="14"/>
        <v xml:space="preserve"> </v>
      </c>
      <c r="D431" s="56" t="e">
        <f t="shared" si="15"/>
        <v>#N/A</v>
      </c>
    </row>
    <row r="432" spans="1:4" x14ac:dyDescent="0.2">
      <c r="A432" s="56" t="e">
        <f>IF((A431+$F$5&lt;='1_Setting'!$D$29),A431+$F$5,#N/A)</f>
        <v>#N/A</v>
      </c>
      <c r="B432" s="11" t="str">
        <f>IFERROR(IF(ISNUMBER(A432),(IF(A432&lt;('1_Setting'!$D$30),((A432/('1_Setting'!$D$30))*3+1),((A432-('1_Setting'!$D$30))/(('1_Setting'!$D$29)-('1_Setting'!$D$30))*2+4)))," ")," ")</f>
        <v xml:space="preserve"> </v>
      </c>
      <c r="C432" s="10" t="str">
        <f t="shared" si="14"/>
        <v xml:space="preserve"> </v>
      </c>
      <c r="D432" s="56" t="e">
        <f t="shared" si="15"/>
        <v>#N/A</v>
      </c>
    </row>
    <row r="433" spans="1:4" x14ac:dyDescent="0.2">
      <c r="A433" s="56" t="e">
        <f>IF((A432+$F$5&lt;='1_Setting'!$D$29),A432+$F$5,#N/A)</f>
        <v>#N/A</v>
      </c>
      <c r="B433" s="11" t="str">
        <f>IFERROR(IF(ISNUMBER(A433),(IF(A433&lt;('1_Setting'!$D$30),((A433/('1_Setting'!$D$30))*3+1),((A433-('1_Setting'!$D$30))/(('1_Setting'!$D$29)-('1_Setting'!$D$30))*2+4)))," ")," ")</f>
        <v xml:space="preserve"> </v>
      </c>
      <c r="C433" s="10" t="str">
        <f t="shared" si="14"/>
        <v xml:space="preserve"> </v>
      </c>
      <c r="D433" s="56" t="e">
        <f t="shared" si="15"/>
        <v>#N/A</v>
      </c>
    </row>
    <row r="434" spans="1:4" x14ac:dyDescent="0.2">
      <c r="A434" s="56" t="e">
        <f>IF((A433+$F$5&lt;='1_Setting'!$D$29),A433+$F$5,#N/A)</f>
        <v>#N/A</v>
      </c>
      <c r="B434" s="11" t="str">
        <f>IFERROR(IF(ISNUMBER(A434),(IF(A434&lt;('1_Setting'!$D$30),((A434/('1_Setting'!$D$30))*3+1),((A434-('1_Setting'!$D$30))/(('1_Setting'!$D$29)-('1_Setting'!$D$30))*2+4)))," ")," ")</f>
        <v xml:space="preserve"> </v>
      </c>
      <c r="C434" s="10" t="str">
        <f t="shared" si="14"/>
        <v xml:space="preserve"> </v>
      </c>
      <c r="D434" s="56" t="e">
        <f t="shared" si="15"/>
        <v>#N/A</v>
      </c>
    </row>
    <row r="435" spans="1:4" x14ac:dyDescent="0.2">
      <c r="A435" s="56" t="e">
        <f>IF((A434+$F$5&lt;='1_Setting'!$D$29),A434+$F$5,#N/A)</f>
        <v>#N/A</v>
      </c>
      <c r="B435" s="11" t="str">
        <f>IFERROR(IF(ISNUMBER(A435),(IF(A435&lt;('1_Setting'!$D$30),((A435/('1_Setting'!$D$30))*3+1),((A435-('1_Setting'!$D$30))/(('1_Setting'!$D$29)-('1_Setting'!$D$30))*2+4)))," ")," ")</f>
        <v xml:space="preserve"> </v>
      </c>
      <c r="C435" s="10" t="str">
        <f t="shared" si="14"/>
        <v xml:space="preserve"> </v>
      </c>
      <c r="D435" s="56" t="e">
        <f t="shared" si="15"/>
        <v>#N/A</v>
      </c>
    </row>
    <row r="436" spans="1:4" x14ac:dyDescent="0.2">
      <c r="A436" s="56" t="e">
        <f>IF((A435+$F$5&lt;='1_Setting'!$D$29),A435+$F$5,#N/A)</f>
        <v>#N/A</v>
      </c>
      <c r="B436" s="11" t="str">
        <f>IFERROR(IF(ISNUMBER(A436),(IF(A436&lt;('1_Setting'!$D$30),((A436/('1_Setting'!$D$30))*3+1),((A436-('1_Setting'!$D$30))/(('1_Setting'!$D$29)-('1_Setting'!$D$30))*2+4)))," ")," ")</f>
        <v xml:space="preserve"> </v>
      </c>
      <c r="C436" s="10" t="str">
        <f t="shared" si="14"/>
        <v xml:space="preserve"> </v>
      </c>
      <c r="D436" s="56" t="e">
        <f t="shared" si="15"/>
        <v>#N/A</v>
      </c>
    </row>
    <row r="437" spans="1:4" x14ac:dyDescent="0.2">
      <c r="A437" s="56" t="e">
        <f>IF((A436+$F$5&lt;='1_Setting'!$D$29),A436+$F$5,#N/A)</f>
        <v>#N/A</v>
      </c>
      <c r="B437" s="11" t="str">
        <f>IFERROR(IF(ISNUMBER(A437),(IF(A437&lt;('1_Setting'!$D$30),((A437/('1_Setting'!$D$30))*3+1),((A437-('1_Setting'!$D$30))/(('1_Setting'!$D$29)-('1_Setting'!$D$30))*2+4)))," ")," ")</f>
        <v xml:space="preserve"> </v>
      </c>
      <c r="C437" s="10" t="str">
        <f t="shared" si="14"/>
        <v xml:space="preserve"> </v>
      </c>
      <c r="D437" s="56" t="e">
        <f t="shared" si="15"/>
        <v>#N/A</v>
      </c>
    </row>
    <row r="438" spans="1:4" x14ac:dyDescent="0.2">
      <c r="A438" s="56" t="e">
        <f>IF((A437+$F$5&lt;='1_Setting'!$D$29),A437+$F$5,#N/A)</f>
        <v>#N/A</v>
      </c>
      <c r="B438" s="11" t="str">
        <f>IFERROR(IF(ISNUMBER(A438),(IF(A438&lt;('1_Setting'!$D$30),((A438/('1_Setting'!$D$30))*3+1),((A438-('1_Setting'!$D$30))/(('1_Setting'!$D$29)-('1_Setting'!$D$30))*2+4)))," ")," ")</f>
        <v xml:space="preserve"> </v>
      </c>
      <c r="C438" s="10" t="str">
        <f t="shared" si="14"/>
        <v xml:space="preserve"> </v>
      </c>
      <c r="D438" s="56" t="e">
        <f t="shared" si="15"/>
        <v>#N/A</v>
      </c>
    </row>
    <row r="439" spans="1:4" x14ac:dyDescent="0.2">
      <c r="A439" s="56" t="e">
        <f>IF((A438+$F$5&lt;='1_Setting'!$D$29),A438+$F$5,#N/A)</f>
        <v>#N/A</v>
      </c>
      <c r="B439" s="11" t="str">
        <f>IFERROR(IF(ISNUMBER(A439),(IF(A439&lt;('1_Setting'!$D$30),((A439/('1_Setting'!$D$30))*3+1),((A439-('1_Setting'!$D$30))/(('1_Setting'!$D$29)-('1_Setting'!$D$30))*2+4)))," ")," ")</f>
        <v xml:space="preserve"> </v>
      </c>
      <c r="C439" s="10" t="str">
        <f t="shared" si="14"/>
        <v xml:space="preserve"> </v>
      </c>
      <c r="D439" s="56" t="e">
        <f t="shared" si="15"/>
        <v>#N/A</v>
      </c>
    </row>
    <row r="440" spans="1:4" x14ac:dyDescent="0.2">
      <c r="A440" s="56" t="e">
        <f>IF((A439+$F$5&lt;='1_Setting'!$D$29),A439+$F$5,#N/A)</f>
        <v>#N/A</v>
      </c>
      <c r="B440" s="11" t="str">
        <f>IFERROR(IF(ISNUMBER(A440),(IF(A440&lt;('1_Setting'!$D$30),((A440/('1_Setting'!$D$30))*3+1),((A440-('1_Setting'!$D$30))/(('1_Setting'!$D$29)-('1_Setting'!$D$30))*2+4)))," ")," ")</f>
        <v xml:space="preserve"> </v>
      </c>
      <c r="C440" s="10" t="str">
        <f t="shared" si="14"/>
        <v xml:space="preserve"> </v>
      </c>
      <c r="D440" s="56" t="e">
        <f t="shared" si="15"/>
        <v>#N/A</v>
      </c>
    </row>
    <row r="441" spans="1:4" x14ac:dyDescent="0.2">
      <c r="A441" s="56" t="e">
        <f>IF((A440+$F$5&lt;='1_Setting'!$D$29),A440+$F$5,#N/A)</f>
        <v>#N/A</v>
      </c>
      <c r="B441" s="11" t="str">
        <f>IFERROR(IF(ISNUMBER(A441),(IF(A441&lt;('1_Setting'!$D$30),((A441/('1_Setting'!$D$30))*3+1),((A441-('1_Setting'!$D$30))/(('1_Setting'!$D$29)-('1_Setting'!$D$30))*2+4)))," ")," ")</f>
        <v xml:space="preserve"> </v>
      </c>
      <c r="C441" s="10" t="str">
        <f t="shared" si="14"/>
        <v xml:space="preserve"> </v>
      </c>
      <c r="D441" s="56" t="e">
        <f t="shared" si="15"/>
        <v>#N/A</v>
      </c>
    </row>
    <row r="442" spans="1:4" x14ac:dyDescent="0.2">
      <c r="A442" s="56" t="e">
        <f>IF((A441+$F$5&lt;='1_Setting'!$D$29),A441+$F$5,#N/A)</f>
        <v>#N/A</v>
      </c>
      <c r="B442" s="11" t="str">
        <f>IFERROR(IF(ISNUMBER(A442),(IF(A442&lt;('1_Setting'!$D$30),((A442/('1_Setting'!$D$30))*3+1),((A442-('1_Setting'!$D$30))/(('1_Setting'!$D$29)-('1_Setting'!$D$30))*2+4)))," ")," ")</f>
        <v xml:space="preserve"> </v>
      </c>
      <c r="C442" s="10" t="str">
        <f t="shared" si="14"/>
        <v xml:space="preserve"> </v>
      </c>
      <c r="D442" s="56" t="e">
        <f t="shared" si="15"/>
        <v>#N/A</v>
      </c>
    </row>
    <row r="443" spans="1:4" x14ac:dyDescent="0.2">
      <c r="A443" s="56" t="e">
        <f>IF((A442+$F$5&lt;='1_Setting'!$D$29),A442+$F$5,#N/A)</f>
        <v>#N/A</v>
      </c>
      <c r="B443" s="11" t="str">
        <f>IFERROR(IF(ISNUMBER(A443),(IF(A443&lt;('1_Setting'!$D$30),((A443/('1_Setting'!$D$30))*3+1),((A443-('1_Setting'!$D$30))/(('1_Setting'!$D$29)-('1_Setting'!$D$30))*2+4)))," ")," ")</f>
        <v xml:space="preserve"> </v>
      </c>
      <c r="C443" s="10" t="str">
        <f t="shared" si="14"/>
        <v xml:space="preserve"> </v>
      </c>
      <c r="D443" s="56" t="e">
        <f t="shared" si="15"/>
        <v>#N/A</v>
      </c>
    </row>
    <row r="444" spans="1:4" x14ac:dyDescent="0.2">
      <c r="A444" s="56" t="e">
        <f>IF((A443+$F$5&lt;='1_Setting'!$D$29),A443+$F$5,#N/A)</f>
        <v>#N/A</v>
      </c>
      <c r="B444" s="11" t="str">
        <f>IFERROR(IF(ISNUMBER(A444),(IF(A444&lt;('1_Setting'!$D$30),((A444/('1_Setting'!$D$30))*3+1),((A444-('1_Setting'!$D$30))/(('1_Setting'!$D$29)-('1_Setting'!$D$30))*2+4)))," ")," ")</f>
        <v xml:space="preserve"> </v>
      </c>
      <c r="C444" s="10" t="str">
        <f t="shared" si="14"/>
        <v xml:space="preserve"> </v>
      </c>
      <c r="D444" s="56" t="e">
        <f t="shared" si="15"/>
        <v>#N/A</v>
      </c>
    </row>
    <row r="445" spans="1:4" x14ac:dyDescent="0.2">
      <c r="A445" s="56" t="e">
        <f>IF((A444+$F$5&lt;='1_Setting'!$D$29),A444+$F$5,#N/A)</f>
        <v>#N/A</v>
      </c>
      <c r="B445" s="11" t="str">
        <f>IFERROR(IF(ISNUMBER(A445),(IF(A445&lt;('1_Setting'!$D$30),((A445/('1_Setting'!$D$30))*3+1),((A445-('1_Setting'!$D$30))/(('1_Setting'!$D$29)-('1_Setting'!$D$30))*2+4)))," ")," ")</f>
        <v xml:space="preserve"> </v>
      </c>
      <c r="C445" s="10" t="str">
        <f t="shared" si="14"/>
        <v xml:space="preserve"> </v>
      </c>
      <c r="D445" s="56" t="e">
        <f t="shared" si="15"/>
        <v>#N/A</v>
      </c>
    </row>
    <row r="446" spans="1:4" x14ac:dyDescent="0.2">
      <c r="A446" s="56" t="e">
        <f>IF((A445+$F$5&lt;='1_Setting'!$D$29),A445+$F$5,#N/A)</f>
        <v>#N/A</v>
      </c>
      <c r="B446" s="11" t="str">
        <f>IFERROR(IF(ISNUMBER(A446),(IF(A446&lt;('1_Setting'!$D$30),((A446/('1_Setting'!$D$30))*3+1),((A446-('1_Setting'!$D$30))/(('1_Setting'!$D$29)-('1_Setting'!$D$30))*2+4)))," ")," ")</f>
        <v xml:space="preserve"> </v>
      </c>
      <c r="C446" s="10" t="str">
        <f t="shared" si="14"/>
        <v xml:space="preserve"> </v>
      </c>
      <c r="D446" s="56" t="e">
        <f t="shared" si="15"/>
        <v>#N/A</v>
      </c>
    </row>
    <row r="447" spans="1:4" x14ac:dyDescent="0.2">
      <c r="A447" s="56" t="e">
        <f>IF((A446+$F$5&lt;='1_Setting'!$D$29),A446+$F$5,#N/A)</f>
        <v>#N/A</v>
      </c>
      <c r="B447" s="11" t="str">
        <f>IFERROR(IF(ISNUMBER(A447),(IF(A447&lt;('1_Setting'!$D$30),((A447/('1_Setting'!$D$30))*3+1),((A447-('1_Setting'!$D$30))/(('1_Setting'!$D$29)-('1_Setting'!$D$30))*2+4)))," ")," ")</f>
        <v xml:space="preserve"> </v>
      </c>
      <c r="C447" s="10" t="str">
        <f t="shared" si="14"/>
        <v xml:space="preserve"> </v>
      </c>
      <c r="D447" s="56" t="e">
        <f t="shared" si="15"/>
        <v>#N/A</v>
      </c>
    </row>
    <row r="448" spans="1:4" x14ac:dyDescent="0.2">
      <c r="A448" s="56" t="e">
        <f>IF((A447+$F$5&lt;='1_Setting'!$D$29),A447+$F$5,#N/A)</f>
        <v>#N/A</v>
      </c>
      <c r="B448" s="11" t="str">
        <f>IFERROR(IF(ISNUMBER(A448),(IF(A448&lt;('1_Setting'!$D$30),((A448/('1_Setting'!$D$30))*3+1),((A448-('1_Setting'!$D$30))/(('1_Setting'!$D$29)-('1_Setting'!$D$30))*2+4)))," ")," ")</f>
        <v xml:space="preserve"> </v>
      </c>
      <c r="C448" s="10" t="str">
        <f t="shared" si="14"/>
        <v xml:space="preserve"> </v>
      </c>
      <c r="D448" s="56" t="e">
        <f t="shared" si="15"/>
        <v>#N/A</v>
      </c>
    </row>
    <row r="449" spans="1:4" x14ac:dyDescent="0.2">
      <c r="A449" s="56" t="e">
        <f>IF((A448+$F$5&lt;='1_Setting'!$D$29),A448+$F$5,#N/A)</f>
        <v>#N/A</v>
      </c>
      <c r="B449" s="11" t="str">
        <f>IFERROR(IF(ISNUMBER(A449),(IF(A449&lt;('1_Setting'!$D$30),((A449/('1_Setting'!$D$30))*3+1),((A449-('1_Setting'!$D$30))/(('1_Setting'!$D$29)-('1_Setting'!$D$30))*2+4)))," ")," ")</f>
        <v xml:space="preserve"> </v>
      </c>
      <c r="C449" s="10" t="str">
        <f t="shared" si="14"/>
        <v xml:space="preserve"> </v>
      </c>
      <c r="D449" s="56" t="e">
        <f t="shared" si="15"/>
        <v>#N/A</v>
      </c>
    </row>
    <row r="450" spans="1:4" x14ac:dyDescent="0.2">
      <c r="A450" s="56" t="e">
        <f>IF((A449+$F$5&lt;='1_Setting'!$D$29),A449+$F$5,#N/A)</f>
        <v>#N/A</v>
      </c>
      <c r="B450" s="11" t="str">
        <f>IFERROR(IF(ISNUMBER(A450),(IF(A450&lt;('1_Setting'!$D$30),((A450/('1_Setting'!$D$30))*3+1),((A450-('1_Setting'!$D$30))/(('1_Setting'!$D$29)-('1_Setting'!$D$30))*2+4)))," ")," ")</f>
        <v xml:space="preserve"> </v>
      </c>
      <c r="C450" s="10" t="str">
        <f t="shared" ref="C450:C513" si="16">IFERROR(IF(AND(B450&gt;3.5,B450&lt;4),3.5,ROUND(B450/5,1)*5)," ")</f>
        <v xml:space="preserve"> </v>
      </c>
      <c r="D450" s="56" t="e">
        <f t="shared" ref="D450:D513" si="17">A450</f>
        <v>#N/A</v>
      </c>
    </row>
    <row r="451" spans="1:4" x14ac:dyDescent="0.2">
      <c r="A451" s="56" t="e">
        <f>IF((A450+$F$5&lt;='1_Setting'!$D$29),A450+$F$5,#N/A)</f>
        <v>#N/A</v>
      </c>
      <c r="B451" s="11" t="str">
        <f>IFERROR(IF(ISNUMBER(A451),(IF(A451&lt;('1_Setting'!$D$30),((A451/('1_Setting'!$D$30))*3+1),((A451-('1_Setting'!$D$30))/(('1_Setting'!$D$29)-('1_Setting'!$D$30))*2+4)))," ")," ")</f>
        <v xml:space="preserve"> </v>
      </c>
      <c r="C451" s="10" t="str">
        <f t="shared" si="16"/>
        <v xml:space="preserve"> </v>
      </c>
      <c r="D451" s="56" t="e">
        <f t="shared" si="17"/>
        <v>#N/A</v>
      </c>
    </row>
    <row r="452" spans="1:4" x14ac:dyDescent="0.2">
      <c r="A452" s="56" t="e">
        <f>IF((A451+$F$5&lt;='1_Setting'!$D$29),A451+$F$5,#N/A)</f>
        <v>#N/A</v>
      </c>
      <c r="B452" s="11" t="str">
        <f>IFERROR(IF(ISNUMBER(A452),(IF(A452&lt;('1_Setting'!$D$30),((A452/('1_Setting'!$D$30))*3+1),((A452-('1_Setting'!$D$30))/(('1_Setting'!$D$29)-('1_Setting'!$D$30))*2+4)))," ")," ")</f>
        <v xml:space="preserve"> </v>
      </c>
      <c r="C452" s="10" t="str">
        <f t="shared" si="16"/>
        <v xml:space="preserve"> </v>
      </c>
      <c r="D452" s="56" t="e">
        <f t="shared" si="17"/>
        <v>#N/A</v>
      </c>
    </row>
    <row r="453" spans="1:4" x14ac:dyDescent="0.2">
      <c r="A453" s="56" t="e">
        <f>IF((A452+$F$5&lt;='1_Setting'!$D$29),A452+$F$5,#N/A)</f>
        <v>#N/A</v>
      </c>
      <c r="B453" s="11" t="str">
        <f>IFERROR(IF(ISNUMBER(A453),(IF(A453&lt;('1_Setting'!$D$30),((A453/('1_Setting'!$D$30))*3+1),((A453-('1_Setting'!$D$30))/(('1_Setting'!$D$29)-('1_Setting'!$D$30))*2+4)))," ")," ")</f>
        <v xml:space="preserve"> </v>
      </c>
      <c r="C453" s="10" t="str">
        <f t="shared" si="16"/>
        <v xml:space="preserve"> </v>
      </c>
      <c r="D453" s="56" t="e">
        <f t="shared" si="17"/>
        <v>#N/A</v>
      </c>
    </row>
    <row r="454" spans="1:4" x14ac:dyDescent="0.2">
      <c r="A454" s="56" t="e">
        <f>IF((A453+$F$5&lt;='1_Setting'!$D$29),A453+$F$5,#N/A)</f>
        <v>#N/A</v>
      </c>
      <c r="B454" s="11" t="str">
        <f>IFERROR(IF(ISNUMBER(A454),(IF(A454&lt;('1_Setting'!$D$30),((A454/('1_Setting'!$D$30))*3+1),((A454-('1_Setting'!$D$30))/(('1_Setting'!$D$29)-('1_Setting'!$D$30))*2+4)))," ")," ")</f>
        <v xml:space="preserve"> </v>
      </c>
      <c r="C454" s="10" t="str">
        <f t="shared" si="16"/>
        <v xml:space="preserve"> </v>
      </c>
      <c r="D454" s="56" t="e">
        <f t="shared" si="17"/>
        <v>#N/A</v>
      </c>
    </row>
    <row r="455" spans="1:4" x14ac:dyDescent="0.2">
      <c r="A455" s="56" t="e">
        <f>IF((A454+$F$5&lt;='1_Setting'!$D$29),A454+$F$5,#N/A)</f>
        <v>#N/A</v>
      </c>
      <c r="B455" s="11" t="str">
        <f>IFERROR(IF(ISNUMBER(A455),(IF(A455&lt;('1_Setting'!$D$30),((A455/('1_Setting'!$D$30))*3+1),((A455-('1_Setting'!$D$30))/(('1_Setting'!$D$29)-('1_Setting'!$D$30))*2+4)))," ")," ")</f>
        <v xml:space="preserve"> </v>
      </c>
      <c r="C455" s="10" t="str">
        <f t="shared" si="16"/>
        <v xml:space="preserve"> </v>
      </c>
      <c r="D455" s="56" t="e">
        <f t="shared" si="17"/>
        <v>#N/A</v>
      </c>
    </row>
    <row r="456" spans="1:4" x14ac:dyDescent="0.2">
      <c r="A456" s="56" t="e">
        <f>IF((A455+$F$5&lt;='1_Setting'!$D$29),A455+$F$5,#N/A)</f>
        <v>#N/A</v>
      </c>
      <c r="B456" s="11" t="str">
        <f>IFERROR(IF(ISNUMBER(A456),(IF(A456&lt;('1_Setting'!$D$30),((A456/('1_Setting'!$D$30))*3+1),((A456-('1_Setting'!$D$30))/(('1_Setting'!$D$29)-('1_Setting'!$D$30))*2+4)))," ")," ")</f>
        <v xml:space="preserve"> </v>
      </c>
      <c r="C456" s="10" t="str">
        <f t="shared" si="16"/>
        <v xml:space="preserve"> </v>
      </c>
      <c r="D456" s="56" t="e">
        <f t="shared" si="17"/>
        <v>#N/A</v>
      </c>
    </row>
    <row r="457" spans="1:4" x14ac:dyDescent="0.2">
      <c r="A457" s="56" t="e">
        <f>IF((A456+$F$5&lt;='1_Setting'!$D$29),A456+$F$5,#N/A)</f>
        <v>#N/A</v>
      </c>
      <c r="B457" s="11" t="str">
        <f>IFERROR(IF(ISNUMBER(A457),(IF(A457&lt;('1_Setting'!$D$30),((A457/('1_Setting'!$D$30))*3+1),((A457-('1_Setting'!$D$30))/(('1_Setting'!$D$29)-('1_Setting'!$D$30))*2+4)))," ")," ")</f>
        <v xml:space="preserve"> </v>
      </c>
      <c r="C457" s="10" t="str">
        <f t="shared" si="16"/>
        <v xml:space="preserve"> </v>
      </c>
      <c r="D457" s="56" t="e">
        <f t="shared" si="17"/>
        <v>#N/A</v>
      </c>
    </row>
    <row r="458" spans="1:4" x14ac:dyDescent="0.2">
      <c r="A458" s="56" t="e">
        <f>IF((A457+$F$5&lt;='1_Setting'!$D$29),A457+$F$5,#N/A)</f>
        <v>#N/A</v>
      </c>
      <c r="B458" s="11" t="str">
        <f>IFERROR(IF(ISNUMBER(A458),(IF(A458&lt;('1_Setting'!$D$30),((A458/('1_Setting'!$D$30))*3+1),((A458-('1_Setting'!$D$30))/(('1_Setting'!$D$29)-('1_Setting'!$D$30))*2+4)))," ")," ")</f>
        <v xml:space="preserve"> </v>
      </c>
      <c r="C458" s="10" t="str">
        <f t="shared" si="16"/>
        <v xml:space="preserve"> </v>
      </c>
      <c r="D458" s="56" t="e">
        <f t="shared" si="17"/>
        <v>#N/A</v>
      </c>
    </row>
    <row r="459" spans="1:4" x14ac:dyDescent="0.2">
      <c r="A459" s="56" t="e">
        <f>IF((A458+$F$5&lt;='1_Setting'!$D$29),A458+$F$5,#N/A)</f>
        <v>#N/A</v>
      </c>
      <c r="B459" s="11" t="str">
        <f>IFERROR(IF(ISNUMBER(A459),(IF(A459&lt;('1_Setting'!$D$30),((A459/('1_Setting'!$D$30))*3+1),((A459-('1_Setting'!$D$30))/(('1_Setting'!$D$29)-('1_Setting'!$D$30))*2+4)))," ")," ")</f>
        <v xml:space="preserve"> </v>
      </c>
      <c r="C459" s="10" t="str">
        <f t="shared" si="16"/>
        <v xml:space="preserve"> </v>
      </c>
      <c r="D459" s="56" t="e">
        <f t="shared" si="17"/>
        <v>#N/A</v>
      </c>
    </row>
    <row r="460" spans="1:4" x14ac:dyDescent="0.2">
      <c r="A460" s="56" t="e">
        <f>IF((A459+$F$5&lt;='1_Setting'!$D$29),A459+$F$5,#N/A)</f>
        <v>#N/A</v>
      </c>
      <c r="B460" s="11" t="str">
        <f>IFERROR(IF(ISNUMBER(A460),(IF(A460&lt;('1_Setting'!$D$30),((A460/('1_Setting'!$D$30))*3+1),((A460-('1_Setting'!$D$30))/(('1_Setting'!$D$29)-('1_Setting'!$D$30))*2+4)))," ")," ")</f>
        <v xml:space="preserve"> </v>
      </c>
      <c r="C460" s="10" t="str">
        <f t="shared" si="16"/>
        <v xml:space="preserve"> </v>
      </c>
      <c r="D460" s="56" t="e">
        <f t="shared" si="17"/>
        <v>#N/A</v>
      </c>
    </row>
    <row r="461" spans="1:4" x14ac:dyDescent="0.2">
      <c r="A461" s="56" t="e">
        <f>IF((A460+$F$5&lt;='1_Setting'!$D$29),A460+$F$5,#N/A)</f>
        <v>#N/A</v>
      </c>
      <c r="B461" s="11" t="str">
        <f>IFERROR(IF(ISNUMBER(A461),(IF(A461&lt;('1_Setting'!$D$30),((A461/('1_Setting'!$D$30))*3+1),((A461-('1_Setting'!$D$30))/(('1_Setting'!$D$29)-('1_Setting'!$D$30))*2+4)))," ")," ")</f>
        <v xml:space="preserve"> </v>
      </c>
      <c r="C461" s="10" t="str">
        <f t="shared" si="16"/>
        <v xml:space="preserve"> </v>
      </c>
      <c r="D461" s="56" t="e">
        <f t="shared" si="17"/>
        <v>#N/A</v>
      </c>
    </row>
    <row r="462" spans="1:4" x14ac:dyDescent="0.2">
      <c r="A462" s="56" t="e">
        <f>IF((A461+$F$5&lt;='1_Setting'!$D$29),A461+$F$5,#N/A)</f>
        <v>#N/A</v>
      </c>
      <c r="B462" s="11" t="str">
        <f>IFERROR(IF(ISNUMBER(A462),(IF(A462&lt;('1_Setting'!$D$30),((A462/('1_Setting'!$D$30))*3+1),((A462-('1_Setting'!$D$30))/(('1_Setting'!$D$29)-('1_Setting'!$D$30))*2+4)))," ")," ")</f>
        <v xml:space="preserve"> </v>
      </c>
      <c r="C462" s="10" t="str">
        <f t="shared" si="16"/>
        <v xml:space="preserve"> </v>
      </c>
      <c r="D462" s="56" t="e">
        <f t="shared" si="17"/>
        <v>#N/A</v>
      </c>
    </row>
    <row r="463" spans="1:4" x14ac:dyDescent="0.2">
      <c r="A463" s="56" t="e">
        <f>IF((A462+$F$5&lt;='1_Setting'!$D$29),A462+$F$5,#N/A)</f>
        <v>#N/A</v>
      </c>
      <c r="B463" s="11" t="str">
        <f>IFERROR(IF(ISNUMBER(A463),(IF(A463&lt;('1_Setting'!$D$30),((A463/('1_Setting'!$D$30))*3+1),((A463-('1_Setting'!$D$30))/(('1_Setting'!$D$29)-('1_Setting'!$D$30))*2+4)))," ")," ")</f>
        <v xml:space="preserve"> </v>
      </c>
      <c r="C463" s="10" t="str">
        <f t="shared" si="16"/>
        <v xml:space="preserve"> </v>
      </c>
      <c r="D463" s="56" t="e">
        <f t="shared" si="17"/>
        <v>#N/A</v>
      </c>
    </row>
    <row r="464" spans="1:4" x14ac:dyDescent="0.2">
      <c r="A464" s="56" t="e">
        <f>IF((A463+$F$5&lt;='1_Setting'!$D$29),A463+$F$5,#N/A)</f>
        <v>#N/A</v>
      </c>
      <c r="B464" s="11" t="str">
        <f>IFERROR(IF(ISNUMBER(A464),(IF(A464&lt;('1_Setting'!$D$30),((A464/('1_Setting'!$D$30))*3+1),((A464-('1_Setting'!$D$30))/(('1_Setting'!$D$29)-('1_Setting'!$D$30))*2+4)))," ")," ")</f>
        <v xml:space="preserve"> </v>
      </c>
      <c r="C464" s="10" t="str">
        <f t="shared" si="16"/>
        <v xml:space="preserve"> </v>
      </c>
      <c r="D464" s="56" t="e">
        <f t="shared" si="17"/>
        <v>#N/A</v>
      </c>
    </row>
    <row r="465" spans="1:4" x14ac:dyDescent="0.2">
      <c r="A465" s="56" t="e">
        <f>IF((A464+$F$5&lt;='1_Setting'!$D$29),A464+$F$5,#N/A)</f>
        <v>#N/A</v>
      </c>
      <c r="B465" s="11" t="str">
        <f>IFERROR(IF(ISNUMBER(A465),(IF(A465&lt;('1_Setting'!$D$30),((A465/('1_Setting'!$D$30))*3+1),((A465-('1_Setting'!$D$30))/(('1_Setting'!$D$29)-('1_Setting'!$D$30))*2+4)))," ")," ")</f>
        <v xml:space="preserve"> </v>
      </c>
      <c r="C465" s="10" t="str">
        <f t="shared" si="16"/>
        <v xml:space="preserve"> </v>
      </c>
      <c r="D465" s="56" t="e">
        <f t="shared" si="17"/>
        <v>#N/A</v>
      </c>
    </row>
    <row r="466" spans="1:4" x14ac:dyDescent="0.2">
      <c r="A466" s="56" t="e">
        <f>IF((A465+$F$5&lt;='1_Setting'!$D$29),A465+$F$5,#N/A)</f>
        <v>#N/A</v>
      </c>
      <c r="B466" s="11" t="str">
        <f>IFERROR(IF(ISNUMBER(A466),(IF(A466&lt;('1_Setting'!$D$30),((A466/('1_Setting'!$D$30))*3+1),((A466-('1_Setting'!$D$30))/(('1_Setting'!$D$29)-('1_Setting'!$D$30))*2+4)))," ")," ")</f>
        <v xml:space="preserve"> </v>
      </c>
      <c r="C466" s="10" t="str">
        <f t="shared" si="16"/>
        <v xml:space="preserve"> </v>
      </c>
      <c r="D466" s="56" t="e">
        <f t="shared" si="17"/>
        <v>#N/A</v>
      </c>
    </row>
    <row r="467" spans="1:4" x14ac:dyDescent="0.2">
      <c r="A467" s="56" t="e">
        <f>IF((A466+$F$5&lt;='1_Setting'!$D$29),A466+$F$5,#N/A)</f>
        <v>#N/A</v>
      </c>
      <c r="B467" s="11" t="str">
        <f>IFERROR(IF(ISNUMBER(A467),(IF(A467&lt;('1_Setting'!$D$30),((A467/('1_Setting'!$D$30))*3+1),((A467-('1_Setting'!$D$30))/(('1_Setting'!$D$29)-('1_Setting'!$D$30))*2+4)))," ")," ")</f>
        <v xml:space="preserve"> </v>
      </c>
      <c r="C467" s="10" t="str">
        <f t="shared" si="16"/>
        <v xml:space="preserve"> </v>
      </c>
      <c r="D467" s="56" t="e">
        <f t="shared" si="17"/>
        <v>#N/A</v>
      </c>
    </row>
    <row r="468" spans="1:4" x14ac:dyDescent="0.2">
      <c r="A468" s="56" t="e">
        <f>IF((A467+$F$5&lt;='1_Setting'!$D$29),A467+$F$5,#N/A)</f>
        <v>#N/A</v>
      </c>
      <c r="B468" s="11" t="str">
        <f>IFERROR(IF(ISNUMBER(A468),(IF(A468&lt;('1_Setting'!$D$30),((A468/('1_Setting'!$D$30))*3+1),((A468-('1_Setting'!$D$30))/(('1_Setting'!$D$29)-('1_Setting'!$D$30))*2+4)))," ")," ")</f>
        <v xml:space="preserve"> </v>
      </c>
      <c r="C468" s="10" t="str">
        <f t="shared" si="16"/>
        <v xml:space="preserve"> </v>
      </c>
      <c r="D468" s="56" t="e">
        <f t="shared" si="17"/>
        <v>#N/A</v>
      </c>
    </row>
    <row r="469" spans="1:4" x14ac:dyDescent="0.2">
      <c r="A469" s="56" t="e">
        <f>IF((A468+$F$5&lt;='1_Setting'!$D$29),A468+$F$5,#N/A)</f>
        <v>#N/A</v>
      </c>
      <c r="B469" s="11" t="str">
        <f>IFERROR(IF(ISNUMBER(A469),(IF(A469&lt;('1_Setting'!$D$30),((A469/('1_Setting'!$D$30))*3+1),((A469-('1_Setting'!$D$30))/(('1_Setting'!$D$29)-('1_Setting'!$D$30))*2+4)))," ")," ")</f>
        <v xml:space="preserve"> </v>
      </c>
      <c r="C469" s="10" t="str">
        <f t="shared" si="16"/>
        <v xml:space="preserve"> </v>
      </c>
      <c r="D469" s="56" t="e">
        <f t="shared" si="17"/>
        <v>#N/A</v>
      </c>
    </row>
    <row r="470" spans="1:4" x14ac:dyDescent="0.2">
      <c r="A470" s="56" t="e">
        <f>IF((A469+$F$5&lt;='1_Setting'!$D$29),A469+$F$5,#N/A)</f>
        <v>#N/A</v>
      </c>
      <c r="B470" s="11" t="str">
        <f>IFERROR(IF(ISNUMBER(A470),(IF(A470&lt;('1_Setting'!$D$30),((A470/('1_Setting'!$D$30))*3+1),((A470-('1_Setting'!$D$30))/(('1_Setting'!$D$29)-('1_Setting'!$D$30))*2+4)))," ")," ")</f>
        <v xml:space="preserve"> </v>
      </c>
      <c r="C470" s="10" t="str">
        <f t="shared" si="16"/>
        <v xml:space="preserve"> </v>
      </c>
      <c r="D470" s="56" t="e">
        <f t="shared" si="17"/>
        <v>#N/A</v>
      </c>
    </row>
    <row r="471" spans="1:4" x14ac:dyDescent="0.2">
      <c r="A471" s="56" t="e">
        <f>IF((A470+$F$5&lt;='1_Setting'!$D$29),A470+$F$5,#N/A)</f>
        <v>#N/A</v>
      </c>
      <c r="B471" s="11" t="str">
        <f>IFERROR(IF(ISNUMBER(A471),(IF(A471&lt;('1_Setting'!$D$30),((A471/('1_Setting'!$D$30))*3+1),((A471-('1_Setting'!$D$30))/(('1_Setting'!$D$29)-('1_Setting'!$D$30))*2+4)))," ")," ")</f>
        <v xml:space="preserve"> </v>
      </c>
      <c r="C471" s="10" t="str">
        <f t="shared" si="16"/>
        <v xml:space="preserve"> </v>
      </c>
      <c r="D471" s="56" t="e">
        <f t="shared" si="17"/>
        <v>#N/A</v>
      </c>
    </row>
    <row r="472" spans="1:4" x14ac:dyDescent="0.2">
      <c r="A472" s="56" t="e">
        <f>IF((A471+$F$5&lt;='1_Setting'!$D$29),A471+$F$5,#N/A)</f>
        <v>#N/A</v>
      </c>
      <c r="B472" s="11" t="str">
        <f>IFERROR(IF(ISNUMBER(A472),(IF(A472&lt;('1_Setting'!$D$30),((A472/('1_Setting'!$D$30))*3+1),((A472-('1_Setting'!$D$30))/(('1_Setting'!$D$29)-('1_Setting'!$D$30))*2+4)))," ")," ")</f>
        <v xml:space="preserve"> </v>
      </c>
      <c r="C472" s="10" t="str">
        <f t="shared" si="16"/>
        <v xml:space="preserve"> </v>
      </c>
      <c r="D472" s="56" t="e">
        <f t="shared" si="17"/>
        <v>#N/A</v>
      </c>
    </row>
    <row r="473" spans="1:4" x14ac:dyDescent="0.2">
      <c r="A473" s="56" t="e">
        <f>IF((A472+$F$5&lt;='1_Setting'!$D$29),A472+$F$5,#N/A)</f>
        <v>#N/A</v>
      </c>
      <c r="B473" s="11" t="str">
        <f>IFERROR(IF(ISNUMBER(A473),(IF(A473&lt;('1_Setting'!$D$30),((A473/('1_Setting'!$D$30))*3+1),((A473-('1_Setting'!$D$30))/(('1_Setting'!$D$29)-('1_Setting'!$D$30))*2+4)))," ")," ")</f>
        <v xml:space="preserve"> </v>
      </c>
      <c r="C473" s="10" t="str">
        <f t="shared" si="16"/>
        <v xml:space="preserve"> </v>
      </c>
      <c r="D473" s="56" t="e">
        <f t="shared" si="17"/>
        <v>#N/A</v>
      </c>
    </row>
    <row r="474" spans="1:4" x14ac:dyDescent="0.2">
      <c r="A474" s="56" t="e">
        <f>IF((A473+$F$5&lt;='1_Setting'!$D$29),A473+$F$5,#N/A)</f>
        <v>#N/A</v>
      </c>
      <c r="B474" s="11" t="str">
        <f>IFERROR(IF(ISNUMBER(A474),(IF(A474&lt;('1_Setting'!$D$30),((A474/('1_Setting'!$D$30))*3+1),((A474-('1_Setting'!$D$30))/(('1_Setting'!$D$29)-('1_Setting'!$D$30))*2+4)))," ")," ")</f>
        <v xml:space="preserve"> </v>
      </c>
      <c r="C474" s="10" t="str">
        <f t="shared" si="16"/>
        <v xml:space="preserve"> </v>
      </c>
      <c r="D474" s="56" t="e">
        <f t="shared" si="17"/>
        <v>#N/A</v>
      </c>
    </row>
    <row r="475" spans="1:4" x14ac:dyDescent="0.2">
      <c r="A475" s="56" t="e">
        <f>IF((A474+$F$5&lt;='1_Setting'!$D$29),A474+$F$5,#N/A)</f>
        <v>#N/A</v>
      </c>
      <c r="B475" s="11" t="str">
        <f>IFERROR(IF(ISNUMBER(A475),(IF(A475&lt;('1_Setting'!$D$30),((A475/('1_Setting'!$D$30))*3+1),((A475-('1_Setting'!$D$30))/(('1_Setting'!$D$29)-('1_Setting'!$D$30))*2+4)))," ")," ")</f>
        <v xml:space="preserve"> </v>
      </c>
      <c r="C475" s="10" t="str">
        <f t="shared" si="16"/>
        <v xml:space="preserve"> </v>
      </c>
      <c r="D475" s="56" t="e">
        <f t="shared" si="17"/>
        <v>#N/A</v>
      </c>
    </row>
    <row r="476" spans="1:4" x14ac:dyDescent="0.2">
      <c r="A476" s="56" t="e">
        <f>IF((A475+$F$5&lt;='1_Setting'!$D$29),A475+$F$5,#N/A)</f>
        <v>#N/A</v>
      </c>
      <c r="B476" s="11" t="str">
        <f>IFERROR(IF(ISNUMBER(A476),(IF(A476&lt;('1_Setting'!$D$30),((A476/('1_Setting'!$D$30))*3+1),((A476-('1_Setting'!$D$30))/(('1_Setting'!$D$29)-('1_Setting'!$D$30))*2+4)))," ")," ")</f>
        <v xml:space="preserve"> </v>
      </c>
      <c r="C476" s="10" t="str">
        <f t="shared" si="16"/>
        <v xml:space="preserve"> </v>
      </c>
      <c r="D476" s="56" t="e">
        <f t="shared" si="17"/>
        <v>#N/A</v>
      </c>
    </row>
    <row r="477" spans="1:4" x14ac:dyDescent="0.2">
      <c r="A477" s="56" t="e">
        <f>IF((A476+$F$5&lt;='1_Setting'!$D$29),A476+$F$5,#N/A)</f>
        <v>#N/A</v>
      </c>
      <c r="B477" s="11" t="str">
        <f>IFERROR(IF(ISNUMBER(A477),(IF(A477&lt;('1_Setting'!$D$30),((A477/('1_Setting'!$D$30))*3+1),((A477-('1_Setting'!$D$30))/(('1_Setting'!$D$29)-('1_Setting'!$D$30))*2+4)))," ")," ")</f>
        <v xml:space="preserve"> </v>
      </c>
      <c r="C477" s="10" t="str">
        <f t="shared" si="16"/>
        <v xml:space="preserve"> </v>
      </c>
      <c r="D477" s="56" t="e">
        <f t="shared" si="17"/>
        <v>#N/A</v>
      </c>
    </row>
    <row r="478" spans="1:4" x14ac:dyDescent="0.2">
      <c r="A478" s="56" t="e">
        <f>IF((A477+$F$5&lt;='1_Setting'!$D$29),A477+$F$5,#N/A)</f>
        <v>#N/A</v>
      </c>
      <c r="B478" s="11" t="str">
        <f>IFERROR(IF(ISNUMBER(A478),(IF(A478&lt;('1_Setting'!$D$30),((A478/('1_Setting'!$D$30))*3+1),((A478-('1_Setting'!$D$30))/(('1_Setting'!$D$29)-('1_Setting'!$D$30))*2+4)))," ")," ")</f>
        <v xml:space="preserve"> </v>
      </c>
      <c r="C478" s="10" t="str">
        <f t="shared" si="16"/>
        <v xml:space="preserve"> </v>
      </c>
      <c r="D478" s="56" t="e">
        <f t="shared" si="17"/>
        <v>#N/A</v>
      </c>
    </row>
    <row r="479" spans="1:4" x14ac:dyDescent="0.2">
      <c r="A479" s="56" t="e">
        <f>IF((A478+$F$5&lt;='1_Setting'!$D$29),A478+$F$5,#N/A)</f>
        <v>#N/A</v>
      </c>
      <c r="B479" s="11" t="str">
        <f>IFERROR(IF(ISNUMBER(A479),(IF(A479&lt;('1_Setting'!$D$30),((A479/('1_Setting'!$D$30))*3+1),((A479-('1_Setting'!$D$30))/(('1_Setting'!$D$29)-('1_Setting'!$D$30))*2+4)))," ")," ")</f>
        <v xml:space="preserve"> </v>
      </c>
      <c r="C479" s="10" t="str">
        <f t="shared" si="16"/>
        <v xml:space="preserve"> </v>
      </c>
      <c r="D479" s="56" t="e">
        <f t="shared" si="17"/>
        <v>#N/A</v>
      </c>
    </row>
    <row r="480" spans="1:4" x14ac:dyDescent="0.2">
      <c r="A480" s="56" t="e">
        <f>IF((A479+$F$5&lt;='1_Setting'!$D$29),A479+$F$5,#N/A)</f>
        <v>#N/A</v>
      </c>
      <c r="B480" s="11" t="str">
        <f>IFERROR(IF(ISNUMBER(A480),(IF(A480&lt;('1_Setting'!$D$30),((A480/('1_Setting'!$D$30))*3+1),((A480-('1_Setting'!$D$30))/(('1_Setting'!$D$29)-('1_Setting'!$D$30))*2+4)))," ")," ")</f>
        <v xml:space="preserve"> </v>
      </c>
      <c r="C480" s="10" t="str">
        <f t="shared" si="16"/>
        <v xml:space="preserve"> </v>
      </c>
      <c r="D480" s="56" t="e">
        <f t="shared" si="17"/>
        <v>#N/A</v>
      </c>
    </row>
    <row r="481" spans="1:4" x14ac:dyDescent="0.2">
      <c r="A481" s="56" t="e">
        <f>IF((A480+$F$5&lt;='1_Setting'!$D$29),A480+$F$5,#N/A)</f>
        <v>#N/A</v>
      </c>
      <c r="B481" s="11" t="str">
        <f>IFERROR(IF(ISNUMBER(A481),(IF(A481&lt;('1_Setting'!$D$30),((A481/('1_Setting'!$D$30))*3+1),((A481-('1_Setting'!$D$30))/(('1_Setting'!$D$29)-('1_Setting'!$D$30))*2+4)))," ")," ")</f>
        <v xml:space="preserve"> </v>
      </c>
      <c r="C481" s="10" t="str">
        <f t="shared" si="16"/>
        <v xml:space="preserve"> </v>
      </c>
      <c r="D481" s="56" t="e">
        <f t="shared" si="17"/>
        <v>#N/A</v>
      </c>
    </row>
    <row r="482" spans="1:4" x14ac:dyDescent="0.2">
      <c r="A482" s="56" t="e">
        <f>IF((A481+$F$5&lt;='1_Setting'!$D$29),A481+$F$5,#N/A)</f>
        <v>#N/A</v>
      </c>
      <c r="B482" s="11" t="str">
        <f>IFERROR(IF(ISNUMBER(A482),(IF(A482&lt;('1_Setting'!$D$30),((A482/('1_Setting'!$D$30))*3+1),((A482-('1_Setting'!$D$30))/(('1_Setting'!$D$29)-('1_Setting'!$D$30))*2+4)))," ")," ")</f>
        <v xml:space="preserve"> </v>
      </c>
      <c r="C482" s="10" t="str">
        <f t="shared" si="16"/>
        <v xml:space="preserve"> </v>
      </c>
      <c r="D482" s="56" t="e">
        <f t="shared" si="17"/>
        <v>#N/A</v>
      </c>
    </row>
    <row r="483" spans="1:4" x14ac:dyDescent="0.2">
      <c r="A483" s="56" t="e">
        <f>IF((A482+$F$5&lt;='1_Setting'!$D$29),A482+$F$5,#N/A)</f>
        <v>#N/A</v>
      </c>
      <c r="B483" s="11" t="str">
        <f>IFERROR(IF(ISNUMBER(A483),(IF(A483&lt;('1_Setting'!$D$30),((A483/('1_Setting'!$D$30))*3+1),((A483-('1_Setting'!$D$30))/(('1_Setting'!$D$29)-('1_Setting'!$D$30))*2+4)))," ")," ")</f>
        <v xml:space="preserve"> </v>
      </c>
      <c r="C483" s="10" t="str">
        <f t="shared" si="16"/>
        <v xml:space="preserve"> </v>
      </c>
      <c r="D483" s="56" t="e">
        <f t="shared" si="17"/>
        <v>#N/A</v>
      </c>
    </row>
    <row r="484" spans="1:4" x14ac:dyDescent="0.2">
      <c r="A484" s="56" t="e">
        <f>IF((A483+$F$5&lt;='1_Setting'!$D$29),A483+$F$5,#N/A)</f>
        <v>#N/A</v>
      </c>
      <c r="B484" s="11" t="str">
        <f>IFERROR(IF(ISNUMBER(A484),(IF(A484&lt;('1_Setting'!$D$30),((A484/('1_Setting'!$D$30))*3+1),((A484-('1_Setting'!$D$30))/(('1_Setting'!$D$29)-('1_Setting'!$D$30))*2+4)))," ")," ")</f>
        <v xml:space="preserve"> </v>
      </c>
      <c r="C484" s="10" t="str">
        <f t="shared" si="16"/>
        <v xml:space="preserve"> </v>
      </c>
      <c r="D484" s="56" t="e">
        <f t="shared" si="17"/>
        <v>#N/A</v>
      </c>
    </row>
    <row r="485" spans="1:4" x14ac:dyDescent="0.2">
      <c r="A485" s="56" t="e">
        <f>IF((A484+$F$5&lt;='1_Setting'!$D$29),A484+$F$5,#N/A)</f>
        <v>#N/A</v>
      </c>
      <c r="B485" s="11" t="str">
        <f>IFERROR(IF(ISNUMBER(A485),(IF(A485&lt;('1_Setting'!$D$30),((A485/('1_Setting'!$D$30))*3+1),((A485-('1_Setting'!$D$30))/(('1_Setting'!$D$29)-('1_Setting'!$D$30))*2+4)))," ")," ")</f>
        <v xml:space="preserve"> </v>
      </c>
      <c r="C485" s="10" t="str">
        <f t="shared" si="16"/>
        <v xml:space="preserve"> </v>
      </c>
      <c r="D485" s="56" t="e">
        <f t="shared" si="17"/>
        <v>#N/A</v>
      </c>
    </row>
    <row r="486" spans="1:4" x14ac:dyDescent="0.2">
      <c r="A486" s="56" t="e">
        <f>IF((A485+$F$5&lt;='1_Setting'!$D$29),A485+$F$5,#N/A)</f>
        <v>#N/A</v>
      </c>
      <c r="B486" s="11" t="str">
        <f>IFERROR(IF(ISNUMBER(A486),(IF(A486&lt;('1_Setting'!$D$30),((A486/('1_Setting'!$D$30))*3+1),((A486-('1_Setting'!$D$30))/(('1_Setting'!$D$29)-('1_Setting'!$D$30))*2+4)))," ")," ")</f>
        <v xml:space="preserve"> </v>
      </c>
      <c r="C486" s="10" t="str">
        <f t="shared" si="16"/>
        <v xml:space="preserve"> </v>
      </c>
      <c r="D486" s="56" t="e">
        <f t="shared" si="17"/>
        <v>#N/A</v>
      </c>
    </row>
    <row r="487" spans="1:4" x14ac:dyDescent="0.2">
      <c r="A487" s="56" t="e">
        <f>IF((A486+$F$5&lt;='1_Setting'!$D$29),A486+$F$5,#N/A)</f>
        <v>#N/A</v>
      </c>
      <c r="B487" s="11" t="str">
        <f>IFERROR(IF(ISNUMBER(A487),(IF(A487&lt;('1_Setting'!$D$30),((A487/('1_Setting'!$D$30))*3+1),((A487-('1_Setting'!$D$30))/(('1_Setting'!$D$29)-('1_Setting'!$D$30))*2+4)))," ")," ")</f>
        <v xml:space="preserve"> </v>
      </c>
      <c r="C487" s="10" t="str">
        <f t="shared" si="16"/>
        <v xml:space="preserve"> </v>
      </c>
      <c r="D487" s="56" t="e">
        <f t="shared" si="17"/>
        <v>#N/A</v>
      </c>
    </row>
    <row r="488" spans="1:4" x14ac:dyDescent="0.2">
      <c r="A488" s="56" t="e">
        <f>IF((A487+$F$5&lt;='1_Setting'!$D$29),A487+$F$5,#N/A)</f>
        <v>#N/A</v>
      </c>
      <c r="B488" s="11" t="str">
        <f>IFERROR(IF(ISNUMBER(A488),(IF(A488&lt;('1_Setting'!$D$30),((A488/('1_Setting'!$D$30))*3+1),((A488-('1_Setting'!$D$30))/(('1_Setting'!$D$29)-('1_Setting'!$D$30))*2+4)))," ")," ")</f>
        <v xml:space="preserve"> </v>
      </c>
      <c r="C488" s="10" t="str">
        <f t="shared" si="16"/>
        <v xml:space="preserve"> </v>
      </c>
      <c r="D488" s="56" t="e">
        <f t="shared" si="17"/>
        <v>#N/A</v>
      </c>
    </row>
    <row r="489" spans="1:4" x14ac:dyDescent="0.2">
      <c r="A489" s="56" t="e">
        <f>IF((A488+$F$5&lt;='1_Setting'!$D$29),A488+$F$5,#N/A)</f>
        <v>#N/A</v>
      </c>
      <c r="B489" s="11" t="str">
        <f>IFERROR(IF(ISNUMBER(A489),(IF(A489&lt;('1_Setting'!$D$30),((A489/('1_Setting'!$D$30))*3+1),((A489-('1_Setting'!$D$30))/(('1_Setting'!$D$29)-('1_Setting'!$D$30))*2+4)))," ")," ")</f>
        <v xml:space="preserve"> </v>
      </c>
      <c r="C489" s="10" t="str">
        <f t="shared" si="16"/>
        <v xml:space="preserve"> </v>
      </c>
      <c r="D489" s="56" t="e">
        <f t="shared" si="17"/>
        <v>#N/A</v>
      </c>
    </row>
    <row r="490" spans="1:4" x14ac:dyDescent="0.2">
      <c r="A490" s="56" t="e">
        <f>IF((A489+$F$5&lt;='1_Setting'!$D$29),A489+$F$5,#N/A)</f>
        <v>#N/A</v>
      </c>
      <c r="B490" s="11" t="str">
        <f>IFERROR(IF(ISNUMBER(A490),(IF(A490&lt;('1_Setting'!$D$30),((A490/('1_Setting'!$D$30))*3+1),((A490-('1_Setting'!$D$30))/(('1_Setting'!$D$29)-('1_Setting'!$D$30))*2+4)))," ")," ")</f>
        <v xml:space="preserve"> </v>
      </c>
      <c r="C490" s="10" t="str">
        <f t="shared" si="16"/>
        <v xml:space="preserve"> </v>
      </c>
      <c r="D490" s="56" t="e">
        <f t="shared" si="17"/>
        <v>#N/A</v>
      </c>
    </row>
    <row r="491" spans="1:4" x14ac:dyDescent="0.2">
      <c r="A491" s="56" t="e">
        <f>IF((A490+$F$5&lt;='1_Setting'!$D$29),A490+$F$5,#N/A)</f>
        <v>#N/A</v>
      </c>
      <c r="B491" s="11" t="str">
        <f>IFERROR(IF(ISNUMBER(A491),(IF(A491&lt;('1_Setting'!$D$30),((A491/('1_Setting'!$D$30))*3+1),((A491-('1_Setting'!$D$30))/(('1_Setting'!$D$29)-('1_Setting'!$D$30))*2+4)))," ")," ")</f>
        <v xml:space="preserve"> </v>
      </c>
      <c r="C491" s="10" t="str">
        <f t="shared" si="16"/>
        <v xml:space="preserve"> </v>
      </c>
      <c r="D491" s="56" t="e">
        <f t="shared" si="17"/>
        <v>#N/A</v>
      </c>
    </row>
    <row r="492" spans="1:4" x14ac:dyDescent="0.2">
      <c r="A492" s="56" t="e">
        <f>IF((A491+$F$5&lt;='1_Setting'!$D$29),A491+$F$5,#N/A)</f>
        <v>#N/A</v>
      </c>
      <c r="B492" s="11" t="str">
        <f>IFERROR(IF(ISNUMBER(A492),(IF(A492&lt;('1_Setting'!$D$30),((A492/('1_Setting'!$D$30))*3+1),((A492-('1_Setting'!$D$30))/(('1_Setting'!$D$29)-('1_Setting'!$D$30))*2+4)))," ")," ")</f>
        <v xml:space="preserve"> </v>
      </c>
      <c r="C492" s="10" t="str">
        <f t="shared" si="16"/>
        <v xml:space="preserve"> </v>
      </c>
      <c r="D492" s="56" t="e">
        <f t="shared" si="17"/>
        <v>#N/A</v>
      </c>
    </row>
    <row r="493" spans="1:4" x14ac:dyDescent="0.2">
      <c r="A493" s="56" t="e">
        <f>IF((A492+$F$5&lt;='1_Setting'!$D$29),A492+$F$5,#N/A)</f>
        <v>#N/A</v>
      </c>
      <c r="B493" s="11" t="str">
        <f>IFERROR(IF(ISNUMBER(A493),(IF(A493&lt;('1_Setting'!$D$30),((A493/('1_Setting'!$D$30))*3+1),((A493-('1_Setting'!$D$30))/(('1_Setting'!$D$29)-('1_Setting'!$D$30))*2+4)))," ")," ")</f>
        <v xml:space="preserve"> </v>
      </c>
      <c r="C493" s="10" t="str">
        <f t="shared" si="16"/>
        <v xml:space="preserve"> </v>
      </c>
      <c r="D493" s="56" t="e">
        <f t="shared" si="17"/>
        <v>#N/A</v>
      </c>
    </row>
    <row r="494" spans="1:4" x14ac:dyDescent="0.2">
      <c r="A494" s="56" t="e">
        <f>IF((A493+$F$5&lt;='1_Setting'!$D$29),A493+$F$5,#N/A)</f>
        <v>#N/A</v>
      </c>
      <c r="B494" s="11" t="str">
        <f>IFERROR(IF(ISNUMBER(A494),(IF(A494&lt;('1_Setting'!$D$30),((A494/('1_Setting'!$D$30))*3+1),((A494-('1_Setting'!$D$30))/(('1_Setting'!$D$29)-('1_Setting'!$D$30))*2+4)))," ")," ")</f>
        <v xml:space="preserve"> </v>
      </c>
      <c r="C494" s="10" t="str">
        <f t="shared" si="16"/>
        <v xml:space="preserve"> </v>
      </c>
      <c r="D494" s="56" t="e">
        <f t="shared" si="17"/>
        <v>#N/A</v>
      </c>
    </row>
    <row r="495" spans="1:4" x14ac:dyDescent="0.2">
      <c r="A495" s="56" t="e">
        <f>IF((A494+$F$5&lt;='1_Setting'!$D$29),A494+$F$5,#N/A)</f>
        <v>#N/A</v>
      </c>
      <c r="B495" s="11" t="str">
        <f>IFERROR(IF(ISNUMBER(A495),(IF(A495&lt;('1_Setting'!$D$30),((A495/('1_Setting'!$D$30))*3+1),((A495-('1_Setting'!$D$30))/(('1_Setting'!$D$29)-('1_Setting'!$D$30))*2+4)))," ")," ")</f>
        <v xml:space="preserve"> </v>
      </c>
      <c r="C495" s="10" t="str">
        <f t="shared" si="16"/>
        <v xml:space="preserve"> </v>
      </c>
      <c r="D495" s="56" t="e">
        <f t="shared" si="17"/>
        <v>#N/A</v>
      </c>
    </row>
    <row r="496" spans="1:4" x14ac:dyDescent="0.2">
      <c r="A496" s="56" t="e">
        <f>IF((A495+$F$5&lt;='1_Setting'!$D$29),A495+$F$5,#N/A)</f>
        <v>#N/A</v>
      </c>
      <c r="B496" s="11" t="str">
        <f>IFERROR(IF(ISNUMBER(A496),(IF(A496&lt;('1_Setting'!$D$30),((A496/('1_Setting'!$D$30))*3+1),((A496-('1_Setting'!$D$30))/(('1_Setting'!$D$29)-('1_Setting'!$D$30))*2+4)))," ")," ")</f>
        <v xml:space="preserve"> </v>
      </c>
      <c r="C496" s="10" t="str">
        <f t="shared" si="16"/>
        <v xml:space="preserve"> </v>
      </c>
      <c r="D496" s="56" t="e">
        <f t="shared" si="17"/>
        <v>#N/A</v>
      </c>
    </row>
    <row r="497" spans="1:4" x14ac:dyDescent="0.2">
      <c r="A497" s="56" t="e">
        <f>IF((A496+$F$5&lt;='1_Setting'!$D$29),A496+$F$5,#N/A)</f>
        <v>#N/A</v>
      </c>
      <c r="B497" s="11" t="str">
        <f>IFERROR(IF(ISNUMBER(A497),(IF(A497&lt;('1_Setting'!$D$30),((A497/('1_Setting'!$D$30))*3+1),((A497-('1_Setting'!$D$30))/(('1_Setting'!$D$29)-('1_Setting'!$D$30))*2+4)))," ")," ")</f>
        <v xml:space="preserve"> </v>
      </c>
      <c r="C497" s="10" t="str">
        <f t="shared" si="16"/>
        <v xml:space="preserve"> </v>
      </c>
      <c r="D497" s="56" t="e">
        <f t="shared" si="17"/>
        <v>#N/A</v>
      </c>
    </row>
    <row r="498" spans="1:4" x14ac:dyDescent="0.2">
      <c r="A498" s="56" t="e">
        <f>IF((A497+$F$5&lt;='1_Setting'!$D$29),A497+$F$5,#N/A)</f>
        <v>#N/A</v>
      </c>
      <c r="B498" s="11" t="str">
        <f>IFERROR(IF(ISNUMBER(A498),(IF(A498&lt;('1_Setting'!$D$30),((A498/('1_Setting'!$D$30))*3+1),((A498-('1_Setting'!$D$30))/(('1_Setting'!$D$29)-('1_Setting'!$D$30))*2+4)))," ")," ")</f>
        <v xml:space="preserve"> </v>
      </c>
      <c r="C498" s="10" t="str">
        <f t="shared" si="16"/>
        <v xml:space="preserve"> </v>
      </c>
      <c r="D498" s="56" t="e">
        <f t="shared" si="17"/>
        <v>#N/A</v>
      </c>
    </row>
    <row r="499" spans="1:4" x14ac:dyDescent="0.2">
      <c r="A499" s="56" t="e">
        <f>IF((A498+$F$5&lt;='1_Setting'!$D$29),A498+$F$5,#N/A)</f>
        <v>#N/A</v>
      </c>
      <c r="B499" s="11" t="str">
        <f>IFERROR(IF(ISNUMBER(A499),(IF(A499&lt;('1_Setting'!$D$30),((A499/('1_Setting'!$D$30))*3+1),((A499-('1_Setting'!$D$30))/(('1_Setting'!$D$29)-('1_Setting'!$D$30))*2+4)))," ")," ")</f>
        <v xml:space="preserve"> </v>
      </c>
      <c r="C499" s="10" t="str">
        <f t="shared" si="16"/>
        <v xml:space="preserve"> </v>
      </c>
      <c r="D499" s="56" t="e">
        <f t="shared" si="17"/>
        <v>#N/A</v>
      </c>
    </row>
    <row r="500" spans="1:4" x14ac:dyDescent="0.2">
      <c r="A500" s="56" t="e">
        <f>IF((A499+$F$5&lt;='1_Setting'!$D$29),A499+$F$5,#N/A)</f>
        <v>#N/A</v>
      </c>
      <c r="B500" s="11" t="str">
        <f>IFERROR(IF(ISNUMBER(A500),(IF(A500&lt;('1_Setting'!$D$30),((A500/('1_Setting'!$D$30))*3+1),((A500-('1_Setting'!$D$30))/(('1_Setting'!$D$29)-('1_Setting'!$D$30))*2+4)))," ")," ")</f>
        <v xml:space="preserve"> </v>
      </c>
      <c r="C500" s="10" t="str">
        <f t="shared" si="16"/>
        <v xml:space="preserve"> </v>
      </c>
      <c r="D500" s="56" t="e">
        <f t="shared" si="17"/>
        <v>#N/A</v>
      </c>
    </row>
    <row r="501" spans="1:4" x14ac:dyDescent="0.2">
      <c r="A501" s="56" t="e">
        <f>IF((A500+$F$5&lt;='1_Setting'!$D$29),A500+$F$5,#N/A)</f>
        <v>#N/A</v>
      </c>
      <c r="B501" s="11" t="str">
        <f>IFERROR(IF(ISNUMBER(A501),(IF(A501&lt;('1_Setting'!$D$30),((A501/('1_Setting'!$D$30))*3+1),((A501-('1_Setting'!$D$30))/(('1_Setting'!$D$29)-('1_Setting'!$D$30))*2+4)))," ")," ")</f>
        <v xml:space="preserve"> </v>
      </c>
      <c r="C501" s="10" t="str">
        <f t="shared" si="16"/>
        <v xml:space="preserve"> </v>
      </c>
      <c r="D501" s="56" t="e">
        <f t="shared" si="17"/>
        <v>#N/A</v>
      </c>
    </row>
    <row r="502" spans="1:4" x14ac:dyDescent="0.2">
      <c r="A502" s="56" t="e">
        <f>IF((A501+$F$5&lt;='1_Setting'!$D$29),A501+$F$5,#N/A)</f>
        <v>#N/A</v>
      </c>
      <c r="B502" s="11" t="str">
        <f>IFERROR(IF(ISNUMBER(A502),(IF(A502&lt;('1_Setting'!$D$30),((A502/('1_Setting'!$D$30))*3+1),((A502-('1_Setting'!$D$30))/(('1_Setting'!$D$29)-('1_Setting'!$D$30))*2+4)))," ")," ")</f>
        <v xml:space="preserve"> </v>
      </c>
      <c r="C502" s="10" t="str">
        <f t="shared" si="16"/>
        <v xml:space="preserve"> </v>
      </c>
      <c r="D502" s="56" t="e">
        <f t="shared" si="17"/>
        <v>#N/A</v>
      </c>
    </row>
    <row r="503" spans="1:4" x14ac:dyDescent="0.2">
      <c r="A503" s="56" t="e">
        <f>IF((A502+$F$5&lt;='1_Setting'!$D$29),A502+$F$5,#N/A)</f>
        <v>#N/A</v>
      </c>
      <c r="B503" s="11" t="str">
        <f>IFERROR(IF(ISNUMBER(A503),(IF(A503&lt;('1_Setting'!$D$30),((A503/('1_Setting'!$D$30))*3+1),((A503-('1_Setting'!$D$30))/(('1_Setting'!$D$29)-('1_Setting'!$D$30))*2+4)))," ")," ")</f>
        <v xml:space="preserve"> </v>
      </c>
      <c r="C503" s="10" t="str">
        <f t="shared" si="16"/>
        <v xml:space="preserve"> </v>
      </c>
      <c r="D503" s="56" t="e">
        <f t="shared" si="17"/>
        <v>#N/A</v>
      </c>
    </row>
    <row r="504" spans="1:4" x14ac:dyDescent="0.2">
      <c r="A504" s="56" t="e">
        <f>IF((A503+$F$5&lt;='1_Setting'!$D$29),A503+$F$5,#N/A)</f>
        <v>#N/A</v>
      </c>
      <c r="B504" s="11" t="str">
        <f>IFERROR(IF(ISNUMBER(A504),(IF(A504&lt;('1_Setting'!$D$30),((A504/('1_Setting'!$D$30))*3+1),((A504-('1_Setting'!$D$30))/(('1_Setting'!$D$29)-('1_Setting'!$D$30))*2+4)))," ")," ")</f>
        <v xml:space="preserve"> </v>
      </c>
      <c r="C504" s="10" t="str">
        <f t="shared" si="16"/>
        <v xml:space="preserve"> </v>
      </c>
      <c r="D504" s="56" t="e">
        <f t="shared" si="17"/>
        <v>#N/A</v>
      </c>
    </row>
    <row r="505" spans="1:4" x14ac:dyDescent="0.2">
      <c r="A505" s="56" t="e">
        <f>IF((A504+$F$5&lt;='1_Setting'!$D$29),A504+$F$5,#N/A)</f>
        <v>#N/A</v>
      </c>
      <c r="B505" s="11" t="str">
        <f>IFERROR(IF(ISNUMBER(A505),(IF(A505&lt;('1_Setting'!$D$30),((A505/('1_Setting'!$D$30))*3+1),((A505-('1_Setting'!$D$30))/(('1_Setting'!$D$29)-('1_Setting'!$D$30))*2+4)))," ")," ")</f>
        <v xml:space="preserve"> </v>
      </c>
      <c r="C505" s="10" t="str">
        <f t="shared" si="16"/>
        <v xml:space="preserve"> </v>
      </c>
      <c r="D505" s="56" t="e">
        <f t="shared" si="17"/>
        <v>#N/A</v>
      </c>
    </row>
    <row r="506" spans="1:4" x14ac:dyDescent="0.2">
      <c r="A506" s="56" t="e">
        <f>IF((A505+$F$5&lt;='1_Setting'!$D$29),A505+$F$5,#N/A)</f>
        <v>#N/A</v>
      </c>
      <c r="B506" s="11" t="str">
        <f>IFERROR(IF(ISNUMBER(A506),(IF(A506&lt;('1_Setting'!$D$30),((A506/('1_Setting'!$D$30))*3+1),((A506-('1_Setting'!$D$30))/(('1_Setting'!$D$29)-('1_Setting'!$D$30))*2+4)))," ")," ")</f>
        <v xml:space="preserve"> </v>
      </c>
      <c r="C506" s="10" t="str">
        <f t="shared" si="16"/>
        <v xml:space="preserve"> </v>
      </c>
      <c r="D506" s="56" t="e">
        <f t="shared" si="17"/>
        <v>#N/A</v>
      </c>
    </row>
    <row r="507" spans="1:4" x14ac:dyDescent="0.2">
      <c r="A507" s="56" t="e">
        <f>IF((A506+$F$5&lt;='1_Setting'!$D$29),A506+$F$5,#N/A)</f>
        <v>#N/A</v>
      </c>
      <c r="B507" s="11" t="str">
        <f>IFERROR(IF(ISNUMBER(A507),(IF(A507&lt;('1_Setting'!$D$30),((A507/('1_Setting'!$D$30))*3+1),((A507-('1_Setting'!$D$30))/(('1_Setting'!$D$29)-('1_Setting'!$D$30))*2+4)))," ")," ")</f>
        <v xml:space="preserve"> </v>
      </c>
      <c r="C507" s="10" t="str">
        <f t="shared" si="16"/>
        <v xml:space="preserve"> </v>
      </c>
      <c r="D507" s="56" t="e">
        <f t="shared" si="17"/>
        <v>#N/A</v>
      </c>
    </row>
    <row r="508" spans="1:4" x14ac:dyDescent="0.2">
      <c r="A508" s="56" t="e">
        <f>IF((A507+$F$5&lt;='1_Setting'!$D$29),A507+$F$5,#N/A)</f>
        <v>#N/A</v>
      </c>
      <c r="B508" s="11" t="str">
        <f>IFERROR(IF(ISNUMBER(A508),(IF(A508&lt;('1_Setting'!$D$30),((A508/('1_Setting'!$D$30))*3+1),((A508-('1_Setting'!$D$30))/(('1_Setting'!$D$29)-('1_Setting'!$D$30))*2+4)))," ")," ")</f>
        <v xml:space="preserve"> </v>
      </c>
      <c r="C508" s="10" t="str">
        <f t="shared" si="16"/>
        <v xml:space="preserve"> </v>
      </c>
      <c r="D508" s="56" t="e">
        <f t="shared" si="17"/>
        <v>#N/A</v>
      </c>
    </row>
    <row r="509" spans="1:4" x14ac:dyDescent="0.2">
      <c r="A509" s="56" t="e">
        <f>IF((A508+$F$5&lt;='1_Setting'!$D$29),A508+$F$5,#N/A)</f>
        <v>#N/A</v>
      </c>
      <c r="B509" s="11" t="str">
        <f>IFERROR(IF(ISNUMBER(A509),(IF(A509&lt;('1_Setting'!$D$30),((A509/('1_Setting'!$D$30))*3+1),((A509-('1_Setting'!$D$30))/(('1_Setting'!$D$29)-('1_Setting'!$D$30))*2+4)))," ")," ")</f>
        <v xml:space="preserve"> </v>
      </c>
      <c r="C509" s="10" t="str">
        <f t="shared" si="16"/>
        <v xml:space="preserve"> </v>
      </c>
      <c r="D509" s="56" t="e">
        <f t="shared" si="17"/>
        <v>#N/A</v>
      </c>
    </row>
    <row r="510" spans="1:4" x14ac:dyDescent="0.2">
      <c r="A510" s="56" t="e">
        <f>IF((A509+$F$5&lt;='1_Setting'!$D$29),A509+$F$5,#N/A)</f>
        <v>#N/A</v>
      </c>
      <c r="B510" s="11" t="str">
        <f>IFERROR(IF(ISNUMBER(A510),(IF(A510&lt;('1_Setting'!$D$30),((A510/('1_Setting'!$D$30))*3+1),((A510-('1_Setting'!$D$30))/(('1_Setting'!$D$29)-('1_Setting'!$D$30))*2+4)))," ")," ")</f>
        <v xml:space="preserve"> </v>
      </c>
      <c r="C510" s="10" t="str">
        <f t="shared" si="16"/>
        <v xml:space="preserve"> </v>
      </c>
      <c r="D510" s="56" t="e">
        <f t="shared" si="17"/>
        <v>#N/A</v>
      </c>
    </row>
    <row r="511" spans="1:4" x14ac:dyDescent="0.2">
      <c r="A511" s="56" t="e">
        <f>IF((A510+$F$5&lt;='1_Setting'!$D$29),A510+$F$5,#N/A)</f>
        <v>#N/A</v>
      </c>
      <c r="B511" s="11" t="str">
        <f>IFERROR(IF(ISNUMBER(A511),(IF(A511&lt;('1_Setting'!$D$30),((A511/('1_Setting'!$D$30))*3+1),((A511-('1_Setting'!$D$30))/(('1_Setting'!$D$29)-('1_Setting'!$D$30))*2+4)))," ")," ")</f>
        <v xml:space="preserve"> </v>
      </c>
      <c r="C511" s="10" t="str">
        <f t="shared" si="16"/>
        <v xml:space="preserve"> </v>
      </c>
      <c r="D511" s="56" t="e">
        <f t="shared" si="17"/>
        <v>#N/A</v>
      </c>
    </row>
    <row r="512" spans="1:4" x14ac:dyDescent="0.2">
      <c r="A512" s="56" t="e">
        <f>IF((A511+$F$5&lt;='1_Setting'!$D$29),A511+$F$5,#N/A)</f>
        <v>#N/A</v>
      </c>
      <c r="B512" s="11" t="str">
        <f>IFERROR(IF(ISNUMBER(A512),(IF(A512&lt;('1_Setting'!$D$30),((A512/('1_Setting'!$D$30))*3+1),((A512-('1_Setting'!$D$30))/(('1_Setting'!$D$29)-('1_Setting'!$D$30))*2+4)))," ")," ")</f>
        <v xml:space="preserve"> </v>
      </c>
      <c r="C512" s="10" t="str">
        <f t="shared" si="16"/>
        <v xml:space="preserve"> </v>
      </c>
      <c r="D512" s="56" t="e">
        <f t="shared" si="17"/>
        <v>#N/A</v>
      </c>
    </row>
    <row r="513" spans="1:4" x14ac:dyDescent="0.2">
      <c r="A513" s="56" t="e">
        <f>IF((A512+$F$5&lt;='1_Setting'!$D$29),A512+$F$5,#N/A)</f>
        <v>#N/A</v>
      </c>
      <c r="B513" s="11" t="str">
        <f>IFERROR(IF(ISNUMBER(A513),(IF(A513&lt;('1_Setting'!$D$30),((A513/('1_Setting'!$D$30))*3+1),((A513-('1_Setting'!$D$30))/(('1_Setting'!$D$29)-('1_Setting'!$D$30))*2+4)))," ")," ")</f>
        <v xml:space="preserve"> </v>
      </c>
      <c r="C513" s="10" t="str">
        <f t="shared" si="16"/>
        <v xml:space="preserve"> </v>
      </c>
      <c r="D513" s="56" t="e">
        <f t="shared" si="17"/>
        <v>#N/A</v>
      </c>
    </row>
    <row r="514" spans="1:4" x14ac:dyDescent="0.2">
      <c r="A514" s="56" t="e">
        <f>IF((A513+$F$5&lt;='1_Setting'!$D$29),A513+$F$5,#N/A)</f>
        <v>#N/A</v>
      </c>
      <c r="B514" s="11" t="str">
        <f>IFERROR(IF(ISNUMBER(A514),(IF(A514&lt;('1_Setting'!$D$30),((A514/('1_Setting'!$D$30))*3+1),((A514-('1_Setting'!$D$30))/(('1_Setting'!$D$29)-('1_Setting'!$D$30))*2+4)))," ")," ")</f>
        <v xml:space="preserve"> </v>
      </c>
      <c r="C514" s="10" t="str">
        <f t="shared" ref="C514:C577" si="18">IFERROR(IF(AND(B514&gt;3.5,B514&lt;4),3.5,ROUND(B514/5,1)*5)," ")</f>
        <v xml:space="preserve"> </v>
      </c>
      <c r="D514" s="56" t="e">
        <f t="shared" ref="D514:D577" si="19">A514</f>
        <v>#N/A</v>
      </c>
    </row>
    <row r="515" spans="1:4" x14ac:dyDescent="0.2">
      <c r="A515" s="56" t="e">
        <f>IF((A514+$F$5&lt;='1_Setting'!$D$29),A514+$F$5,#N/A)</f>
        <v>#N/A</v>
      </c>
      <c r="B515" s="11" t="str">
        <f>IFERROR(IF(ISNUMBER(A515),(IF(A515&lt;('1_Setting'!$D$30),((A515/('1_Setting'!$D$30))*3+1),((A515-('1_Setting'!$D$30))/(('1_Setting'!$D$29)-('1_Setting'!$D$30))*2+4)))," ")," ")</f>
        <v xml:space="preserve"> </v>
      </c>
      <c r="C515" s="10" t="str">
        <f t="shared" si="18"/>
        <v xml:space="preserve"> </v>
      </c>
      <c r="D515" s="56" t="e">
        <f t="shared" si="19"/>
        <v>#N/A</v>
      </c>
    </row>
    <row r="516" spans="1:4" x14ac:dyDescent="0.2">
      <c r="A516" s="56" t="e">
        <f>IF((A515+$F$5&lt;='1_Setting'!$D$29),A515+$F$5,#N/A)</f>
        <v>#N/A</v>
      </c>
      <c r="B516" s="11" t="str">
        <f>IFERROR(IF(ISNUMBER(A516),(IF(A516&lt;('1_Setting'!$D$30),((A516/('1_Setting'!$D$30))*3+1),((A516-('1_Setting'!$D$30))/(('1_Setting'!$D$29)-('1_Setting'!$D$30))*2+4)))," ")," ")</f>
        <v xml:space="preserve"> </v>
      </c>
      <c r="C516" s="10" t="str">
        <f t="shared" si="18"/>
        <v xml:space="preserve"> </v>
      </c>
      <c r="D516" s="56" t="e">
        <f t="shared" si="19"/>
        <v>#N/A</v>
      </c>
    </row>
    <row r="517" spans="1:4" x14ac:dyDescent="0.2">
      <c r="A517" s="56" t="e">
        <f>IF((A516+$F$5&lt;='1_Setting'!$D$29),A516+$F$5,#N/A)</f>
        <v>#N/A</v>
      </c>
      <c r="B517" s="11" t="str">
        <f>IFERROR(IF(ISNUMBER(A517),(IF(A517&lt;('1_Setting'!$D$30),((A517/('1_Setting'!$D$30))*3+1),((A517-('1_Setting'!$D$30))/(('1_Setting'!$D$29)-('1_Setting'!$D$30))*2+4)))," ")," ")</f>
        <v xml:space="preserve"> </v>
      </c>
      <c r="C517" s="10" t="str">
        <f t="shared" si="18"/>
        <v xml:space="preserve"> </v>
      </c>
      <c r="D517" s="56" t="e">
        <f t="shared" si="19"/>
        <v>#N/A</v>
      </c>
    </row>
    <row r="518" spans="1:4" x14ac:dyDescent="0.2">
      <c r="A518" s="56" t="e">
        <f>IF((A517+$F$5&lt;='1_Setting'!$D$29),A517+$F$5,#N/A)</f>
        <v>#N/A</v>
      </c>
      <c r="B518" s="11" t="str">
        <f>IFERROR(IF(ISNUMBER(A518),(IF(A518&lt;('1_Setting'!$D$30),((A518/('1_Setting'!$D$30))*3+1),((A518-('1_Setting'!$D$30))/(('1_Setting'!$D$29)-('1_Setting'!$D$30))*2+4)))," ")," ")</f>
        <v xml:space="preserve"> </v>
      </c>
      <c r="C518" s="10" t="str">
        <f t="shared" si="18"/>
        <v xml:space="preserve"> </v>
      </c>
      <c r="D518" s="56" t="e">
        <f t="shared" si="19"/>
        <v>#N/A</v>
      </c>
    </row>
    <row r="519" spans="1:4" x14ac:dyDescent="0.2">
      <c r="A519" s="56" t="e">
        <f>IF((A518+$F$5&lt;='1_Setting'!$D$29),A518+$F$5,#N/A)</f>
        <v>#N/A</v>
      </c>
      <c r="B519" s="11" t="str">
        <f>IFERROR(IF(ISNUMBER(A519),(IF(A519&lt;('1_Setting'!$D$30),((A519/('1_Setting'!$D$30))*3+1),((A519-('1_Setting'!$D$30))/(('1_Setting'!$D$29)-('1_Setting'!$D$30))*2+4)))," ")," ")</f>
        <v xml:space="preserve"> </v>
      </c>
      <c r="C519" s="10" t="str">
        <f t="shared" si="18"/>
        <v xml:space="preserve"> </v>
      </c>
      <c r="D519" s="56" t="e">
        <f t="shared" si="19"/>
        <v>#N/A</v>
      </c>
    </row>
    <row r="520" spans="1:4" x14ac:dyDescent="0.2">
      <c r="A520" s="56" t="e">
        <f>IF((A519+$F$5&lt;='1_Setting'!$D$29),A519+$F$5,#N/A)</f>
        <v>#N/A</v>
      </c>
      <c r="B520" s="11" t="str">
        <f>IFERROR(IF(ISNUMBER(A520),(IF(A520&lt;('1_Setting'!$D$30),((A520/('1_Setting'!$D$30))*3+1),((A520-('1_Setting'!$D$30))/(('1_Setting'!$D$29)-('1_Setting'!$D$30))*2+4)))," ")," ")</f>
        <v xml:space="preserve"> </v>
      </c>
      <c r="C520" s="10" t="str">
        <f t="shared" si="18"/>
        <v xml:space="preserve"> </v>
      </c>
      <c r="D520" s="56" t="e">
        <f t="shared" si="19"/>
        <v>#N/A</v>
      </c>
    </row>
    <row r="521" spans="1:4" x14ac:dyDescent="0.2">
      <c r="A521" s="56" t="e">
        <f>IF((A520+$F$5&lt;='1_Setting'!$D$29),A520+$F$5,#N/A)</f>
        <v>#N/A</v>
      </c>
      <c r="B521" s="11" t="str">
        <f>IFERROR(IF(ISNUMBER(A521),(IF(A521&lt;('1_Setting'!$D$30),((A521/('1_Setting'!$D$30))*3+1),((A521-('1_Setting'!$D$30))/(('1_Setting'!$D$29)-('1_Setting'!$D$30))*2+4)))," ")," ")</f>
        <v xml:space="preserve"> </v>
      </c>
      <c r="C521" s="10" t="str">
        <f t="shared" si="18"/>
        <v xml:space="preserve"> </v>
      </c>
      <c r="D521" s="56" t="e">
        <f t="shared" si="19"/>
        <v>#N/A</v>
      </c>
    </row>
    <row r="522" spans="1:4" x14ac:dyDescent="0.2">
      <c r="A522" s="56" t="e">
        <f>IF((A521+$F$5&lt;='1_Setting'!$D$29),A521+$F$5,#N/A)</f>
        <v>#N/A</v>
      </c>
      <c r="B522" s="11" t="str">
        <f>IFERROR(IF(ISNUMBER(A522),(IF(A522&lt;('1_Setting'!$D$30),((A522/('1_Setting'!$D$30))*3+1),((A522-('1_Setting'!$D$30))/(('1_Setting'!$D$29)-('1_Setting'!$D$30))*2+4)))," ")," ")</f>
        <v xml:space="preserve"> </v>
      </c>
      <c r="C522" s="10" t="str">
        <f t="shared" si="18"/>
        <v xml:space="preserve"> </v>
      </c>
      <c r="D522" s="56" t="e">
        <f t="shared" si="19"/>
        <v>#N/A</v>
      </c>
    </row>
    <row r="523" spans="1:4" x14ac:dyDescent="0.2">
      <c r="A523" s="56" t="e">
        <f>IF((A522+$F$5&lt;='1_Setting'!$D$29),A522+$F$5,#N/A)</f>
        <v>#N/A</v>
      </c>
      <c r="B523" s="11" t="str">
        <f>IFERROR(IF(ISNUMBER(A523),(IF(A523&lt;('1_Setting'!$D$30),((A523/('1_Setting'!$D$30))*3+1),((A523-('1_Setting'!$D$30))/(('1_Setting'!$D$29)-('1_Setting'!$D$30))*2+4)))," ")," ")</f>
        <v xml:space="preserve"> </v>
      </c>
      <c r="C523" s="10" t="str">
        <f t="shared" si="18"/>
        <v xml:space="preserve"> </v>
      </c>
      <c r="D523" s="56" t="e">
        <f t="shared" si="19"/>
        <v>#N/A</v>
      </c>
    </row>
    <row r="524" spans="1:4" x14ac:dyDescent="0.2">
      <c r="A524" s="56" t="e">
        <f>IF((A523+$F$5&lt;='1_Setting'!$D$29),A523+$F$5,#N/A)</f>
        <v>#N/A</v>
      </c>
      <c r="B524" s="11" t="str">
        <f>IFERROR(IF(ISNUMBER(A524),(IF(A524&lt;('1_Setting'!$D$30),((A524/('1_Setting'!$D$30))*3+1),((A524-('1_Setting'!$D$30))/(('1_Setting'!$D$29)-('1_Setting'!$D$30))*2+4)))," ")," ")</f>
        <v xml:space="preserve"> </v>
      </c>
      <c r="C524" s="10" t="str">
        <f t="shared" si="18"/>
        <v xml:space="preserve"> </v>
      </c>
      <c r="D524" s="56" t="e">
        <f t="shared" si="19"/>
        <v>#N/A</v>
      </c>
    </row>
    <row r="525" spans="1:4" x14ac:dyDescent="0.2">
      <c r="A525" s="56" t="e">
        <f>IF((A524+$F$5&lt;='1_Setting'!$D$29),A524+$F$5,#N/A)</f>
        <v>#N/A</v>
      </c>
      <c r="B525" s="11" t="str">
        <f>IFERROR(IF(ISNUMBER(A525),(IF(A525&lt;('1_Setting'!$D$30),((A525/('1_Setting'!$D$30))*3+1),((A525-('1_Setting'!$D$30))/(('1_Setting'!$D$29)-('1_Setting'!$D$30))*2+4)))," ")," ")</f>
        <v xml:space="preserve"> </v>
      </c>
      <c r="C525" s="10" t="str">
        <f t="shared" si="18"/>
        <v xml:space="preserve"> </v>
      </c>
      <c r="D525" s="56" t="e">
        <f t="shared" si="19"/>
        <v>#N/A</v>
      </c>
    </row>
    <row r="526" spans="1:4" x14ac:dyDescent="0.2">
      <c r="A526" s="56" t="e">
        <f>IF((A525+$F$5&lt;='1_Setting'!$D$29),A525+$F$5,#N/A)</f>
        <v>#N/A</v>
      </c>
      <c r="B526" s="11" t="str">
        <f>IFERROR(IF(ISNUMBER(A526),(IF(A526&lt;('1_Setting'!$D$30),((A526/('1_Setting'!$D$30))*3+1),((A526-('1_Setting'!$D$30))/(('1_Setting'!$D$29)-('1_Setting'!$D$30))*2+4)))," ")," ")</f>
        <v xml:space="preserve"> </v>
      </c>
      <c r="C526" s="10" t="str">
        <f t="shared" si="18"/>
        <v xml:space="preserve"> </v>
      </c>
      <c r="D526" s="56" t="e">
        <f t="shared" si="19"/>
        <v>#N/A</v>
      </c>
    </row>
    <row r="527" spans="1:4" x14ac:dyDescent="0.2">
      <c r="A527" s="56" t="e">
        <f>IF((A526+$F$5&lt;='1_Setting'!$D$29),A526+$F$5,#N/A)</f>
        <v>#N/A</v>
      </c>
      <c r="B527" s="11" t="str">
        <f>IFERROR(IF(ISNUMBER(A527),(IF(A527&lt;('1_Setting'!$D$30),((A527/('1_Setting'!$D$30))*3+1),((A527-('1_Setting'!$D$30))/(('1_Setting'!$D$29)-('1_Setting'!$D$30))*2+4)))," ")," ")</f>
        <v xml:space="preserve"> </v>
      </c>
      <c r="C527" s="10" t="str">
        <f t="shared" si="18"/>
        <v xml:space="preserve"> </v>
      </c>
      <c r="D527" s="56" t="e">
        <f t="shared" si="19"/>
        <v>#N/A</v>
      </c>
    </row>
    <row r="528" spans="1:4" x14ac:dyDescent="0.2">
      <c r="A528" s="56" t="e">
        <f>IF((A527+$F$5&lt;='1_Setting'!$D$29),A527+$F$5,#N/A)</f>
        <v>#N/A</v>
      </c>
      <c r="B528" s="11" t="str">
        <f>IFERROR(IF(ISNUMBER(A528),(IF(A528&lt;('1_Setting'!$D$30),((A528/('1_Setting'!$D$30))*3+1),((A528-('1_Setting'!$D$30))/(('1_Setting'!$D$29)-('1_Setting'!$D$30))*2+4)))," ")," ")</f>
        <v xml:space="preserve"> </v>
      </c>
      <c r="C528" s="10" t="str">
        <f t="shared" si="18"/>
        <v xml:space="preserve"> </v>
      </c>
      <c r="D528" s="56" t="e">
        <f t="shared" si="19"/>
        <v>#N/A</v>
      </c>
    </row>
    <row r="529" spans="1:4" x14ac:dyDescent="0.2">
      <c r="A529" s="56" t="e">
        <f>IF((A528+$F$5&lt;='1_Setting'!$D$29),A528+$F$5,#N/A)</f>
        <v>#N/A</v>
      </c>
      <c r="B529" s="11" t="str">
        <f>IFERROR(IF(ISNUMBER(A529),(IF(A529&lt;('1_Setting'!$D$30),((A529/('1_Setting'!$D$30))*3+1),((A529-('1_Setting'!$D$30))/(('1_Setting'!$D$29)-('1_Setting'!$D$30))*2+4)))," ")," ")</f>
        <v xml:space="preserve"> </v>
      </c>
      <c r="C529" s="10" t="str">
        <f t="shared" si="18"/>
        <v xml:space="preserve"> </v>
      </c>
      <c r="D529" s="56" t="e">
        <f t="shared" si="19"/>
        <v>#N/A</v>
      </c>
    </row>
    <row r="530" spans="1:4" x14ac:dyDescent="0.2">
      <c r="A530" s="56" t="e">
        <f>IF((A529+$F$5&lt;='1_Setting'!$D$29),A529+$F$5,#N/A)</f>
        <v>#N/A</v>
      </c>
      <c r="B530" s="11" t="str">
        <f>IFERROR(IF(ISNUMBER(A530),(IF(A530&lt;('1_Setting'!$D$30),((A530/('1_Setting'!$D$30))*3+1),((A530-('1_Setting'!$D$30))/(('1_Setting'!$D$29)-('1_Setting'!$D$30))*2+4)))," ")," ")</f>
        <v xml:space="preserve"> </v>
      </c>
      <c r="C530" s="10" t="str">
        <f t="shared" si="18"/>
        <v xml:space="preserve"> </v>
      </c>
      <c r="D530" s="56" t="e">
        <f t="shared" si="19"/>
        <v>#N/A</v>
      </c>
    </row>
    <row r="531" spans="1:4" x14ac:dyDescent="0.2">
      <c r="A531" s="56" t="e">
        <f>IF((A530+$F$5&lt;='1_Setting'!$D$29),A530+$F$5,#N/A)</f>
        <v>#N/A</v>
      </c>
      <c r="B531" s="11" t="str">
        <f>IFERROR(IF(ISNUMBER(A531),(IF(A531&lt;('1_Setting'!$D$30),((A531/('1_Setting'!$D$30))*3+1),((A531-('1_Setting'!$D$30))/(('1_Setting'!$D$29)-('1_Setting'!$D$30))*2+4)))," ")," ")</f>
        <v xml:space="preserve"> </v>
      </c>
      <c r="C531" s="10" t="str">
        <f t="shared" si="18"/>
        <v xml:space="preserve"> </v>
      </c>
      <c r="D531" s="56" t="e">
        <f t="shared" si="19"/>
        <v>#N/A</v>
      </c>
    </row>
    <row r="532" spans="1:4" x14ac:dyDescent="0.2">
      <c r="A532" s="56" t="e">
        <f>IF((A531+$F$5&lt;='1_Setting'!$D$29),A531+$F$5,#N/A)</f>
        <v>#N/A</v>
      </c>
      <c r="B532" s="11" t="str">
        <f>IFERROR(IF(ISNUMBER(A532),(IF(A532&lt;('1_Setting'!$D$30),((A532/('1_Setting'!$D$30))*3+1),((A532-('1_Setting'!$D$30))/(('1_Setting'!$D$29)-('1_Setting'!$D$30))*2+4)))," ")," ")</f>
        <v xml:space="preserve"> </v>
      </c>
      <c r="C532" s="10" t="str">
        <f t="shared" si="18"/>
        <v xml:space="preserve"> </v>
      </c>
      <c r="D532" s="56" t="e">
        <f t="shared" si="19"/>
        <v>#N/A</v>
      </c>
    </row>
    <row r="533" spans="1:4" x14ac:dyDescent="0.2">
      <c r="A533" s="56" t="e">
        <f>IF((A532+$F$5&lt;='1_Setting'!$D$29),A532+$F$5,#N/A)</f>
        <v>#N/A</v>
      </c>
      <c r="B533" s="11" t="str">
        <f>IFERROR(IF(ISNUMBER(A533),(IF(A533&lt;('1_Setting'!$D$30),((A533/('1_Setting'!$D$30))*3+1),((A533-('1_Setting'!$D$30))/(('1_Setting'!$D$29)-('1_Setting'!$D$30))*2+4)))," ")," ")</f>
        <v xml:space="preserve"> </v>
      </c>
      <c r="C533" s="10" t="str">
        <f t="shared" si="18"/>
        <v xml:space="preserve"> </v>
      </c>
      <c r="D533" s="56" t="e">
        <f t="shared" si="19"/>
        <v>#N/A</v>
      </c>
    </row>
    <row r="534" spans="1:4" x14ac:dyDescent="0.2">
      <c r="A534" s="56" t="e">
        <f>IF((A533+$F$5&lt;='1_Setting'!$D$29),A533+$F$5,#N/A)</f>
        <v>#N/A</v>
      </c>
      <c r="B534" s="11" t="str">
        <f>IFERROR(IF(ISNUMBER(A534),(IF(A534&lt;('1_Setting'!$D$30),((A534/('1_Setting'!$D$30))*3+1),((A534-('1_Setting'!$D$30))/(('1_Setting'!$D$29)-('1_Setting'!$D$30))*2+4)))," ")," ")</f>
        <v xml:space="preserve"> </v>
      </c>
      <c r="C534" s="10" t="str">
        <f t="shared" si="18"/>
        <v xml:space="preserve"> </v>
      </c>
      <c r="D534" s="56" t="e">
        <f t="shared" si="19"/>
        <v>#N/A</v>
      </c>
    </row>
    <row r="535" spans="1:4" x14ac:dyDescent="0.2">
      <c r="A535" s="56" t="e">
        <f>IF((A534+$F$5&lt;='1_Setting'!$D$29),A534+$F$5,#N/A)</f>
        <v>#N/A</v>
      </c>
      <c r="B535" s="11" t="str">
        <f>IFERROR(IF(ISNUMBER(A535),(IF(A535&lt;('1_Setting'!$D$30),((A535/('1_Setting'!$D$30))*3+1),((A535-('1_Setting'!$D$30))/(('1_Setting'!$D$29)-('1_Setting'!$D$30))*2+4)))," ")," ")</f>
        <v xml:space="preserve"> </v>
      </c>
      <c r="C535" s="10" t="str">
        <f t="shared" si="18"/>
        <v xml:space="preserve"> </v>
      </c>
      <c r="D535" s="56" t="e">
        <f t="shared" si="19"/>
        <v>#N/A</v>
      </c>
    </row>
    <row r="536" spans="1:4" x14ac:dyDescent="0.2">
      <c r="A536" s="56" t="e">
        <f>IF((A535+$F$5&lt;='1_Setting'!$D$29),A535+$F$5,#N/A)</f>
        <v>#N/A</v>
      </c>
      <c r="B536" s="11" t="str">
        <f>IFERROR(IF(ISNUMBER(A536),(IF(A536&lt;('1_Setting'!$D$30),((A536/('1_Setting'!$D$30))*3+1),((A536-('1_Setting'!$D$30))/(('1_Setting'!$D$29)-('1_Setting'!$D$30))*2+4)))," ")," ")</f>
        <v xml:space="preserve"> </v>
      </c>
      <c r="C536" s="10" t="str">
        <f t="shared" si="18"/>
        <v xml:space="preserve"> </v>
      </c>
      <c r="D536" s="56" t="e">
        <f t="shared" si="19"/>
        <v>#N/A</v>
      </c>
    </row>
    <row r="537" spans="1:4" x14ac:dyDescent="0.2">
      <c r="A537" s="56" t="e">
        <f>IF((A536+$F$5&lt;='1_Setting'!$D$29),A536+$F$5,#N/A)</f>
        <v>#N/A</v>
      </c>
      <c r="B537" s="11" t="str">
        <f>IFERROR(IF(ISNUMBER(A537),(IF(A537&lt;('1_Setting'!$D$30),((A537/('1_Setting'!$D$30))*3+1),((A537-('1_Setting'!$D$30))/(('1_Setting'!$D$29)-('1_Setting'!$D$30))*2+4)))," ")," ")</f>
        <v xml:space="preserve"> </v>
      </c>
      <c r="C537" s="10" t="str">
        <f t="shared" si="18"/>
        <v xml:space="preserve"> </v>
      </c>
      <c r="D537" s="56" t="e">
        <f t="shared" si="19"/>
        <v>#N/A</v>
      </c>
    </row>
    <row r="538" spans="1:4" x14ac:dyDescent="0.2">
      <c r="A538" s="56" t="e">
        <f>IF((A537+$F$5&lt;='1_Setting'!$D$29),A537+$F$5,#N/A)</f>
        <v>#N/A</v>
      </c>
      <c r="B538" s="11" t="str">
        <f>IFERROR(IF(ISNUMBER(A538),(IF(A538&lt;('1_Setting'!$D$30),((A538/('1_Setting'!$D$30))*3+1),((A538-('1_Setting'!$D$30))/(('1_Setting'!$D$29)-('1_Setting'!$D$30))*2+4)))," ")," ")</f>
        <v xml:space="preserve"> </v>
      </c>
      <c r="C538" s="10" t="str">
        <f t="shared" si="18"/>
        <v xml:space="preserve"> </v>
      </c>
      <c r="D538" s="56" t="e">
        <f t="shared" si="19"/>
        <v>#N/A</v>
      </c>
    </row>
    <row r="539" spans="1:4" x14ac:dyDescent="0.2">
      <c r="A539" s="56" t="e">
        <f>IF((A538+$F$5&lt;='1_Setting'!$D$29),A538+$F$5,#N/A)</f>
        <v>#N/A</v>
      </c>
      <c r="B539" s="11" t="str">
        <f>IFERROR(IF(ISNUMBER(A539),(IF(A539&lt;('1_Setting'!$D$30),((A539/('1_Setting'!$D$30))*3+1),((A539-('1_Setting'!$D$30))/(('1_Setting'!$D$29)-('1_Setting'!$D$30))*2+4)))," ")," ")</f>
        <v xml:space="preserve"> </v>
      </c>
      <c r="C539" s="10" t="str">
        <f t="shared" si="18"/>
        <v xml:space="preserve"> </v>
      </c>
      <c r="D539" s="56" t="e">
        <f t="shared" si="19"/>
        <v>#N/A</v>
      </c>
    </row>
    <row r="540" spans="1:4" x14ac:dyDescent="0.2">
      <c r="A540" s="56" t="e">
        <f>IF((A539+$F$5&lt;='1_Setting'!$D$29),A539+$F$5,#N/A)</f>
        <v>#N/A</v>
      </c>
      <c r="B540" s="11" t="str">
        <f>IFERROR(IF(ISNUMBER(A540),(IF(A540&lt;('1_Setting'!$D$30),((A540/('1_Setting'!$D$30))*3+1),((A540-('1_Setting'!$D$30))/(('1_Setting'!$D$29)-('1_Setting'!$D$30))*2+4)))," ")," ")</f>
        <v xml:space="preserve"> </v>
      </c>
      <c r="C540" s="10" t="str">
        <f t="shared" si="18"/>
        <v xml:space="preserve"> </v>
      </c>
      <c r="D540" s="56" t="e">
        <f t="shared" si="19"/>
        <v>#N/A</v>
      </c>
    </row>
    <row r="541" spans="1:4" x14ac:dyDescent="0.2">
      <c r="A541" s="56" t="e">
        <f>IF((A540+$F$5&lt;='1_Setting'!$D$29),A540+$F$5,#N/A)</f>
        <v>#N/A</v>
      </c>
      <c r="B541" s="11" t="str">
        <f>IFERROR(IF(ISNUMBER(A541),(IF(A541&lt;('1_Setting'!$D$30),((A541/('1_Setting'!$D$30))*3+1),((A541-('1_Setting'!$D$30))/(('1_Setting'!$D$29)-('1_Setting'!$D$30))*2+4)))," ")," ")</f>
        <v xml:space="preserve"> </v>
      </c>
      <c r="C541" s="10" t="str">
        <f t="shared" si="18"/>
        <v xml:space="preserve"> </v>
      </c>
      <c r="D541" s="56" t="e">
        <f t="shared" si="19"/>
        <v>#N/A</v>
      </c>
    </row>
    <row r="542" spans="1:4" x14ac:dyDescent="0.2">
      <c r="A542" s="56" t="e">
        <f>IF((A541+$F$5&lt;='1_Setting'!$D$29),A541+$F$5,#N/A)</f>
        <v>#N/A</v>
      </c>
      <c r="B542" s="11" t="str">
        <f>IFERROR(IF(ISNUMBER(A542),(IF(A542&lt;('1_Setting'!$D$30),((A542/('1_Setting'!$D$30))*3+1),((A542-('1_Setting'!$D$30))/(('1_Setting'!$D$29)-('1_Setting'!$D$30))*2+4)))," ")," ")</f>
        <v xml:space="preserve"> </v>
      </c>
      <c r="C542" s="10" t="str">
        <f t="shared" si="18"/>
        <v xml:space="preserve"> </v>
      </c>
      <c r="D542" s="56" t="e">
        <f t="shared" si="19"/>
        <v>#N/A</v>
      </c>
    </row>
    <row r="543" spans="1:4" x14ac:dyDescent="0.2">
      <c r="A543" s="56" t="e">
        <f>IF((A542+$F$5&lt;='1_Setting'!$D$29),A542+$F$5,#N/A)</f>
        <v>#N/A</v>
      </c>
      <c r="B543" s="11" t="str">
        <f>IFERROR(IF(ISNUMBER(A543),(IF(A543&lt;('1_Setting'!$D$30),((A543/('1_Setting'!$D$30))*3+1),((A543-('1_Setting'!$D$30))/(('1_Setting'!$D$29)-('1_Setting'!$D$30))*2+4)))," ")," ")</f>
        <v xml:space="preserve"> </v>
      </c>
      <c r="C543" s="10" t="str">
        <f t="shared" si="18"/>
        <v xml:space="preserve"> </v>
      </c>
      <c r="D543" s="56" t="e">
        <f t="shared" si="19"/>
        <v>#N/A</v>
      </c>
    </row>
    <row r="544" spans="1:4" x14ac:dyDescent="0.2">
      <c r="A544" s="56" t="e">
        <f>IF((A543+$F$5&lt;='1_Setting'!$D$29),A543+$F$5,#N/A)</f>
        <v>#N/A</v>
      </c>
      <c r="B544" s="11" t="str">
        <f>IFERROR(IF(ISNUMBER(A544),(IF(A544&lt;('1_Setting'!$D$30),((A544/('1_Setting'!$D$30))*3+1),((A544-('1_Setting'!$D$30))/(('1_Setting'!$D$29)-('1_Setting'!$D$30))*2+4)))," ")," ")</f>
        <v xml:space="preserve"> </v>
      </c>
      <c r="C544" s="10" t="str">
        <f t="shared" si="18"/>
        <v xml:space="preserve"> </v>
      </c>
      <c r="D544" s="56" t="e">
        <f t="shared" si="19"/>
        <v>#N/A</v>
      </c>
    </row>
    <row r="545" spans="1:4" x14ac:dyDescent="0.2">
      <c r="A545" s="56" t="e">
        <f>IF((A544+$F$5&lt;='1_Setting'!$D$29),A544+$F$5,#N/A)</f>
        <v>#N/A</v>
      </c>
      <c r="B545" s="11" t="str">
        <f>IFERROR(IF(ISNUMBER(A545),(IF(A545&lt;('1_Setting'!$D$30),((A545/('1_Setting'!$D$30))*3+1),((A545-('1_Setting'!$D$30))/(('1_Setting'!$D$29)-('1_Setting'!$D$30))*2+4)))," ")," ")</f>
        <v xml:space="preserve"> </v>
      </c>
      <c r="C545" s="10" t="str">
        <f t="shared" si="18"/>
        <v xml:space="preserve"> </v>
      </c>
      <c r="D545" s="56" t="e">
        <f t="shared" si="19"/>
        <v>#N/A</v>
      </c>
    </row>
    <row r="546" spans="1:4" x14ac:dyDescent="0.2">
      <c r="A546" s="56" t="e">
        <f>IF((A545+$F$5&lt;='1_Setting'!$D$29),A545+$F$5,#N/A)</f>
        <v>#N/A</v>
      </c>
      <c r="B546" s="11" t="str">
        <f>IFERROR(IF(ISNUMBER(A546),(IF(A546&lt;('1_Setting'!$D$30),((A546/('1_Setting'!$D$30))*3+1),((A546-('1_Setting'!$D$30))/(('1_Setting'!$D$29)-('1_Setting'!$D$30))*2+4)))," ")," ")</f>
        <v xml:space="preserve"> </v>
      </c>
      <c r="C546" s="10" t="str">
        <f t="shared" si="18"/>
        <v xml:space="preserve"> </v>
      </c>
      <c r="D546" s="56" t="e">
        <f t="shared" si="19"/>
        <v>#N/A</v>
      </c>
    </row>
    <row r="547" spans="1:4" x14ac:dyDescent="0.2">
      <c r="A547" s="56" t="e">
        <f>IF((A546+$F$5&lt;='1_Setting'!$D$29),A546+$F$5,#N/A)</f>
        <v>#N/A</v>
      </c>
      <c r="B547" s="11" t="str">
        <f>IFERROR(IF(ISNUMBER(A547),(IF(A547&lt;('1_Setting'!$D$30),((A547/('1_Setting'!$D$30))*3+1),((A547-('1_Setting'!$D$30))/(('1_Setting'!$D$29)-('1_Setting'!$D$30))*2+4)))," ")," ")</f>
        <v xml:space="preserve"> </v>
      </c>
      <c r="C547" s="10" t="str">
        <f t="shared" si="18"/>
        <v xml:space="preserve"> </v>
      </c>
      <c r="D547" s="56" t="e">
        <f t="shared" si="19"/>
        <v>#N/A</v>
      </c>
    </row>
    <row r="548" spans="1:4" x14ac:dyDescent="0.2">
      <c r="A548" s="56" t="e">
        <f>IF((A547+$F$5&lt;='1_Setting'!$D$29),A547+$F$5,#N/A)</f>
        <v>#N/A</v>
      </c>
      <c r="B548" s="11" t="str">
        <f>IFERROR(IF(ISNUMBER(A548),(IF(A548&lt;('1_Setting'!$D$30),((A548/('1_Setting'!$D$30))*3+1),((A548-('1_Setting'!$D$30))/(('1_Setting'!$D$29)-('1_Setting'!$D$30))*2+4)))," ")," ")</f>
        <v xml:space="preserve"> </v>
      </c>
      <c r="C548" s="10" t="str">
        <f t="shared" si="18"/>
        <v xml:space="preserve"> </v>
      </c>
      <c r="D548" s="56" t="e">
        <f t="shared" si="19"/>
        <v>#N/A</v>
      </c>
    </row>
    <row r="549" spans="1:4" x14ac:dyDescent="0.2">
      <c r="A549" s="56" t="e">
        <f>IF((A548+$F$5&lt;='1_Setting'!$D$29),A548+$F$5,#N/A)</f>
        <v>#N/A</v>
      </c>
      <c r="B549" s="11" t="str">
        <f>IFERROR(IF(ISNUMBER(A549),(IF(A549&lt;('1_Setting'!$D$30),((A549/('1_Setting'!$D$30))*3+1),((A549-('1_Setting'!$D$30))/(('1_Setting'!$D$29)-('1_Setting'!$D$30))*2+4)))," ")," ")</f>
        <v xml:space="preserve"> </v>
      </c>
      <c r="C549" s="10" t="str">
        <f t="shared" si="18"/>
        <v xml:space="preserve"> </v>
      </c>
      <c r="D549" s="56" t="e">
        <f t="shared" si="19"/>
        <v>#N/A</v>
      </c>
    </row>
    <row r="550" spans="1:4" x14ac:dyDescent="0.2">
      <c r="A550" s="56" t="e">
        <f>IF((A549+$F$5&lt;='1_Setting'!$D$29),A549+$F$5,#N/A)</f>
        <v>#N/A</v>
      </c>
      <c r="B550" s="11" t="str">
        <f>IFERROR(IF(ISNUMBER(A550),(IF(A550&lt;('1_Setting'!$D$30),((A550/('1_Setting'!$D$30))*3+1),((A550-('1_Setting'!$D$30))/(('1_Setting'!$D$29)-('1_Setting'!$D$30))*2+4)))," ")," ")</f>
        <v xml:space="preserve"> </v>
      </c>
      <c r="C550" s="10" t="str">
        <f t="shared" si="18"/>
        <v xml:space="preserve"> </v>
      </c>
      <c r="D550" s="56" t="e">
        <f t="shared" si="19"/>
        <v>#N/A</v>
      </c>
    </row>
    <row r="551" spans="1:4" x14ac:dyDescent="0.2">
      <c r="A551" s="56" t="e">
        <f>IF((A550+$F$5&lt;='1_Setting'!$D$29),A550+$F$5,#N/A)</f>
        <v>#N/A</v>
      </c>
      <c r="B551" s="11" t="str">
        <f>IFERROR(IF(ISNUMBER(A551),(IF(A551&lt;('1_Setting'!$D$30),((A551/('1_Setting'!$D$30))*3+1),((A551-('1_Setting'!$D$30))/(('1_Setting'!$D$29)-('1_Setting'!$D$30))*2+4)))," ")," ")</f>
        <v xml:space="preserve"> </v>
      </c>
      <c r="C551" s="10" t="str">
        <f t="shared" si="18"/>
        <v xml:space="preserve"> </v>
      </c>
      <c r="D551" s="56" t="e">
        <f t="shared" si="19"/>
        <v>#N/A</v>
      </c>
    </row>
    <row r="552" spans="1:4" x14ac:dyDescent="0.2">
      <c r="A552" s="56" t="e">
        <f>IF((A551+$F$5&lt;='1_Setting'!$D$29),A551+$F$5,#N/A)</f>
        <v>#N/A</v>
      </c>
      <c r="B552" s="11" t="str">
        <f>IFERROR(IF(ISNUMBER(A552),(IF(A552&lt;('1_Setting'!$D$30),((A552/('1_Setting'!$D$30))*3+1),((A552-('1_Setting'!$D$30))/(('1_Setting'!$D$29)-('1_Setting'!$D$30))*2+4)))," ")," ")</f>
        <v xml:space="preserve"> </v>
      </c>
      <c r="C552" s="10" t="str">
        <f t="shared" si="18"/>
        <v xml:space="preserve"> </v>
      </c>
      <c r="D552" s="56" t="e">
        <f t="shared" si="19"/>
        <v>#N/A</v>
      </c>
    </row>
    <row r="553" spans="1:4" x14ac:dyDescent="0.2">
      <c r="A553" s="56" t="e">
        <f>IF((A552+$F$5&lt;='1_Setting'!$D$29),A552+$F$5,#N/A)</f>
        <v>#N/A</v>
      </c>
      <c r="B553" s="11" t="str">
        <f>IFERROR(IF(ISNUMBER(A553),(IF(A553&lt;('1_Setting'!$D$30),((A553/('1_Setting'!$D$30))*3+1),((A553-('1_Setting'!$D$30))/(('1_Setting'!$D$29)-('1_Setting'!$D$30))*2+4)))," ")," ")</f>
        <v xml:space="preserve"> </v>
      </c>
      <c r="C553" s="10" t="str">
        <f t="shared" si="18"/>
        <v xml:space="preserve"> </v>
      </c>
      <c r="D553" s="56" t="e">
        <f t="shared" si="19"/>
        <v>#N/A</v>
      </c>
    </row>
    <row r="554" spans="1:4" x14ac:dyDescent="0.2">
      <c r="A554" s="56" t="e">
        <f>IF((A553+$F$5&lt;='1_Setting'!$D$29),A553+$F$5,#N/A)</f>
        <v>#N/A</v>
      </c>
      <c r="B554" s="11" t="str">
        <f>IFERROR(IF(ISNUMBER(A554),(IF(A554&lt;('1_Setting'!$D$30),((A554/('1_Setting'!$D$30))*3+1),((A554-('1_Setting'!$D$30))/(('1_Setting'!$D$29)-('1_Setting'!$D$30))*2+4)))," ")," ")</f>
        <v xml:space="preserve"> </v>
      </c>
      <c r="C554" s="10" t="str">
        <f t="shared" si="18"/>
        <v xml:space="preserve"> </v>
      </c>
      <c r="D554" s="56" t="e">
        <f t="shared" si="19"/>
        <v>#N/A</v>
      </c>
    </row>
    <row r="555" spans="1:4" x14ac:dyDescent="0.2">
      <c r="A555" s="56" t="e">
        <f>IF((A554+$F$5&lt;='1_Setting'!$D$29),A554+$F$5,#N/A)</f>
        <v>#N/A</v>
      </c>
      <c r="B555" s="11" t="str">
        <f>IFERROR(IF(ISNUMBER(A555),(IF(A555&lt;('1_Setting'!$D$30),((A555/('1_Setting'!$D$30))*3+1),((A555-('1_Setting'!$D$30))/(('1_Setting'!$D$29)-('1_Setting'!$D$30))*2+4)))," ")," ")</f>
        <v xml:space="preserve"> </v>
      </c>
      <c r="C555" s="10" t="str">
        <f t="shared" si="18"/>
        <v xml:space="preserve"> </v>
      </c>
      <c r="D555" s="56" t="e">
        <f t="shared" si="19"/>
        <v>#N/A</v>
      </c>
    </row>
    <row r="556" spans="1:4" x14ac:dyDescent="0.2">
      <c r="A556" s="56" t="e">
        <f>IF((A555+$F$5&lt;='1_Setting'!$D$29),A555+$F$5,#N/A)</f>
        <v>#N/A</v>
      </c>
      <c r="B556" s="11" t="str">
        <f>IFERROR(IF(ISNUMBER(A556),(IF(A556&lt;('1_Setting'!$D$30),((A556/('1_Setting'!$D$30))*3+1),((A556-('1_Setting'!$D$30))/(('1_Setting'!$D$29)-('1_Setting'!$D$30))*2+4)))," ")," ")</f>
        <v xml:space="preserve"> </v>
      </c>
      <c r="C556" s="10" t="str">
        <f t="shared" si="18"/>
        <v xml:space="preserve"> </v>
      </c>
      <c r="D556" s="56" t="e">
        <f t="shared" si="19"/>
        <v>#N/A</v>
      </c>
    </row>
    <row r="557" spans="1:4" x14ac:dyDescent="0.2">
      <c r="A557" s="56" t="e">
        <f>IF((A556+$F$5&lt;='1_Setting'!$D$29),A556+$F$5,#N/A)</f>
        <v>#N/A</v>
      </c>
      <c r="B557" s="11" t="str">
        <f>IFERROR(IF(ISNUMBER(A557),(IF(A557&lt;('1_Setting'!$D$30),((A557/('1_Setting'!$D$30))*3+1),((A557-('1_Setting'!$D$30))/(('1_Setting'!$D$29)-('1_Setting'!$D$30))*2+4)))," ")," ")</f>
        <v xml:space="preserve"> </v>
      </c>
      <c r="C557" s="10" t="str">
        <f t="shared" si="18"/>
        <v xml:space="preserve"> </v>
      </c>
      <c r="D557" s="56" t="e">
        <f t="shared" si="19"/>
        <v>#N/A</v>
      </c>
    </row>
    <row r="558" spans="1:4" x14ac:dyDescent="0.2">
      <c r="A558" s="56" t="e">
        <f>IF((A557+$F$5&lt;='1_Setting'!$D$29),A557+$F$5,#N/A)</f>
        <v>#N/A</v>
      </c>
      <c r="B558" s="11" t="str">
        <f>IFERROR(IF(ISNUMBER(A558),(IF(A558&lt;('1_Setting'!$D$30),((A558/('1_Setting'!$D$30))*3+1),((A558-('1_Setting'!$D$30))/(('1_Setting'!$D$29)-('1_Setting'!$D$30))*2+4)))," ")," ")</f>
        <v xml:space="preserve"> </v>
      </c>
      <c r="C558" s="10" t="str">
        <f t="shared" si="18"/>
        <v xml:space="preserve"> </v>
      </c>
      <c r="D558" s="56" t="e">
        <f t="shared" si="19"/>
        <v>#N/A</v>
      </c>
    </row>
    <row r="559" spans="1:4" x14ac:dyDescent="0.2">
      <c r="A559" s="56" t="e">
        <f>IF((A558+$F$5&lt;='1_Setting'!$D$29),A558+$F$5,#N/A)</f>
        <v>#N/A</v>
      </c>
      <c r="B559" s="11" t="str">
        <f>IFERROR(IF(ISNUMBER(A559),(IF(A559&lt;('1_Setting'!$D$30),((A559/('1_Setting'!$D$30))*3+1),((A559-('1_Setting'!$D$30))/(('1_Setting'!$D$29)-('1_Setting'!$D$30))*2+4)))," ")," ")</f>
        <v xml:space="preserve"> </v>
      </c>
      <c r="C559" s="10" t="str">
        <f t="shared" si="18"/>
        <v xml:space="preserve"> </v>
      </c>
      <c r="D559" s="56" t="e">
        <f t="shared" si="19"/>
        <v>#N/A</v>
      </c>
    </row>
    <row r="560" spans="1:4" x14ac:dyDescent="0.2">
      <c r="A560" s="56" t="e">
        <f>IF((A559+$F$5&lt;='1_Setting'!$D$29),A559+$F$5,#N/A)</f>
        <v>#N/A</v>
      </c>
      <c r="B560" s="11" t="str">
        <f>IFERROR(IF(ISNUMBER(A560),(IF(A560&lt;('1_Setting'!$D$30),((A560/('1_Setting'!$D$30))*3+1),((A560-('1_Setting'!$D$30))/(('1_Setting'!$D$29)-('1_Setting'!$D$30))*2+4)))," ")," ")</f>
        <v xml:space="preserve"> </v>
      </c>
      <c r="C560" s="10" t="str">
        <f t="shared" si="18"/>
        <v xml:space="preserve"> </v>
      </c>
      <c r="D560" s="56" t="e">
        <f t="shared" si="19"/>
        <v>#N/A</v>
      </c>
    </row>
    <row r="561" spans="1:4" x14ac:dyDescent="0.2">
      <c r="A561" s="56" t="e">
        <f>IF((A560+$F$5&lt;='1_Setting'!$D$29),A560+$F$5,#N/A)</f>
        <v>#N/A</v>
      </c>
      <c r="B561" s="11" t="str">
        <f>IFERROR(IF(ISNUMBER(A561),(IF(A561&lt;('1_Setting'!$D$30),((A561/('1_Setting'!$D$30))*3+1),((A561-('1_Setting'!$D$30))/(('1_Setting'!$D$29)-('1_Setting'!$D$30))*2+4)))," ")," ")</f>
        <v xml:space="preserve"> </v>
      </c>
      <c r="C561" s="10" t="str">
        <f t="shared" si="18"/>
        <v xml:space="preserve"> </v>
      </c>
      <c r="D561" s="56" t="e">
        <f t="shared" si="19"/>
        <v>#N/A</v>
      </c>
    </row>
    <row r="562" spans="1:4" x14ac:dyDescent="0.2">
      <c r="A562" s="56" t="e">
        <f>IF((A561+$F$5&lt;='1_Setting'!$D$29),A561+$F$5,#N/A)</f>
        <v>#N/A</v>
      </c>
      <c r="B562" s="11" t="str">
        <f>IFERROR(IF(ISNUMBER(A562),(IF(A562&lt;('1_Setting'!$D$30),((A562/('1_Setting'!$D$30))*3+1),((A562-('1_Setting'!$D$30))/(('1_Setting'!$D$29)-('1_Setting'!$D$30))*2+4)))," ")," ")</f>
        <v xml:space="preserve"> </v>
      </c>
      <c r="C562" s="10" t="str">
        <f t="shared" si="18"/>
        <v xml:space="preserve"> </v>
      </c>
      <c r="D562" s="56" t="e">
        <f t="shared" si="19"/>
        <v>#N/A</v>
      </c>
    </row>
    <row r="563" spans="1:4" x14ac:dyDescent="0.2">
      <c r="A563" s="56" t="e">
        <f>IF((A562+$F$5&lt;='1_Setting'!$D$29),A562+$F$5,#N/A)</f>
        <v>#N/A</v>
      </c>
      <c r="B563" s="11" t="str">
        <f>IFERROR(IF(ISNUMBER(A563),(IF(A563&lt;('1_Setting'!$D$30),((A563/('1_Setting'!$D$30))*3+1),((A563-('1_Setting'!$D$30))/(('1_Setting'!$D$29)-('1_Setting'!$D$30))*2+4)))," ")," ")</f>
        <v xml:space="preserve"> </v>
      </c>
      <c r="C563" s="10" t="str">
        <f t="shared" si="18"/>
        <v xml:space="preserve"> </v>
      </c>
      <c r="D563" s="56" t="e">
        <f t="shared" si="19"/>
        <v>#N/A</v>
      </c>
    </row>
    <row r="564" spans="1:4" x14ac:dyDescent="0.2">
      <c r="A564" s="56" t="e">
        <f>IF((A563+$F$5&lt;='1_Setting'!$D$29),A563+$F$5,#N/A)</f>
        <v>#N/A</v>
      </c>
      <c r="B564" s="11" t="str">
        <f>IFERROR(IF(ISNUMBER(A564),(IF(A564&lt;('1_Setting'!$D$30),((A564/('1_Setting'!$D$30))*3+1),((A564-('1_Setting'!$D$30))/(('1_Setting'!$D$29)-('1_Setting'!$D$30))*2+4)))," ")," ")</f>
        <v xml:space="preserve"> </v>
      </c>
      <c r="C564" s="10" t="str">
        <f t="shared" si="18"/>
        <v xml:space="preserve"> </v>
      </c>
      <c r="D564" s="56" t="e">
        <f t="shared" si="19"/>
        <v>#N/A</v>
      </c>
    </row>
    <row r="565" spans="1:4" x14ac:dyDescent="0.2">
      <c r="A565" s="56" t="e">
        <f>IF((A564+$F$5&lt;='1_Setting'!$D$29),A564+$F$5,#N/A)</f>
        <v>#N/A</v>
      </c>
      <c r="B565" s="11" t="str">
        <f>IFERROR(IF(ISNUMBER(A565),(IF(A565&lt;('1_Setting'!$D$30),((A565/('1_Setting'!$D$30))*3+1),((A565-('1_Setting'!$D$30))/(('1_Setting'!$D$29)-('1_Setting'!$D$30))*2+4)))," ")," ")</f>
        <v xml:space="preserve"> </v>
      </c>
      <c r="C565" s="10" t="str">
        <f t="shared" si="18"/>
        <v xml:space="preserve"> </v>
      </c>
      <c r="D565" s="56" t="e">
        <f t="shared" si="19"/>
        <v>#N/A</v>
      </c>
    </row>
    <row r="566" spans="1:4" x14ac:dyDescent="0.2">
      <c r="A566" s="56" t="e">
        <f>IF((A565+$F$5&lt;='1_Setting'!$D$29),A565+$F$5,#N/A)</f>
        <v>#N/A</v>
      </c>
      <c r="B566" s="11" t="str">
        <f>IFERROR(IF(ISNUMBER(A566),(IF(A566&lt;('1_Setting'!$D$30),((A566/('1_Setting'!$D$30))*3+1),((A566-('1_Setting'!$D$30))/(('1_Setting'!$D$29)-('1_Setting'!$D$30))*2+4)))," ")," ")</f>
        <v xml:space="preserve"> </v>
      </c>
      <c r="C566" s="10" t="str">
        <f t="shared" si="18"/>
        <v xml:space="preserve"> </v>
      </c>
      <c r="D566" s="56" t="e">
        <f t="shared" si="19"/>
        <v>#N/A</v>
      </c>
    </row>
    <row r="567" spans="1:4" x14ac:dyDescent="0.2">
      <c r="A567" s="56" t="e">
        <f>IF((A566+$F$5&lt;='1_Setting'!$D$29),A566+$F$5,#N/A)</f>
        <v>#N/A</v>
      </c>
      <c r="B567" s="11" t="str">
        <f>IFERROR(IF(ISNUMBER(A567),(IF(A567&lt;('1_Setting'!$D$30),((A567/('1_Setting'!$D$30))*3+1),((A567-('1_Setting'!$D$30))/(('1_Setting'!$D$29)-('1_Setting'!$D$30))*2+4)))," ")," ")</f>
        <v xml:space="preserve"> </v>
      </c>
      <c r="C567" s="10" t="str">
        <f t="shared" si="18"/>
        <v xml:space="preserve"> </v>
      </c>
      <c r="D567" s="56" t="e">
        <f t="shared" si="19"/>
        <v>#N/A</v>
      </c>
    </row>
    <row r="568" spans="1:4" x14ac:dyDescent="0.2">
      <c r="A568" s="56" t="e">
        <f>IF((A567+$F$5&lt;='1_Setting'!$D$29),A567+$F$5,#N/A)</f>
        <v>#N/A</v>
      </c>
      <c r="B568" s="11" t="str">
        <f>IFERROR(IF(ISNUMBER(A568),(IF(A568&lt;('1_Setting'!$D$30),((A568/('1_Setting'!$D$30))*3+1),((A568-('1_Setting'!$D$30))/(('1_Setting'!$D$29)-('1_Setting'!$D$30))*2+4)))," ")," ")</f>
        <v xml:space="preserve"> </v>
      </c>
      <c r="C568" s="10" t="str">
        <f t="shared" si="18"/>
        <v xml:space="preserve"> </v>
      </c>
      <c r="D568" s="56" t="e">
        <f t="shared" si="19"/>
        <v>#N/A</v>
      </c>
    </row>
    <row r="569" spans="1:4" x14ac:dyDescent="0.2">
      <c r="A569" s="56" t="e">
        <f>IF((A568+$F$5&lt;='1_Setting'!$D$29),A568+$F$5,#N/A)</f>
        <v>#N/A</v>
      </c>
      <c r="B569" s="11" t="str">
        <f>IFERROR(IF(ISNUMBER(A569),(IF(A569&lt;('1_Setting'!$D$30),((A569/('1_Setting'!$D$30))*3+1),((A569-('1_Setting'!$D$30))/(('1_Setting'!$D$29)-('1_Setting'!$D$30))*2+4)))," ")," ")</f>
        <v xml:space="preserve"> </v>
      </c>
      <c r="C569" s="10" t="str">
        <f t="shared" si="18"/>
        <v xml:space="preserve"> </v>
      </c>
      <c r="D569" s="56" t="e">
        <f t="shared" si="19"/>
        <v>#N/A</v>
      </c>
    </row>
    <row r="570" spans="1:4" x14ac:dyDescent="0.2">
      <c r="A570" s="56" t="e">
        <f>IF((A569+$F$5&lt;='1_Setting'!$D$29),A569+$F$5,#N/A)</f>
        <v>#N/A</v>
      </c>
      <c r="B570" s="11" t="str">
        <f>IFERROR(IF(ISNUMBER(A570),(IF(A570&lt;('1_Setting'!$D$30),((A570/('1_Setting'!$D$30))*3+1),((A570-('1_Setting'!$D$30))/(('1_Setting'!$D$29)-('1_Setting'!$D$30))*2+4)))," ")," ")</f>
        <v xml:space="preserve"> </v>
      </c>
      <c r="C570" s="10" t="str">
        <f t="shared" si="18"/>
        <v xml:space="preserve"> </v>
      </c>
      <c r="D570" s="56" t="e">
        <f t="shared" si="19"/>
        <v>#N/A</v>
      </c>
    </row>
    <row r="571" spans="1:4" x14ac:dyDescent="0.2">
      <c r="A571" s="56" t="e">
        <f>IF((A570+$F$5&lt;='1_Setting'!$D$29),A570+$F$5,#N/A)</f>
        <v>#N/A</v>
      </c>
      <c r="B571" s="11" t="str">
        <f>IFERROR(IF(ISNUMBER(A571),(IF(A571&lt;('1_Setting'!$D$30),((A571/('1_Setting'!$D$30))*3+1),((A571-('1_Setting'!$D$30))/(('1_Setting'!$D$29)-('1_Setting'!$D$30))*2+4)))," ")," ")</f>
        <v xml:space="preserve"> </v>
      </c>
      <c r="C571" s="10" t="str">
        <f t="shared" si="18"/>
        <v xml:space="preserve"> </v>
      </c>
      <c r="D571" s="56" t="e">
        <f t="shared" si="19"/>
        <v>#N/A</v>
      </c>
    </row>
    <row r="572" spans="1:4" x14ac:dyDescent="0.2">
      <c r="A572" s="56" t="e">
        <f>IF((A571+$F$5&lt;='1_Setting'!$D$29),A571+$F$5,#N/A)</f>
        <v>#N/A</v>
      </c>
      <c r="B572" s="11" t="str">
        <f>IFERROR(IF(ISNUMBER(A572),(IF(A572&lt;('1_Setting'!$D$30),((A572/('1_Setting'!$D$30))*3+1),((A572-('1_Setting'!$D$30))/(('1_Setting'!$D$29)-('1_Setting'!$D$30))*2+4)))," ")," ")</f>
        <v xml:space="preserve"> </v>
      </c>
      <c r="C572" s="10" t="str">
        <f t="shared" si="18"/>
        <v xml:space="preserve"> </v>
      </c>
      <c r="D572" s="56" t="e">
        <f t="shared" si="19"/>
        <v>#N/A</v>
      </c>
    </row>
    <row r="573" spans="1:4" x14ac:dyDescent="0.2">
      <c r="A573" s="56" t="e">
        <f>IF((A572+$F$5&lt;='1_Setting'!$D$29),A572+$F$5,#N/A)</f>
        <v>#N/A</v>
      </c>
      <c r="B573" s="11" t="str">
        <f>IFERROR(IF(ISNUMBER(A573),(IF(A573&lt;('1_Setting'!$D$30),((A573/('1_Setting'!$D$30))*3+1),((A573-('1_Setting'!$D$30))/(('1_Setting'!$D$29)-('1_Setting'!$D$30))*2+4)))," ")," ")</f>
        <v xml:space="preserve"> </v>
      </c>
      <c r="C573" s="10" t="str">
        <f t="shared" si="18"/>
        <v xml:space="preserve"> </v>
      </c>
      <c r="D573" s="56" t="e">
        <f t="shared" si="19"/>
        <v>#N/A</v>
      </c>
    </row>
    <row r="574" spans="1:4" x14ac:dyDescent="0.2">
      <c r="A574" s="56" t="e">
        <f>IF((A573+$F$5&lt;='1_Setting'!$D$29),A573+$F$5,#N/A)</f>
        <v>#N/A</v>
      </c>
      <c r="B574" s="11" t="str">
        <f>IFERROR(IF(ISNUMBER(A574),(IF(A574&lt;('1_Setting'!$D$30),((A574/('1_Setting'!$D$30))*3+1),((A574-('1_Setting'!$D$30))/(('1_Setting'!$D$29)-('1_Setting'!$D$30))*2+4)))," ")," ")</f>
        <v xml:space="preserve"> </v>
      </c>
      <c r="C574" s="10" t="str">
        <f t="shared" si="18"/>
        <v xml:space="preserve"> </v>
      </c>
      <c r="D574" s="56" t="e">
        <f t="shared" si="19"/>
        <v>#N/A</v>
      </c>
    </row>
    <row r="575" spans="1:4" x14ac:dyDescent="0.2">
      <c r="A575" s="56" t="e">
        <f>IF((A574+$F$5&lt;='1_Setting'!$D$29),A574+$F$5,#N/A)</f>
        <v>#N/A</v>
      </c>
      <c r="B575" s="11" t="str">
        <f>IFERROR(IF(ISNUMBER(A575),(IF(A575&lt;('1_Setting'!$D$30),((A575/('1_Setting'!$D$30))*3+1),((A575-('1_Setting'!$D$30))/(('1_Setting'!$D$29)-('1_Setting'!$D$30))*2+4)))," ")," ")</f>
        <v xml:space="preserve"> </v>
      </c>
      <c r="C575" s="10" t="str">
        <f t="shared" si="18"/>
        <v xml:space="preserve"> </v>
      </c>
      <c r="D575" s="56" t="e">
        <f t="shared" si="19"/>
        <v>#N/A</v>
      </c>
    </row>
    <row r="576" spans="1:4" x14ac:dyDescent="0.2">
      <c r="A576" s="56" t="e">
        <f>IF((A575+$F$5&lt;='1_Setting'!$D$29),A575+$F$5,#N/A)</f>
        <v>#N/A</v>
      </c>
      <c r="B576" s="11" t="str">
        <f>IFERROR(IF(ISNUMBER(A576),(IF(A576&lt;('1_Setting'!$D$30),((A576/('1_Setting'!$D$30))*3+1),((A576-('1_Setting'!$D$30))/(('1_Setting'!$D$29)-('1_Setting'!$D$30))*2+4)))," ")," ")</f>
        <v xml:space="preserve"> </v>
      </c>
      <c r="C576" s="10" t="str">
        <f t="shared" si="18"/>
        <v xml:space="preserve"> </v>
      </c>
      <c r="D576" s="56" t="e">
        <f t="shared" si="19"/>
        <v>#N/A</v>
      </c>
    </row>
    <row r="577" spans="1:4" x14ac:dyDescent="0.2">
      <c r="A577" s="56" t="e">
        <f>IF((A576+$F$5&lt;='1_Setting'!$D$29),A576+$F$5,#N/A)</f>
        <v>#N/A</v>
      </c>
      <c r="B577" s="11" t="str">
        <f>IFERROR(IF(ISNUMBER(A577),(IF(A577&lt;('1_Setting'!$D$30),((A577/('1_Setting'!$D$30))*3+1),((A577-('1_Setting'!$D$30))/(('1_Setting'!$D$29)-('1_Setting'!$D$30))*2+4)))," ")," ")</f>
        <v xml:space="preserve"> </v>
      </c>
      <c r="C577" s="10" t="str">
        <f t="shared" si="18"/>
        <v xml:space="preserve"> </v>
      </c>
      <c r="D577" s="56" t="e">
        <f t="shared" si="19"/>
        <v>#N/A</v>
      </c>
    </row>
    <row r="578" spans="1:4" x14ac:dyDescent="0.2">
      <c r="A578" s="56" t="e">
        <f>IF((A577+$F$5&lt;='1_Setting'!$D$29),A577+$F$5,#N/A)</f>
        <v>#N/A</v>
      </c>
      <c r="B578" s="11" t="str">
        <f>IFERROR(IF(ISNUMBER(A578),(IF(A578&lt;('1_Setting'!$D$30),((A578/('1_Setting'!$D$30))*3+1),((A578-('1_Setting'!$D$30))/(('1_Setting'!$D$29)-('1_Setting'!$D$30))*2+4)))," ")," ")</f>
        <v xml:space="preserve"> </v>
      </c>
      <c r="C578" s="10" t="str">
        <f t="shared" ref="C578:C641" si="20">IFERROR(IF(AND(B578&gt;3.5,B578&lt;4),3.5,ROUND(B578/5,1)*5)," ")</f>
        <v xml:space="preserve"> </v>
      </c>
      <c r="D578" s="56" t="e">
        <f t="shared" ref="D578:D641" si="21">A578</f>
        <v>#N/A</v>
      </c>
    </row>
    <row r="579" spans="1:4" x14ac:dyDescent="0.2">
      <c r="A579" s="56" t="e">
        <f>IF((A578+$F$5&lt;='1_Setting'!$D$29),A578+$F$5,#N/A)</f>
        <v>#N/A</v>
      </c>
      <c r="B579" s="11" t="str">
        <f>IFERROR(IF(ISNUMBER(A579),(IF(A579&lt;('1_Setting'!$D$30),((A579/('1_Setting'!$D$30))*3+1),((A579-('1_Setting'!$D$30))/(('1_Setting'!$D$29)-('1_Setting'!$D$30))*2+4)))," ")," ")</f>
        <v xml:space="preserve"> </v>
      </c>
      <c r="C579" s="10" t="str">
        <f t="shared" si="20"/>
        <v xml:space="preserve"> </v>
      </c>
      <c r="D579" s="56" t="e">
        <f t="shared" si="21"/>
        <v>#N/A</v>
      </c>
    </row>
    <row r="580" spans="1:4" x14ac:dyDescent="0.2">
      <c r="A580" s="56" t="e">
        <f>IF((A579+$F$5&lt;='1_Setting'!$D$29),A579+$F$5,#N/A)</f>
        <v>#N/A</v>
      </c>
      <c r="B580" s="11" t="str">
        <f>IFERROR(IF(ISNUMBER(A580),(IF(A580&lt;('1_Setting'!$D$30),((A580/('1_Setting'!$D$30))*3+1),((A580-('1_Setting'!$D$30))/(('1_Setting'!$D$29)-('1_Setting'!$D$30))*2+4)))," ")," ")</f>
        <v xml:space="preserve"> </v>
      </c>
      <c r="C580" s="10" t="str">
        <f t="shared" si="20"/>
        <v xml:space="preserve"> </v>
      </c>
      <c r="D580" s="56" t="e">
        <f t="shared" si="21"/>
        <v>#N/A</v>
      </c>
    </row>
    <row r="581" spans="1:4" x14ac:dyDescent="0.2">
      <c r="A581" s="56" t="e">
        <f>IF((A580+$F$5&lt;='1_Setting'!$D$29),A580+$F$5,#N/A)</f>
        <v>#N/A</v>
      </c>
      <c r="B581" s="11" t="str">
        <f>IFERROR(IF(ISNUMBER(A581),(IF(A581&lt;('1_Setting'!$D$30),((A581/('1_Setting'!$D$30))*3+1),((A581-('1_Setting'!$D$30))/(('1_Setting'!$D$29)-('1_Setting'!$D$30))*2+4)))," ")," ")</f>
        <v xml:space="preserve"> </v>
      </c>
      <c r="C581" s="10" t="str">
        <f t="shared" si="20"/>
        <v xml:space="preserve"> </v>
      </c>
      <c r="D581" s="56" t="e">
        <f t="shared" si="21"/>
        <v>#N/A</v>
      </c>
    </row>
    <row r="582" spans="1:4" x14ac:dyDescent="0.2">
      <c r="A582" s="56" t="e">
        <f>IF((A581+$F$5&lt;='1_Setting'!$D$29),A581+$F$5,#N/A)</f>
        <v>#N/A</v>
      </c>
      <c r="B582" s="11" t="str">
        <f>IFERROR(IF(ISNUMBER(A582),(IF(A582&lt;('1_Setting'!$D$30),((A582/('1_Setting'!$D$30))*3+1),((A582-('1_Setting'!$D$30))/(('1_Setting'!$D$29)-('1_Setting'!$D$30))*2+4)))," ")," ")</f>
        <v xml:space="preserve"> </v>
      </c>
      <c r="C582" s="10" t="str">
        <f t="shared" si="20"/>
        <v xml:space="preserve"> </v>
      </c>
      <c r="D582" s="56" t="e">
        <f t="shared" si="21"/>
        <v>#N/A</v>
      </c>
    </row>
    <row r="583" spans="1:4" x14ac:dyDescent="0.2">
      <c r="A583" s="56" t="e">
        <f>IF((A582+$F$5&lt;='1_Setting'!$D$29),A582+$F$5,#N/A)</f>
        <v>#N/A</v>
      </c>
      <c r="B583" s="11" t="str">
        <f>IFERROR(IF(ISNUMBER(A583),(IF(A583&lt;('1_Setting'!$D$30),((A583/('1_Setting'!$D$30))*3+1),((A583-('1_Setting'!$D$30))/(('1_Setting'!$D$29)-('1_Setting'!$D$30))*2+4)))," ")," ")</f>
        <v xml:space="preserve"> </v>
      </c>
      <c r="C583" s="10" t="str">
        <f t="shared" si="20"/>
        <v xml:space="preserve"> </v>
      </c>
      <c r="D583" s="56" t="e">
        <f t="shared" si="21"/>
        <v>#N/A</v>
      </c>
    </row>
    <row r="584" spans="1:4" x14ac:dyDescent="0.2">
      <c r="A584" s="56" t="e">
        <f>IF((A583+$F$5&lt;='1_Setting'!$D$29),A583+$F$5,#N/A)</f>
        <v>#N/A</v>
      </c>
      <c r="B584" s="11" t="str">
        <f>IFERROR(IF(ISNUMBER(A584),(IF(A584&lt;('1_Setting'!$D$30),((A584/('1_Setting'!$D$30))*3+1),((A584-('1_Setting'!$D$30))/(('1_Setting'!$D$29)-('1_Setting'!$D$30))*2+4)))," ")," ")</f>
        <v xml:space="preserve"> </v>
      </c>
      <c r="C584" s="10" t="str">
        <f t="shared" si="20"/>
        <v xml:space="preserve"> </v>
      </c>
      <c r="D584" s="56" t="e">
        <f t="shared" si="21"/>
        <v>#N/A</v>
      </c>
    </row>
    <row r="585" spans="1:4" x14ac:dyDescent="0.2">
      <c r="A585" s="56" t="e">
        <f>IF((A584+$F$5&lt;='1_Setting'!$D$29),A584+$F$5,#N/A)</f>
        <v>#N/A</v>
      </c>
      <c r="B585" s="11" t="str">
        <f>IFERROR(IF(ISNUMBER(A585),(IF(A585&lt;('1_Setting'!$D$30),((A585/('1_Setting'!$D$30))*3+1),((A585-('1_Setting'!$D$30))/(('1_Setting'!$D$29)-('1_Setting'!$D$30))*2+4)))," ")," ")</f>
        <v xml:space="preserve"> </v>
      </c>
      <c r="C585" s="10" t="str">
        <f t="shared" si="20"/>
        <v xml:space="preserve"> </v>
      </c>
      <c r="D585" s="56" t="e">
        <f t="shared" si="21"/>
        <v>#N/A</v>
      </c>
    </row>
    <row r="586" spans="1:4" x14ac:dyDescent="0.2">
      <c r="A586" s="56" t="e">
        <f>IF((A585+$F$5&lt;='1_Setting'!$D$29),A585+$F$5,#N/A)</f>
        <v>#N/A</v>
      </c>
      <c r="B586" s="11" t="str">
        <f>IFERROR(IF(ISNUMBER(A586),(IF(A586&lt;('1_Setting'!$D$30),((A586/('1_Setting'!$D$30))*3+1),((A586-('1_Setting'!$D$30))/(('1_Setting'!$D$29)-('1_Setting'!$D$30))*2+4)))," ")," ")</f>
        <v xml:space="preserve"> </v>
      </c>
      <c r="C586" s="10" t="str">
        <f t="shared" si="20"/>
        <v xml:space="preserve"> </v>
      </c>
      <c r="D586" s="56" t="e">
        <f t="shared" si="21"/>
        <v>#N/A</v>
      </c>
    </row>
    <row r="587" spans="1:4" x14ac:dyDescent="0.2">
      <c r="A587" s="56" t="e">
        <f>IF((A586+$F$5&lt;='1_Setting'!$D$29),A586+$F$5,#N/A)</f>
        <v>#N/A</v>
      </c>
      <c r="B587" s="11" t="str">
        <f>IFERROR(IF(ISNUMBER(A587),(IF(A587&lt;('1_Setting'!$D$30),((A587/('1_Setting'!$D$30))*3+1),((A587-('1_Setting'!$D$30))/(('1_Setting'!$D$29)-('1_Setting'!$D$30))*2+4)))," ")," ")</f>
        <v xml:space="preserve"> </v>
      </c>
      <c r="C587" s="10" t="str">
        <f t="shared" si="20"/>
        <v xml:space="preserve"> </v>
      </c>
      <c r="D587" s="56" t="e">
        <f t="shared" si="21"/>
        <v>#N/A</v>
      </c>
    </row>
    <row r="588" spans="1:4" x14ac:dyDescent="0.2">
      <c r="A588" s="56" t="e">
        <f>IF((A587+$F$5&lt;='1_Setting'!$D$29),A587+$F$5,#N/A)</f>
        <v>#N/A</v>
      </c>
      <c r="B588" s="11" t="str">
        <f>IFERROR(IF(ISNUMBER(A588),(IF(A588&lt;('1_Setting'!$D$30),((A588/('1_Setting'!$D$30))*3+1),((A588-('1_Setting'!$D$30))/(('1_Setting'!$D$29)-('1_Setting'!$D$30))*2+4)))," ")," ")</f>
        <v xml:space="preserve"> </v>
      </c>
      <c r="C588" s="10" t="str">
        <f t="shared" si="20"/>
        <v xml:space="preserve"> </v>
      </c>
      <c r="D588" s="56" t="e">
        <f t="shared" si="21"/>
        <v>#N/A</v>
      </c>
    </row>
    <row r="589" spans="1:4" x14ac:dyDescent="0.2">
      <c r="A589" s="56" t="e">
        <f>IF((A588+$F$5&lt;='1_Setting'!$D$29),A588+$F$5,#N/A)</f>
        <v>#N/A</v>
      </c>
      <c r="B589" s="11" t="str">
        <f>IFERROR(IF(ISNUMBER(A589),(IF(A589&lt;('1_Setting'!$D$30),((A589/('1_Setting'!$D$30))*3+1),((A589-('1_Setting'!$D$30))/(('1_Setting'!$D$29)-('1_Setting'!$D$30))*2+4)))," ")," ")</f>
        <v xml:space="preserve"> </v>
      </c>
      <c r="C589" s="10" t="str">
        <f t="shared" si="20"/>
        <v xml:space="preserve"> </v>
      </c>
      <c r="D589" s="56" t="e">
        <f t="shared" si="21"/>
        <v>#N/A</v>
      </c>
    </row>
    <row r="590" spans="1:4" x14ac:dyDescent="0.2">
      <c r="A590" s="56" t="e">
        <f>IF((A589+$F$5&lt;='1_Setting'!$D$29),A589+$F$5,#N/A)</f>
        <v>#N/A</v>
      </c>
      <c r="B590" s="11" t="str">
        <f>IFERROR(IF(ISNUMBER(A590),(IF(A590&lt;('1_Setting'!$D$30),((A590/('1_Setting'!$D$30))*3+1),((A590-('1_Setting'!$D$30))/(('1_Setting'!$D$29)-('1_Setting'!$D$30))*2+4)))," ")," ")</f>
        <v xml:space="preserve"> </v>
      </c>
      <c r="C590" s="10" t="str">
        <f t="shared" si="20"/>
        <v xml:space="preserve"> </v>
      </c>
      <c r="D590" s="56" t="e">
        <f t="shared" si="21"/>
        <v>#N/A</v>
      </c>
    </row>
    <row r="591" spans="1:4" x14ac:dyDescent="0.2">
      <c r="A591" s="56" t="e">
        <f>IF((A590+$F$5&lt;='1_Setting'!$D$29),A590+$F$5,#N/A)</f>
        <v>#N/A</v>
      </c>
      <c r="B591" s="11" t="str">
        <f>IFERROR(IF(ISNUMBER(A591),(IF(A591&lt;('1_Setting'!$D$30),((A591/('1_Setting'!$D$30))*3+1),((A591-('1_Setting'!$D$30))/(('1_Setting'!$D$29)-('1_Setting'!$D$30))*2+4)))," ")," ")</f>
        <v xml:space="preserve"> </v>
      </c>
      <c r="C591" s="10" t="str">
        <f t="shared" si="20"/>
        <v xml:space="preserve"> </v>
      </c>
      <c r="D591" s="56" t="e">
        <f t="shared" si="21"/>
        <v>#N/A</v>
      </c>
    </row>
    <row r="592" spans="1:4" x14ac:dyDescent="0.2">
      <c r="A592" s="56" t="e">
        <f>IF((A591+$F$5&lt;='1_Setting'!$D$29),A591+$F$5,#N/A)</f>
        <v>#N/A</v>
      </c>
      <c r="B592" s="11" t="str">
        <f>IFERROR(IF(ISNUMBER(A592),(IF(A592&lt;('1_Setting'!$D$30),((A592/('1_Setting'!$D$30))*3+1),((A592-('1_Setting'!$D$30))/(('1_Setting'!$D$29)-('1_Setting'!$D$30))*2+4)))," ")," ")</f>
        <v xml:space="preserve"> </v>
      </c>
      <c r="C592" s="10" t="str">
        <f t="shared" si="20"/>
        <v xml:space="preserve"> </v>
      </c>
      <c r="D592" s="56" t="e">
        <f t="shared" si="21"/>
        <v>#N/A</v>
      </c>
    </row>
    <row r="593" spans="1:4" x14ac:dyDescent="0.2">
      <c r="A593" s="56" t="e">
        <f>IF((A592+$F$5&lt;='1_Setting'!$D$29),A592+$F$5,#N/A)</f>
        <v>#N/A</v>
      </c>
      <c r="B593" s="11" t="str">
        <f>IFERROR(IF(ISNUMBER(A593),(IF(A593&lt;('1_Setting'!$D$30),((A593/('1_Setting'!$D$30))*3+1),((A593-('1_Setting'!$D$30))/(('1_Setting'!$D$29)-('1_Setting'!$D$30))*2+4)))," ")," ")</f>
        <v xml:space="preserve"> </v>
      </c>
      <c r="C593" s="10" t="str">
        <f t="shared" si="20"/>
        <v xml:space="preserve"> </v>
      </c>
      <c r="D593" s="56" t="e">
        <f t="shared" si="21"/>
        <v>#N/A</v>
      </c>
    </row>
    <row r="594" spans="1:4" x14ac:dyDescent="0.2">
      <c r="A594" s="56" t="e">
        <f>IF((A593+$F$5&lt;='1_Setting'!$D$29),A593+$F$5,#N/A)</f>
        <v>#N/A</v>
      </c>
      <c r="B594" s="11" t="str">
        <f>IFERROR(IF(ISNUMBER(A594),(IF(A594&lt;('1_Setting'!$D$30),((A594/('1_Setting'!$D$30))*3+1),((A594-('1_Setting'!$D$30))/(('1_Setting'!$D$29)-('1_Setting'!$D$30))*2+4)))," ")," ")</f>
        <v xml:space="preserve"> </v>
      </c>
      <c r="C594" s="10" t="str">
        <f t="shared" si="20"/>
        <v xml:space="preserve"> </v>
      </c>
      <c r="D594" s="56" t="e">
        <f t="shared" si="21"/>
        <v>#N/A</v>
      </c>
    </row>
    <row r="595" spans="1:4" x14ac:dyDescent="0.2">
      <c r="A595" s="56" t="e">
        <f>IF((A594+$F$5&lt;='1_Setting'!$D$29),A594+$F$5,#N/A)</f>
        <v>#N/A</v>
      </c>
      <c r="B595" s="11" t="str">
        <f>IFERROR(IF(ISNUMBER(A595),(IF(A595&lt;('1_Setting'!$D$30),((A595/('1_Setting'!$D$30))*3+1),((A595-('1_Setting'!$D$30))/(('1_Setting'!$D$29)-('1_Setting'!$D$30))*2+4)))," ")," ")</f>
        <v xml:space="preserve"> </v>
      </c>
      <c r="C595" s="10" t="str">
        <f t="shared" si="20"/>
        <v xml:space="preserve"> </v>
      </c>
      <c r="D595" s="56" t="e">
        <f t="shared" si="21"/>
        <v>#N/A</v>
      </c>
    </row>
    <row r="596" spans="1:4" x14ac:dyDescent="0.2">
      <c r="A596" s="56" t="e">
        <f>IF((A595+$F$5&lt;='1_Setting'!$D$29),A595+$F$5,#N/A)</f>
        <v>#N/A</v>
      </c>
      <c r="B596" s="11" t="str">
        <f>IFERROR(IF(ISNUMBER(A596),(IF(A596&lt;('1_Setting'!$D$30),((A596/('1_Setting'!$D$30))*3+1),((A596-('1_Setting'!$D$30))/(('1_Setting'!$D$29)-('1_Setting'!$D$30))*2+4)))," ")," ")</f>
        <v xml:space="preserve"> </v>
      </c>
      <c r="C596" s="10" t="str">
        <f t="shared" si="20"/>
        <v xml:space="preserve"> </v>
      </c>
      <c r="D596" s="56" t="e">
        <f t="shared" si="21"/>
        <v>#N/A</v>
      </c>
    </row>
    <row r="597" spans="1:4" x14ac:dyDescent="0.2">
      <c r="A597" s="56" t="e">
        <f>IF((A596+$F$5&lt;='1_Setting'!$D$29),A596+$F$5,#N/A)</f>
        <v>#N/A</v>
      </c>
      <c r="B597" s="11" t="str">
        <f>IFERROR(IF(ISNUMBER(A597),(IF(A597&lt;('1_Setting'!$D$30),((A597/('1_Setting'!$D$30))*3+1),((A597-('1_Setting'!$D$30))/(('1_Setting'!$D$29)-('1_Setting'!$D$30))*2+4)))," ")," ")</f>
        <v xml:space="preserve"> </v>
      </c>
      <c r="C597" s="10" t="str">
        <f t="shared" si="20"/>
        <v xml:space="preserve"> </v>
      </c>
      <c r="D597" s="56" t="e">
        <f t="shared" si="21"/>
        <v>#N/A</v>
      </c>
    </row>
    <row r="598" spans="1:4" x14ac:dyDescent="0.2">
      <c r="A598" s="56" t="e">
        <f>IF((A597+$F$5&lt;='1_Setting'!$D$29),A597+$F$5,#N/A)</f>
        <v>#N/A</v>
      </c>
      <c r="B598" s="11" t="str">
        <f>IFERROR(IF(ISNUMBER(A598),(IF(A598&lt;('1_Setting'!$D$30),((A598/('1_Setting'!$D$30))*3+1),((A598-('1_Setting'!$D$30))/(('1_Setting'!$D$29)-('1_Setting'!$D$30))*2+4)))," ")," ")</f>
        <v xml:space="preserve"> </v>
      </c>
      <c r="C598" s="10" t="str">
        <f t="shared" si="20"/>
        <v xml:space="preserve"> </v>
      </c>
      <c r="D598" s="56" t="e">
        <f t="shared" si="21"/>
        <v>#N/A</v>
      </c>
    </row>
    <row r="599" spans="1:4" x14ac:dyDescent="0.2">
      <c r="A599" s="56" t="e">
        <f>IF((A598+$F$5&lt;='1_Setting'!$D$29),A598+$F$5,#N/A)</f>
        <v>#N/A</v>
      </c>
      <c r="B599" s="11" t="str">
        <f>IFERROR(IF(ISNUMBER(A599),(IF(A599&lt;('1_Setting'!$D$30),((A599/('1_Setting'!$D$30))*3+1),((A599-('1_Setting'!$D$30))/(('1_Setting'!$D$29)-('1_Setting'!$D$30))*2+4)))," ")," ")</f>
        <v xml:space="preserve"> </v>
      </c>
      <c r="C599" s="10" t="str">
        <f t="shared" si="20"/>
        <v xml:space="preserve"> </v>
      </c>
      <c r="D599" s="56" t="e">
        <f t="shared" si="21"/>
        <v>#N/A</v>
      </c>
    </row>
    <row r="600" spans="1:4" x14ac:dyDescent="0.2">
      <c r="A600" s="56" t="e">
        <f>IF((A599+$F$5&lt;='1_Setting'!$D$29),A599+$F$5,#N/A)</f>
        <v>#N/A</v>
      </c>
      <c r="B600" s="11" t="str">
        <f>IFERROR(IF(ISNUMBER(A600),(IF(A600&lt;('1_Setting'!$D$30),((A600/('1_Setting'!$D$30))*3+1),((A600-('1_Setting'!$D$30))/(('1_Setting'!$D$29)-('1_Setting'!$D$30))*2+4)))," ")," ")</f>
        <v xml:space="preserve"> </v>
      </c>
      <c r="C600" s="10" t="str">
        <f t="shared" si="20"/>
        <v xml:space="preserve"> </v>
      </c>
      <c r="D600" s="56" t="e">
        <f t="shared" si="21"/>
        <v>#N/A</v>
      </c>
    </row>
    <row r="601" spans="1:4" x14ac:dyDescent="0.2">
      <c r="A601" s="56" t="e">
        <f>IF((A600+$F$5&lt;='1_Setting'!$D$29),A600+$F$5,#N/A)</f>
        <v>#N/A</v>
      </c>
      <c r="B601" s="11" t="str">
        <f>IFERROR(IF(ISNUMBER(A601),(IF(A601&lt;('1_Setting'!$D$30),((A601/('1_Setting'!$D$30))*3+1),((A601-('1_Setting'!$D$30))/(('1_Setting'!$D$29)-('1_Setting'!$D$30))*2+4)))," ")," ")</f>
        <v xml:space="preserve"> </v>
      </c>
      <c r="C601" s="10" t="str">
        <f t="shared" si="20"/>
        <v xml:space="preserve"> </v>
      </c>
      <c r="D601" s="56" t="e">
        <f t="shared" si="21"/>
        <v>#N/A</v>
      </c>
    </row>
    <row r="602" spans="1:4" x14ac:dyDescent="0.2">
      <c r="A602" s="56" t="e">
        <f>IF((A601+$F$5&lt;='1_Setting'!$D$29),A601+$F$5,#N/A)</f>
        <v>#N/A</v>
      </c>
      <c r="B602" s="11" t="str">
        <f>IFERROR(IF(ISNUMBER(A602),(IF(A602&lt;('1_Setting'!$D$30),((A602/('1_Setting'!$D$30))*3+1),((A602-('1_Setting'!$D$30))/(('1_Setting'!$D$29)-('1_Setting'!$D$30))*2+4)))," ")," ")</f>
        <v xml:space="preserve"> </v>
      </c>
      <c r="C602" s="10" t="str">
        <f t="shared" si="20"/>
        <v xml:space="preserve"> </v>
      </c>
      <c r="D602" s="56" t="e">
        <f t="shared" si="21"/>
        <v>#N/A</v>
      </c>
    </row>
    <row r="603" spans="1:4" x14ac:dyDescent="0.2">
      <c r="A603" s="56" t="e">
        <f>IF((A602+$F$5&lt;='1_Setting'!$D$29),A602+$F$5,#N/A)</f>
        <v>#N/A</v>
      </c>
      <c r="B603" s="11" t="str">
        <f>IFERROR(IF(ISNUMBER(A603),(IF(A603&lt;('1_Setting'!$D$30),((A603/('1_Setting'!$D$30))*3+1),((A603-('1_Setting'!$D$30))/(('1_Setting'!$D$29)-('1_Setting'!$D$30))*2+4)))," ")," ")</f>
        <v xml:space="preserve"> </v>
      </c>
      <c r="C603" s="10" t="str">
        <f t="shared" si="20"/>
        <v xml:space="preserve"> </v>
      </c>
      <c r="D603" s="56" t="e">
        <f t="shared" si="21"/>
        <v>#N/A</v>
      </c>
    </row>
    <row r="604" spans="1:4" x14ac:dyDescent="0.2">
      <c r="A604" s="56" t="e">
        <f>IF((A603+$F$5&lt;='1_Setting'!$D$29),A603+$F$5,#N/A)</f>
        <v>#N/A</v>
      </c>
      <c r="B604" s="11" t="str">
        <f>IFERROR(IF(ISNUMBER(A604),(IF(A604&lt;('1_Setting'!$D$30),((A604/('1_Setting'!$D$30))*3+1),((A604-('1_Setting'!$D$30))/(('1_Setting'!$D$29)-('1_Setting'!$D$30))*2+4)))," ")," ")</f>
        <v xml:space="preserve"> </v>
      </c>
      <c r="C604" s="10" t="str">
        <f t="shared" si="20"/>
        <v xml:space="preserve"> </v>
      </c>
      <c r="D604" s="56" t="e">
        <f t="shared" si="21"/>
        <v>#N/A</v>
      </c>
    </row>
    <row r="605" spans="1:4" x14ac:dyDescent="0.2">
      <c r="A605" s="56" t="e">
        <f>IF((A604+$F$5&lt;='1_Setting'!$D$29),A604+$F$5,#N/A)</f>
        <v>#N/A</v>
      </c>
      <c r="B605" s="11" t="str">
        <f>IFERROR(IF(ISNUMBER(A605),(IF(A605&lt;('1_Setting'!$D$30),((A605/('1_Setting'!$D$30))*3+1),((A605-('1_Setting'!$D$30))/(('1_Setting'!$D$29)-('1_Setting'!$D$30))*2+4)))," ")," ")</f>
        <v xml:space="preserve"> </v>
      </c>
      <c r="C605" s="10" t="str">
        <f t="shared" si="20"/>
        <v xml:space="preserve"> </v>
      </c>
      <c r="D605" s="56" t="e">
        <f t="shared" si="21"/>
        <v>#N/A</v>
      </c>
    </row>
    <row r="606" spans="1:4" x14ac:dyDescent="0.2">
      <c r="A606" s="56" t="e">
        <f>IF((A605+$F$5&lt;='1_Setting'!$D$29),A605+$F$5,#N/A)</f>
        <v>#N/A</v>
      </c>
      <c r="B606" s="11" t="str">
        <f>IFERROR(IF(ISNUMBER(A606),(IF(A606&lt;('1_Setting'!$D$30),((A606/('1_Setting'!$D$30))*3+1),((A606-('1_Setting'!$D$30))/(('1_Setting'!$D$29)-('1_Setting'!$D$30))*2+4)))," ")," ")</f>
        <v xml:space="preserve"> </v>
      </c>
      <c r="C606" s="10" t="str">
        <f t="shared" si="20"/>
        <v xml:space="preserve"> </v>
      </c>
      <c r="D606" s="56" t="e">
        <f t="shared" si="21"/>
        <v>#N/A</v>
      </c>
    </row>
    <row r="607" spans="1:4" x14ac:dyDescent="0.2">
      <c r="A607" s="56" t="e">
        <f>IF((A606+$F$5&lt;='1_Setting'!$D$29),A606+$F$5,#N/A)</f>
        <v>#N/A</v>
      </c>
      <c r="B607" s="11" t="str">
        <f>IFERROR(IF(ISNUMBER(A607),(IF(A607&lt;('1_Setting'!$D$30),((A607/('1_Setting'!$D$30))*3+1),((A607-('1_Setting'!$D$30))/(('1_Setting'!$D$29)-('1_Setting'!$D$30))*2+4)))," ")," ")</f>
        <v xml:space="preserve"> </v>
      </c>
      <c r="C607" s="10" t="str">
        <f t="shared" si="20"/>
        <v xml:space="preserve"> </v>
      </c>
      <c r="D607" s="56" t="e">
        <f t="shared" si="21"/>
        <v>#N/A</v>
      </c>
    </row>
    <row r="608" spans="1:4" x14ac:dyDescent="0.2">
      <c r="A608" s="56" t="e">
        <f>IF((A607+$F$5&lt;='1_Setting'!$D$29),A607+$F$5,#N/A)</f>
        <v>#N/A</v>
      </c>
      <c r="B608" s="11" t="str">
        <f>IFERROR(IF(ISNUMBER(A608),(IF(A608&lt;('1_Setting'!$D$30),((A608/('1_Setting'!$D$30))*3+1),((A608-('1_Setting'!$D$30))/(('1_Setting'!$D$29)-('1_Setting'!$D$30))*2+4)))," ")," ")</f>
        <v xml:space="preserve"> </v>
      </c>
      <c r="C608" s="10" t="str">
        <f t="shared" si="20"/>
        <v xml:space="preserve"> </v>
      </c>
      <c r="D608" s="56" t="e">
        <f t="shared" si="21"/>
        <v>#N/A</v>
      </c>
    </row>
    <row r="609" spans="1:4" x14ac:dyDescent="0.2">
      <c r="A609" s="56" t="e">
        <f>IF((A608+$F$5&lt;='1_Setting'!$D$29),A608+$F$5,#N/A)</f>
        <v>#N/A</v>
      </c>
      <c r="B609" s="11" t="str">
        <f>IFERROR(IF(ISNUMBER(A609),(IF(A609&lt;('1_Setting'!$D$30),((A609/('1_Setting'!$D$30))*3+1),((A609-('1_Setting'!$D$30))/(('1_Setting'!$D$29)-('1_Setting'!$D$30))*2+4)))," ")," ")</f>
        <v xml:space="preserve"> </v>
      </c>
      <c r="C609" s="10" t="str">
        <f t="shared" si="20"/>
        <v xml:space="preserve"> </v>
      </c>
      <c r="D609" s="56" t="e">
        <f t="shared" si="21"/>
        <v>#N/A</v>
      </c>
    </row>
    <row r="610" spans="1:4" x14ac:dyDescent="0.2">
      <c r="A610" s="56" t="e">
        <f>IF((A609+$F$5&lt;='1_Setting'!$D$29),A609+$F$5,#N/A)</f>
        <v>#N/A</v>
      </c>
      <c r="B610" s="11" t="str">
        <f>IFERROR(IF(ISNUMBER(A610),(IF(A610&lt;('1_Setting'!$D$30),((A610/('1_Setting'!$D$30))*3+1),((A610-('1_Setting'!$D$30))/(('1_Setting'!$D$29)-('1_Setting'!$D$30))*2+4)))," ")," ")</f>
        <v xml:space="preserve"> </v>
      </c>
      <c r="C610" s="10" t="str">
        <f t="shared" si="20"/>
        <v xml:space="preserve"> </v>
      </c>
      <c r="D610" s="56" t="e">
        <f t="shared" si="21"/>
        <v>#N/A</v>
      </c>
    </row>
    <row r="611" spans="1:4" x14ac:dyDescent="0.2">
      <c r="A611" s="56" t="e">
        <f>IF((A610+$F$5&lt;='1_Setting'!$D$29),A610+$F$5,#N/A)</f>
        <v>#N/A</v>
      </c>
      <c r="B611" s="11" t="str">
        <f>IFERROR(IF(ISNUMBER(A611),(IF(A611&lt;('1_Setting'!$D$30),((A611/('1_Setting'!$D$30))*3+1),((A611-('1_Setting'!$D$30))/(('1_Setting'!$D$29)-('1_Setting'!$D$30))*2+4)))," ")," ")</f>
        <v xml:space="preserve"> </v>
      </c>
      <c r="C611" s="10" t="str">
        <f t="shared" si="20"/>
        <v xml:space="preserve"> </v>
      </c>
      <c r="D611" s="56" t="e">
        <f t="shared" si="21"/>
        <v>#N/A</v>
      </c>
    </row>
    <row r="612" spans="1:4" x14ac:dyDescent="0.2">
      <c r="A612" s="56" t="e">
        <f>IF((A611+$F$5&lt;='1_Setting'!$D$29),A611+$F$5,#N/A)</f>
        <v>#N/A</v>
      </c>
      <c r="B612" s="11" t="str">
        <f>IFERROR(IF(ISNUMBER(A612),(IF(A612&lt;('1_Setting'!$D$30),((A612/('1_Setting'!$D$30))*3+1),((A612-('1_Setting'!$D$30))/(('1_Setting'!$D$29)-('1_Setting'!$D$30))*2+4)))," ")," ")</f>
        <v xml:space="preserve"> </v>
      </c>
      <c r="C612" s="10" t="str">
        <f t="shared" si="20"/>
        <v xml:space="preserve"> </v>
      </c>
      <c r="D612" s="56" t="e">
        <f t="shared" si="21"/>
        <v>#N/A</v>
      </c>
    </row>
    <row r="613" spans="1:4" x14ac:dyDescent="0.2">
      <c r="A613" s="56" t="e">
        <f>IF((A612+$F$5&lt;='1_Setting'!$D$29),A612+$F$5,#N/A)</f>
        <v>#N/A</v>
      </c>
      <c r="B613" s="11" t="str">
        <f>IFERROR(IF(ISNUMBER(A613),(IF(A613&lt;('1_Setting'!$D$30),((A613/('1_Setting'!$D$30))*3+1),((A613-('1_Setting'!$D$30))/(('1_Setting'!$D$29)-('1_Setting'!$D$30))*2+4)))," ")," ")</f>
        <v xml:space="preserve"> </v>
      </c>
      <c r="C613" s="10" t="str">
        <f t="shared" si="20"/>
        <v xml:space="preserve"> </v>
      </c>
      <c r="D613" s="56" t="e">
        <f t="shared" si="21"/>
        <v>#N/A</v>
      </c>
    </row>
    <row r="614" spans="1:4" x14ac:dyDescent="0.2">
      <c r="A614" s="56" t="e">
        <f>IF((A613+$F$5&lt;='1_Setting'!$D$29),A613+$F$5,#N/A)</f>
        <v>#N/A</v>
      </c>
      <c r="B614" s="11" t="str">
        <f>IFERROR(IF(ISNUMBER(A614),(IF(A614&lt;('1_Setting'!$D$30),((A614/('1_Setting'!$D$30))*3+1),((A614-('1_Setting'!$D$30))/(('1_Setting'!$D$29)-('1_Setting'!$D$30))*2+4)))," ")," ")</f>
        <v xml:space="preserve"> </v>
      </c>
      <c r="C614" s="10" t="str">
        <f t="shared" si="20"/>
        <v xml:space="preserve"> </v>
      </c>
      <c r="D614" s="56" t="e">
        <f t="shared" si="21"/>
        <v>#N/A</v>
      </c>
    </row>
    <row r="615" spans="1:4" x14ac:dyDescent="0.2">
      <c r="A615" s="56" t="e">
        <f>IF((A614+$F$5&lt;='1_Setting'!$D$29),A614+$F$5,#N/A)</f>
        <v>#N/A</v>
      </c>
      <c r="B615" s="11" t="str">
        <f>IFERROR(IF(ISNUMBER(A615),(IF(A615&lt;('1_Setting'!$D$30),((A615/('1_Setting'!$D$30))*3+1),((A615-('1_Setting'!$D$30))/(('1_Setting'!$D$29)-('1_Setting'!$D$30))*2+4)))," ")," ")</f>
        <v xml:space="preserve"> </v>
      </c>
      <c r="C615" s="10" t="str">
        <f t="shared" si="20"/>
        <v xml:space="preserve"> </v>
      </c>
      <c r="D615" s="56" t="e">
        <f t="shared" si="21"/>
        <v>#N/A</v>
      </c>
    </row>
    <row r="616" spans="1:4" x14ac:dyDescent="0.2">
      <c r="A616" s="56" t="e">
        <f>IF((A615+$F$5&lt;='1_Setting'!$D$29),A615+$F$5,#N/A)</f>
        <v>#N/A</v>
      </c>
      <c r="B616" s="11" t="str">
        <f>IFERROR(IF(ISNUMBER(A616),(IF(A616&lt;('1_Setting'!$D$30),((A616/('1_Setting'!$D$30))*3+1),((A616-('1_Setting'!$D$30))/(('1_Setting'!$D$29)-('1_Setting'!$D$30))*2+4)))," ")," ")</f>
        <v xml:space="preserve"> </v>
      </c>
      <c r="C616" s="10" t="str">
        <f t="shared" si="20"/>
        <v xml:space="preserve"> </v>
      </c>
      <c r="D616" s="56" t="e">
        <f t="shared" si="21"/>
        <v>#N/A</v>
      </c>
    </row>
    <row r="617" spans="1:4" x14ac:dyDescent="0.2">
      <c r="A617" s="56" t="e">
        <f>IF((A616+$F$5&lt;='1_Setting'!$D$29),A616+$F$5,#N/A)</f>
        <v>#N/A</v>
      </c>
      <c r="B617" s="11" t="str">
        <f>IFERROR(IF(ISNUMBER(A617),(IF(A617&lt;('1_Setting'!$D$30),((A617/('1_Setting'!$D$30))*3+1),((A617-('1_Setting'!$D$30))/(('1_Setting'!$D$29)-('1_Setting'!$D$30))*2+4)))," ")," ")</f>
        <v xml:space="preserve"> </v>
      </c>
      <c r="C617" s="10" t="str">
        <f t="shared" si="20"/>
        <v xml:space="preserve"> </v>
      </c>
      <c r="D617" s="56" t="e">
        <f t="shared" si="21"/>
        <v>#N/A</v>
      </c>
    </row>
    <row r="618" spans="1:4" x14ac:dyDescent="0.2">
      <c r="A618" s="56" t="e">
        <f>IF((A617+$F$5&lt;='1_Setting'!$D$29),A617+$F$5,#N/A)</f>
        <v>#N/A</v>
      </c>
      <c r="B618" s="11" t="str">
        <f>IFERROR(IF(ISNUMBER(A618),(IF(A618&lt;('1_Setting'!$D$30),((A618/('1_Setting'!$D$30))*3+1),((A618-('1_Setting'!$D$30))/(('1_Setting'!$D$29)-('1_Setting'!$D$30))*2+4)))," ")," ")</f>
        <v xml:space="preserve"> </v>
      </c>
      <c r="C618" s="10" t="str">
        <f t="shared" si="20"/>
        <v xml:space="preserve"> </v>
      </c>
      <c r="D618" s="56" t="e">
        <f t="shared" si="21"/>
        <v>#N/A</v>
      </c>
    </row>
    <row r="619" spans="1:4" x14ac:dyDescent="0.2">
      <c r="A619" s="56" t="e">
        <f>IF((A618+$F$5&lt;='1_Setting'!$D$29),A618+$F$5,#N/A)</f>
        <v>#N/A</v>
      </c>
      <c r="B619" s="11" t="str">
        <f>IFERROR(IF(ISNUMBER(A619),(IF(A619&lt;('1_Setting'!$D$30),((A619/('1_Setting'!$D$30))*3+1),((A619-('1_Setting'!$D$30))/(('1_Setting'!$D$29)-('1_Setting'!$D$30))*2+4)))," ")," ")</f>
        <v xml:space="preserve"> </v>
      </c>
      <c r="C619" s="10" t="str">
        <f t="shared" si="20"/>
        <v xml:space="preserve"> </v>
      </c>
      <c r="D619" s="56" t="e">
        <f t="shared" si="21"/>
        <v>#N/A</v>
      </c>
    </row>
    <row r="620" spans="1:4" x14ac:dyDescent="0.2">
      <c r="A620" s="56" t="e">
        <f>IF((A619+$F$5&lt;='1_Setting'!$D$29),A619+$F$5,#N/A)</f>
        <v>#N/A</v>
      </c>
      <c r="B620" s="11" t="str">
        <f>IFERROR(IF(ISNUMBER(A620),(IF(A620&lt;('1_Setting'!$D$30),((A620/('1_Setting'!$D$30))*3+1),((A620-('1_Setting'!$D$30))/(('1_Setting'!$D$29)-('1_Setting'!$D$30))*2+4)))," ")," ")</f>
        <v xml:space="preserve"> </v>
      </c>
      <c r="C620" s="10" t="str">
        <f t="shared" si="20"/>
        <v xml:space="preserve"> </v>
      </c>
      <c r="D620" s="56" t="e">
        <f t="shared" si="21"/>
        <v>#N/A</v>
      </c>
    </row>
    <row r="621" spans="1:4" x14ac:dyDescent="0.2">
      <c r="A621" s="56" t="e">
        <f>IF((A620+$F$5&lt;='1_Setting'!$D$29),A620+$F$5,#N/A)</f>
        <v>#N/A</v>
      </c>
      <c r="B621" s="11" t="str">
        <f>IFERROR(IF(ISNUMBER(A621),(IF(A621&lt;('1_Setting'!$D$30),((A621/('1_Setting'!$D$30))*3+1),((A621-('1_Setting'!$D$30))/(('1_Setting'!$D$29)-('1_Setting'!$D$30))*2+4)))," ")," ")</f>
        <v xml:space="preserve"> </v>
      </c>
      <c r="C621" s="10" t="str">
        <f t="shared" si="20"/>
        <v xml:space="preserve"> </v>
      </c>
      <c r="D621" s="56" t="e">
        <f t="shared" si="21"/>
        <v>#N/A</v>
      </c>
    </row>
    <row r="622" spans="1:4" x14ac:dyDescent="0.2">
      <c r="A622" s="56" t="e">
        <f>IF((A621+$F$5&lt;='1_Setting'!$D$29),A621+$F$5,#N/A)</f>
        <v>#N/A</v>
      </c>
      <c r="B622" s="11" t="str">
        <f>IFERROR(IF(ISNUMBER(A622),(IF(A622&lt;('1_Setting'!$D$30),((A622/('1_Setting'!$D$30))*3+1),((A622-('1_Setting'!$D$30))/(('1_Setting'!$D$29)-('1_Setting'!$D$30))*2+4)))," ")," ")</f>
        <v xml:space="preserve"> </v>
      </c>
      <c r="C622" s="10" t="str">
        <f t="shared" si="20"/>
        <v xml:space="preserve"> </v>
      </c>
      <c r="D622" s="56" t="e">
        <f t="shared" si="21"/>
        <v>#N/A</v>
      </c>
    </row>
    <row r="623" spans="1:4" x14ac:dyDescent="0.2">
      <c r="A623" s="56" t="e">
        <f>IF((A622+$F$5&lt;='1_Setting'!$D$29),A622+$F$5,#N/A)</f>
        <v>#N/A</v>
      </c>
      <c r="B623" s="11" t="str">
        <f>IFERROR(IF(ISNUMBER(A623),(IF(A623&lt;('1_Setting'!$D$30),((A623/('1_Setting'!$D$30))*3+1),((A623-('1_Setting'!$D$30))/(('1_Setting'!$D$29)-('1_Setting'!$D$30))*2+4)))," ")," ")</f>
        <v xml:space="preserve"> </v>
      </c>
      <c r="C623" s="10" t="str">
        <f t="shared" si="20"/>
        <v xml:space="preserve"> </v>
      </c>
      <c r="D623" s="56" t="e">
        <f t="shared" si="21"/>
        <v>#N/A</v>
      </c>
    </row>
    <row r="624" spans="1:4" x14ac:dyDescent="0.2">
      <c r="A624" s="56" t="e">
        <f>IF((A623+$F$5&lt;='1_Setting'!$D$29),A623+$F$5,#N/A)</f>
        <v>#N/A</v>
      </c>
      <c r="B624" s="11" t="str">
        <f>IFERROR(IF(ISNUMBER(A624),(IF(A624&lt;('1_Setting'!$D$30),((A624/('1_Setting'!$D$30))*3+1),((A624-('1_Setting'!$D$30))/(('1_Setting'!$D$29)-('1_Setting'!$D$30))*2+4)))," ")," ")</f>
        <v xml:space="preserve"> </v>
      </c>
      <c r="C624" s="10" t="str">
        <f t="shared" si="20"/>
        <v xml:space="preserve"> </v>
      </c>
      <c r="D624" s="56" t="e">
        <f t="shared" si="21"/>
        <v>#N/A</v>
      </c>
    </row>
    <row r="625" spans="1:4" x14ac:dyDescent="0.2">
      <c r="A625" s="56" t="e">
        <f>IF((A624+$F$5&lt;='1_Setting'!$D$29),A624+$F$5,#N/A)</f>
        <v>#N/A</v>
      </c>
      <c r="B625" s="11" t="str">
        <f>IFERROR(IF(ISNUMBER(A625),(IF(A625&lt;('1_Setting'!$D$30),((A625/('1_Setting'!$D$30))*3+1),((A625-('1_Setting'!$D$30))/(('1_Setting'!$D$29)-('1_Setting'!$D$30))*2+4)))," ")," ")</f>
        <v xml:space="preserve"> </v>
      </c>
      <c r="C625" s="10" t="str">
        <f t="shared" si="20"/>
        <v xml:space="preserve"> </v>
      </c>
      <c r="D625" s="56" t="e">
        <f t="shared" si="21"/>
        <v>#N/A</v>
      </c>
    </row>
    <row r="626" spans="1:4" x14ac:dyDescent="0.2">
      <c r="A626" s="56" t="e">
        <f>IF((A625+$F$5&lt;='1_Setting'!$D$29),A625+$F$5,#N/A)</f>
        <v>#N/A</v>
      </c>
      <c r="B626" s="11" t="str">
        <f>IFERROR(IF(ISNUMBER(A626),(IF(A626&lt;('1_Setting'!$D$30),((A626/('1_Setting'!$D$30))*3+1),((A626-('1_Setting'!$D$30))/(('1_Setting'!$D$29)-('1_Setting'!$D$30))*2+4)))," ")," ")</f>
        <v xml:space="preserve"> </v>
      </c>
      <c r="C626" s="10" t="str">
        <f t="shared" si="20"/>
        <v xml:space="preserve"> </v>
      </c>
      <c r="D626" s="56" t="e">
        <f t="shared" si="21"/>
        <v>#N/A</v>
      </c>
    </row>
    <row r="627" spans="1:4" x14ac:dyDescent="0.2">
      <c r="A627" s="56" t="e">
        <f>IF((A626+$F$5&lt;='1_Setting'!$D$29),A626+$F$5,#N/A)</f>
        <v>#N/A</v>
      </c>
      <c r="B627" s="11" t="str">
        <f>IFERROR(IF(ISNUMBER(A627),(IF(A627&lt;('1_Setting'!$D$30),((A627/('1_Setting'!$D$30))*3+1),((A627-('1_Setting'!$D$30))/(('1_Setting'!$D$29)-('1_Setting'!$D$30))*2+4)))," ")," ")</f>
        <v xml:space="preserve"> </v>
      </c>
      <c r="C627" s="10" t="str">
        <f t="shared" si="20"/>
        <v xml:space="preserve"> </v>
      </c>
      <c r="D627" s="56" t="e">
        <f t="shared" si="21"/>
        <v>#N/A</v>
      </c>
    </row>
    <row r="628" spans="1:4" x14ac:dyDescent="0.2">
      <c r="A628" s="56" t="e">
        <f>IF((A627+$F$5&lt;='1_Setting'!$D$29),A627+$F$5,#N/A)</f>
        <v>#N/A</v>
      </c>
      <c r="B628" s="11" t="str">
        <f>IFERROR(IF(ISNUMBER(A628),(IF(A628&lt;('1_Setting'!$D$30),((A628/('1_Setting'!$D$30))*3+1),((A628-('1_Setting'!$D$30))/(('1_Setting'!$D$29)-('1_Setting'!$D$30))*2+4)))," ")," ")</f>
        <v xml:space="preserve"> </v>
      </c>
      <c r="C628" s="10" t="str">
        <f t="shared" si="20"/>
        <v xml:space="preserve"> </v>
      </c>
      <c r="D628" s="56" t="e">
        <f t="shared" si="21"/>
        <v>#N/A</v>
      </c>
    </row>
    <row r="629" spans="1:4" x14ac:dyDescent="0.2">
      <c r="A629" s="56" t="e">
        <f>IF((A628+$F$5&lt;='1_Setting'!$D$29),A628+$F$5,#N/A)</f>
        <v>#N/A</v>
      </c>
      <c r="B629" s="11" t="str">
        <f>IFERROR(IF(ISNUMBER(A629),(IF(A629&lt;('1_Setting'!$D$30),((A629/('1_Setting'!$D$30))*3+1),((A629-('1_Setting'!$D$30))/(('1_Setting'!$D$29)-('1_Setting'!$D$30))*2+4)))," ")," ")</f>
        <v xml:space="preserve"> </v>
      </c>
      <c r="C629" s="10" t="str">
        <f t="shared" si="20"/>
        <v xml:space="preserve"> </v>
      </c>
      <c r="D629" s="56" t="e">
        <f t="shared" si="21"/>
        <v>#N/A</v>
      </c>
    </row>
    <row r="630" spans="1:4" x14ac:dyDescent="0.2">
      <c r="A630" s="56" t="e">
        <f>IF((A629+$F$5&lt;='1_Setting'!$D$29),A629+$F$5,#N/A)</f>
        <v>#N/A</v>
      </c>
      <c r="B630" s="11" t="str">
        <f>IFERROR(IF(ISNUMBER(A630),(IF(A630&lt;('1_Setting'!$D$30),((A630/('1_Setting'!$D$30))*3+1),((A630-('1_Setting'!$D$30))/(('1_Setting'!$D$29)-('1_Setting'!$D$30))*2+4)))," ")," ")</f>
        <v xml:space="preserve"> </v>
      </c>
      <c r="C630" s="10" t="str">
        <f t="shared" si="20"/>
        <v xml:space="preserve"> </v>
      </c>
      <c r="D630" s="56" t="e">
        <f t="shared" si="21"/>
        <v>#N/A</v>
      </c>
    </row>
    <row r="631" spans="1:4" x14ac:dyDescent="0.2">
      <c r="A631" s="56" t="e">
        <f>IF((A630+$F$5&lt;='1_Setting'!$D$29),A630+$F$5,#N/A)</f>
        <v>#N/A</v>
      </c>
      <c r="B631" s="11" t="str">
        <f>IFERROR(IF(ISNUMBER(A631),(IF(A631&lt;('1_Setting'!$D$30),((A631/('1_Setting'!$D$30))*3+1),((A631-('1_Setting'!$D$30))/(('1_Setting'!$D$29)-('1_Setting'!$D$30))*2+4)))," ")," ")</f>
        <v xml:space="preserve"> </v>
      </c>
      <c r="C631" s="10" t="str">
        <f t="shared" si="20"/>
        <v xml:space="preserve"> </v>
      </c>
      <c r="D631" s="56" t="e">
        <f t="shared" si="21"/>
        <v>#N/A</v>
      </c>
    </row>
    <row r="632" spans="1:4" x14ac:dyDescent="0.2">
      <c r="A632" s="56" t="e">
        <f>IF((A631+$F$5&lt;='1_Setting'!$D$29),A631+$F$5,#N/A)</f>
        <v>#N/A</v>
      </c>
      <c r="B632" s="11" t="str">
        <f>IFERROR(IF(ISNUMBER(A632),(IF(A632&lt;('1_Setting'!$D$30),((A632/('1_Setting'!$D$30))*3+1),((A632-('1_Setting'!$D$30))/(('1_Setting'!$D$29)-('1_Setting'!$D$30))*2+4)))," ")," ")</f>
        <v xml:space="preserve"> </v>
      </c>
      <c r="C632" s="10" t="str">
        <f t="shared" si="20"/>
        <v xml:space="preserve"> </v>
      </c>
      <c r="D632" s="56" t="e">
        <f t="shared" si="21"/>
        <v>#N/A</v>
      </c>
    </row>
    <row r="633" spans="1:4" x14ac:dyDescent="0.2">
      <c r="A633" s="56" t="e">
        <f>IF((A632+$F$5&lt;='1_Setting'!$D$29),A632+$F$5,#N/A)</f>
        <v>#N/A</v>
      </c>
      <c r="B633" s="11" t="str">
        <f>IFERROR(IF(ISNUMBER(A633),(IF(A633&lt;('1_Setting'!$D$30),((A633/('1_Setting'!$D$30))*3+1),((A633-('1_Setting'!$D$30))/(('1_Setting'!$D$29)-('1_Setting'!$D$30))*2+4)))," ")," ")</f>
        <v xml:space="preserve"> </v>
      </c>
      <c r="C633" s="10" t="str">
        <f t="shared" si="20"/>
        <v xml:space="preserve"> </v>
      </c>
      <c r="D633" s="56" t="e">
        <f t="shared" si="21"/>
        <v>#N/A</v>
      </c>
    </row>
    <row r="634" spans="1:4" x14ac:dyDescent="0.2">
      <c r="A634" s="56" t="e">
        <f>IF((A633+$F$5&lt;='1_Setting'!$D$29),A633+$F$5,#N/A)</f>
        <v>#N/A</v>
      </c>
      <c r="B634" s="11" t="str">
        <f>IFERROR(IF(ISNUMBER(A634),(IF(A634&lt;('1_Setting'!$D$30),((A634/('1_Setting'!$D$30))*3+1),((A634-('1_Setting'!$D$30))/(('1_Setting'!$D$29)-('1_Setting'!$D$30))*2+4)))," ")," ")</f>
        <v xml:space="preserve"> </v>
      </c>
      <c r="C634" s="10" t="str">
        <f t="shared" si="20"/>
        <v xml:space="preserve"> </v>
      </c>
      <c r="D634" s="56" t="e">
        <f t="shared" si="21"/>
        <v>#N/A</v>
      </c>
    </row>
    <row r="635" spans="1:4" x14ac:dyDescent="0.2">
      <c r="A635" s="56" t="e">
        <f>IF((A634+$F$5&lt;='1_Setting'!$D$29),A634+$F$5,#N/A)</f>
        <v>#N/A</v>
      </c>
      <c r="B635" s="11" t="str">
        <f>IFERROR(IF(ISNUMBER(A635),(IF(A635&lt;('1_Setting'!$D$30),((A635/('1_Setting'!$D$30))*3+1),((A635-('1_Setting'!$D$30))/(('1_Setting'!$D$29)-('1_Setting'!$D$30))*2+4)))," ")," ")</f>
        <v xml:space="preserve"> </v>
      </c>
      <c r="C635" s="10" t="str">
        <f t="shared" si="20"/>
        <v xml:space="preserve"> </v>
      </c>
      <c r="D635" s="56" t="e">
        <f t="shared" si="21"/>
        <v>#N/A</v>
      </c>
    </row>
    <row r="636" spans="1:4" x14ac:dyDescent="0.2">
      <c r="A636" s="56" t="e">
        <f>IF((A635+$F$5&lt;='1_Setting'!$D$29),A635+$F$5,#N/A)</f>
        <v>#N/A</v>
      </c>
      <c r="B636" s="11" t="str">
        <f>IFERROR(IF(ISNUMBER(A636),(IF(A636&lt;('1_Setting'!$D$30),((A636/('1_Setting'!$D$30))*3+1),((A636-('1_Setting'!$D$30))/(('1_Setting'!$D$29)-('1_Setting'!$D$30))*2+4)))," ")," ")</f>
        <v xml:space="preserve"> </v>
      </c>
      <c r="C636" s="10" t="str">
        <f t="shared" si="20"/>
        <v xml:space="preserve"> </v>
      </c>
      <c r="D636" s="56" t="e">
        <f t="shared" si="21"/>
        <v>#N/A</v>
      </c>
    </row>
    <row r="637" spans="1:4" x14ac:dyDescent="0.2">
      <c r="A637" s="56" t="e">
        <f>IF((A636+$F$5&lt;='1_Setting'!$D$29),A636+$F$5,#N/A)</f>
        <v>#N/A</v>
      </c>
      <c r="B637" s="11" t="str">
        <f>IFERROR(IF(ISNUMBER(A637),(IF(A637&lt;('1_Setting'!$D$30),((A637/('1_Setting'!$D$30))*3+1),((A637-('1_Setting'!$D$30))/(('1_Setting'!$D$29)-('1_Setting'!$D$30))*2+4)))," ")," ")</f>
        <v xml:space="preserve"> </v>
      </c>
      <c r="C637" s="10" t="str">
        <f t="shared" si="20"/>
        <v xml:space="preserve"> </v>
      </c>
      <c r="D637" s="56" t="e">
        <f t="shared" si="21"/>
        <v>#N/A</v>
      </c>
    </row>
    <row r="638" spans="1:4" x14ac:dyDescent="0.2">
      <c r="A638" s="56" t="e">
        <f>IF((A637+$F$5&lt;='1_Setting'!$D$29),A637+$F$5,#N/A)</f>
        <v>#N/A</v>
      </c>
      <c r="B638" s="11" t="str">
        <f>IFERROR(IF(ISNUMBER(A638),(IF(A638&lt;('1_Setting'!$D$30),((A638/('1_Setting'!$D$30))*3+1),((A638-('1_Setting'!$D$30))/(('1_Setting'!$D$29)-('1_Setting'!$D$30))*2+4)))," ")," ")</f>
        <v xml:space="preserve"> </v>
      </c>
      <c r="C638" s="10" t="str">
        <f t="shared" si="20"/>
        <v xml:space="preserve"> </v>
      </c>
      <c r="D638" s="56" t="e">
        <f t="shared" si="21"/>
        <v>#N/A</v>
      </c>
    </row>
    <row r="639" spans="1:4" x14ac:dyDescent="0.2">
      <c r="A639" s="56" t="e">
        <f>IF((A638+$F$5&lt;='1_Setting'!$D$29),A638+$F$5,#N/A)</f>
        <v>#N/A</v>
      </c>
      <c r="B639" s="11" t="str">
        <f>IFERROR(IF(ISNUMBER(A639),(IF(A639&lt;('1_Setting'!$D$30),((A639/('1_Setting'!$D$30))*3+1),((A639-('1_Setting'!$D$30))/(('1_Setting'!$D$29)-('1_Setting'!$D$30))*2+4)))," ")," ")</f>
        <v xml:space="preserve"> </v>
      </c>
      <c r="C639" s="10" t="str">
        <f t="shared" si="20"/>
        <v xml:space="preserve"> </v>
      </c>
      <c r="D639" s="56" t="e">
        <f t="shared" si="21"/>
        <v>#N/A</v>
      </c>
    </row>
    <row r="640" spans="1:4" x14ac:dyDescent="0.2">
      <c r="A640" s="56" t="e">
        <f>IF((A639+$F$5&lt;='1_Setting'!$D$29),A639+$F$5,#N/A)</f>
        <v>#N/A</v>
      </c>
      <c r="B640" s="11" t="str">
        <f>IFERROR(IF(ISNUMBER(A640),(IF(A640&lt;('1_Setting'!$D$30),((A640/('1_Setting'!$D$30))*3+1),((A640-('1_Setting'!$D$30))/(('1_Setting'!$D$29)-('1_Setting'!$D$30))*2+4)))," ")," ")</f>
        <v xml:space="preserve"> </v>
      </c>
      <c r="C640" s="10" t="str">
        <f t="shared" si="20"/>
        <v xml:space="preserve"> </v>
      </c>
      <c r="D640" s="56" t="e">
        <f t="shared" si="21"/>
        <v>#N/A</v>
      </c>
    </row>
    <row r="641" spans="1:4" x14ac:dyDescent="0.2">
      <c r="A641" s="56" t="e">
        <f>IF((A640+$F$5&lt;='1_Setting'!$D$29),A640+$F$5,#N/A)</f>
        <v>#N/A</v>
      </c>
      <c r="B641" s="11" t="str">
        <f>IFERROR(IF(ISNUMBER(A641),(IF(A641&lt;('1_Setting'!$D$30),((A641/('1_Setting'!$D$30))*3+1),((A641-('1_Setting'!$D$30))/(('1_Setting'!$D$29)-('1_Setting'!$D$30))*2+4)))," ")," ")</f>
        <v xml:space="preserve"> </v>
      </c>
      <c r="C641" s="10" t="str">
        <f t="shared" si="20"/>
        <v xml:space="preserve"> </v>
      </c>
      <c r="D641" s="56" t="e">
        <f t="shared" si="21"/>
        <v>#N/A</v>
      </c>
    </row>
    <row r="642" spans="1:4" x14ac:dyDescent="0.2">
      <c r="A642" s="56" t="e">
        <f>IF((A641+$F$5&lt;='1_Setting'!$D$29),A641+$F$5,#N/A)</f>
        <v>#N/A</v>
      </c>
      <c r="B642" s="11" t="str">
        <f>IFERROR(IF(ISNUMBER(A642),(IF(A642&lt;('1_Setting'!$D$30),((A642/('1_Setting'!$D$30))*3+1),((A642-('1_Setting'!$D$30))/(('1_Setting'!$D$29)-('1_Setting'!$D$30))*2+4)))," ")," ")</f>
        <v xml:space="preserve"> </v>
      </c>
      <c r="C642" s="10" t="str">
        <f t="shared" ref="C642:C705" si="22">IFERROR(IF(AND(B642&gt;3.5,B642&lt;4),3.5,ROUND(B642/5,1)*5)," ")</f>
        <v xml:space="preserve"> </v>
      </c>
      <c r="D642" s="56" t="e">
        <f t="shared" ref="D642:D705" si="23">A642</f>
        <v>#N/A</v>
      </c>
    </row>
    <row r="643" spans="1:4" x14ac:dyDescent="0.2">
      <c r="A643" s="56" t="e">
        <f>IF((A642+$F$5&lt;='1_Setting'!$D$29),A642+$F$5,#N/A)</f>
        <v>#N/A</v>
      </c>
      <c r="B643" s="11" t="str">
        <f>IFERROR(IF(ISNUMBER(A643),(IF(A643&lt;('1_Setting'!$D$30),((A643/('1_Setting'!$D$30))*3+1),((A643-('1_Setting'!$D$30))/(('1_Setting'!$D$29)-('1_Setting'!$D$30))*2+4)))," ")," ")</f>
        <v xml:space="preserve"> </v>
      </c>
      <c r="C643" s="10" t="str">
        <f t="shared" si="22"/>
        <v xml:space="preserve"> </v>
      </c>
      <c r="D643" s="56" t="e">
        <f t="shared" si="23"/>
        <v>#N/A</v>
      </c>
    </row>
    <row r="644" spans="1:4" x14ac:dyDescent="0.2">
      <c r="A644" s="56" t="e">
        <f>IF((A643+$F$5&lt;='1_Setting'!$D$29),A643+$F$5,#N/A)</f>
        <v>#N/A</v>
      </c>
      <c r="B644" s="11" t="str">
        <f>IFERROR(IF(ISNUMBER(A644),(IF(A644&lt;('1_Setting'!$D$30),((A644/('1_Setting'!$D$30))*3+1),((A644-('1_Setting'!$D$30))/(('1_Setting'!$D$29)-('1_Setting'!$D$30))*2+4)))," ")," ")</f>
        <v xml:space="preserve"> </v>
      </c>
      <c r="C644" s="10" t="str">
        <f t="shared" si="22"/>
        <v xml:space="preserve"> </v>
      </c>
      <c r="D644" s="56" t="e">
        <f t="shared" si="23"/>
        <v>#N/A</v>
      </c>
    </row>
    <row r="645" spans="1:4" x14ac:dyDescent="0.2">
      <c r="A645" s="56" t="e">
        <f>IF((A644+$F$5&lt;='1_Setting'!$D$29),A644+$F$5,#N/A)</f>
        <v>#N/A</v>
      </c>
      <c r="B645" s="11" t="str">
        <f>IFERROR(IF(ISNUMBER(A645),(IF(A645&lt;('1_Setting'!$D$30),((A645/('1_Setting'!$D$30))*3+1),((A645-('1_Setting'!$D$30))/(('1_Setting'!$D$29)-('1_Setting'!$D$30))*2+4)))," ")," ")</f>
        <v xml:space="preserve"> </v>
      </c>
      <c r="C645" s="10" t="str">
        <f t="shared" si="22"/>
        <v xml:space="preserve"> </v>
      </c>
      <c r="D645" s="56" t="e">
        <f t="shared" si="23"/>
        <v>#N/A</v>
      </c>
    </row>
    <row r="646" spans="1:4" x14ac:dyDescent="0.2">
      <c r="A646" s="56" t="e">
        <f>IF((A645+$F$5&lt;='1_Setting'!$D$29),A645+$F$5,#N/A)</f>
        <v>#N/A</v>
      </c>
      <c r="B646" s="11" t="str">
        <f>IFERROR(IF(ISNUMBER(A646),(IF(A646&lt;('1_Setting'!$D$30),((A646/('1_Setting'!$D$30))*3+1),((A646-('1_Setting'!$D$30))/(('1_Setting'!$D$29)-('1_Setting'!$D$30))*2+4)))," ")," ")</f>
        <v xml:space="preserve"> </v>
      </c>
      <c r="C646" s="10" t="str">
        <f t="shared" si="22"/>
        <v xml:space="preserve"> </v>
      </c>
      <c r="D646" s="56" t="e">
        <f t="shared" si="23"/>
        <v>#N/A</v>
      </c>
    </row>
    <row r="647" spans="1:4" x14ac:dyDescent="0.2">
      <c r="A647" s="56" t="e">
        <f>IF((A646+$F$5&lt;='1_Setting'!$D$29),A646+$F$5,#N/A)</f>
        <v>#N/A</v>
      </c>
      <c r="B647" s="11" t="str">
        <f>IFERROR(IF(ISNUMBER(A647),(IF(A647&lt;('1_Setting'!$D$30),((A647/('1_Setting'!$D$30))*3+1),((A647-('1_Setting'!$D$30))/(('1_Setting'!$D$29)-('1_Setting'!$D$30))*2+4)))," ")," ")</f>
        <v xml:space="preserve"> </v>
      </c>
      <c r="C647" s="10" t="str">
        <f t="shared" si="22"/>
        <v xml:space="preserve"> </v>
      </c>
      <c r="D647" s="56" t="e">
        <f t="shared" si="23"/>
        <v>#N/A</v>
      </c>
    </row>
    <row r="648" spans="1:4" x14ac:dyDescent="0.2">
      <c r="A648" s="56" t="e">
        <f>IF((A647+$F$5&lt;='1_Setting'!$D$29),A647+$F$5,#N/A)</f>
        <v>#N/A</v>
      </c>
      <c r="B648" s="11" t="str">
        <f>IFERROR(IF(ISNUMBER(A648),(IF(A648&lt;('1_Setting'!$D$30),((A648/('1_Setting'!$D$30))*3+1),((A648-('1_Setting'!$D$30))/(('1_Setting'!$D$29)-('1_Setting'!$D$30))*2+4)))," ")," ")</f>
        <v xml:space="preserve"> </v>
      </c>
      <c r="C648" s="10" t="str">
        <f t="shared" si="22"/>
        <v xml:space="preserve"> </v>
      </c>
      <c r="D648" s="56" t="e">
        <f t="shared" si="23"/>
        <v>#N/A</v>
      </c>
    </row>
    <row r="649" spans="1:4" x14ac:dyDescent="0.2">
      <c r="A649" s="56" t="e">
        <f>IF((A648+$F$5&lt;='1_Setting'!$D$29),A648+$F$5,#N/A)</f>
        <v>#N/A</v>
      </c>
      <c r="B649" s="11" t="str">
        <f>IFERROR(IF(ISNUMBER(A649),(IF(A649&lt;('1_Setting'!$D$30),((A649/('1_Setting'!$D$30))*3+1),((A649-('1_Setting'!$D$30))/(('1_Setting'!$D$29)-('1_Setting'!$D$30))*2+4)))," ")," ")</f>
        <v xml:space="preserve"> </v>
      </c>
      <c r="C649" s="10" t="str">
        <f t="shared" si="22"/>
        <v xml:space="preserve"> </v>
      </c>
      <c r="D649" s="56" t="e">
        <f t="shared" si="23"/>
        <v>#N/A</v>
      </c>
    </row>
    <row r="650" spans="1:4" x14ac:dyDescent="0.2">
      <c r="A650" s="56" t="e">
        <f>IF((A649+$F$5&lt;='1_Setting'!$D$29),A649+$F$5,#N/A)</f>
        <v>#N/A</v>
      </c>
      <c r="B650" s="11" t="str">
        <f>IFERROR(IF(ISNUMBER(A650),(IF(A650&lt;('1_Setting'!$D$30),((A650/('1_Setting'!$D$30))*3+1),((A650-('1_Setting'!$D$30))/(('1_Setting'!$D$29)-('1_Setting'!$D$30))*2+4)))," ")," ")</f>
        <v xml:space="preserve"> </v>
      </c>
      <c r="C650" s="10" t="str">
        <f t="shared" si="22"/>
        <v xml:space="preserve"> </v>
      </c>
      <c r="D650" s="56" t="e">
        <f t="shared" si="23"/>
        <v>#N/A</v>
      </c>
    </row>
    <row r="651" spans="1:4" x14ac:dyDescent="0.2">
      <c r="A651" s="56" t="e">
        <f>IF((A650+$F$5&lt;='1_Setting'!$D$29),A650+$F$5,#N/A)</f>
        <v>#N/A</v>
      </c>
      <c r="B651" s="11" t="str">
        <f>IFERROR(IF(ISNUMBER(A651),(IF(A651&lt;('1_Setting'!$D$30),((A651/('1_Setting'!$D$30))*3+1),((A651-('1_Setting'!$D$30))/(('1_Setting'!$D$29)-('1_Setting'!$D$30))*2+4)))," ")," ")</f>
        <v xml:space="preserve"> </v>
      </c>
      <c r="C651" s="10" t="str">
        <f t="shared" si="22"/>
        <v xml:space="preserve"> </v>
      </c>
      <c r="D651" s="56" t="e">
        <f t="shared" si="23"/>
        <v>#N/A</v>
      </c>
    </row>
    <row r="652" spans="1:4" x14ac:dyDescent="0.2">
      <c r="A652" s="56" t="e">
        <f>IF((A651+$F$5&lt;='1_Setting'!$D$29),A651+$F$5,#N/A)</f>
        <v>#N/A</v>
      </c>
      <c r="B652" s="11" t="str">
        <f>IFERROR(IF(ISNUMBER(A652),(IF(A652&lt;('1_Setting'!$D$30),((A652/('1_Setting'!$D$30))*3+1),((A652-('1_Setting'!$D$30))/(('1_Setting'!$D$29)-('1_Setting'!$D$30))*2+4)))," ")," ")</f>
        <v xml:space="preserve"> </v>
      </c>
      <c r="C652" s="10" t="str">
        <f t="shared" si="22"/>
        <v xml:space="preserve"> </v>
      </c>
      <c r="D652" s="56" t="e">
        <f t="shared" si="23"/>
        <v>#N/A</v>
      </c>
    </row>
    <row r="653" spans="1:4" x14ac:dyDescent="0.2">
      <c r="A653" s="56" t="e">
        <f>IF((A652+$F$5&lt;='1_Setting'!$D$29),A652+$F$5,#N/A)</f>
        <v>#N/A</v>
      </c>
      <c r="B653" s="11" t="str">
        <f>IFERROR(IF(ISNUMBER(A653),(IF(A653&lt;('1_Setting'!$D$30),((A653/('1_Setting'!$D$30))*3+1),((A653-('1_Setting'!$D$30))/(('1_Setting'!$D$29)-('1_Setting'!$D$30))*2+4)))," ")," ")</f>
        <v xml:space="preserve"> </v>
      </c>
      <c r="C653" s="10" t="str">
        <f t="shared" si="22"/>
        <v xml:space="preserve"> </v>
      </c>
      <c r="D653" s="56" t="e">
        <f t="shared" si="23"/>
        <v>#N/A</v>
      </c>
    </row>
    <row r="654" spans="1:4" x14ac:dyDescent="0.2">
      <c r="A654" s="56" t="e">
        <f>IF((A653+$F$5&lt;='1_Setting'!$D$29),A653+$F$5,#N/A)</f>
        <v>#N/A</v>
      </c>
      <c r="B654" s="11" t="str">
        <f>IFERROR(IF(ISNUMBER(A654),(IF(A654&lt;('1_Setting'!$D$30),((A654/('1_Setting'!$D$30))*3+1),((A654-('1_Setting'!$D$30))/(('1_Setting'!$D$29)-('1_Setting'!$D$30))*2+4)))," ")," ")</f>
        <v xml:space="preserve"> </v>
      </c>
      <c r="C654" s="10" t="str">
        <f t="shared" si="22"/>
        <v xml:space="preserve"> </v>
      </c>
      <c r="D654" s="56" t="e">
        <f t="shared" si="23"/>
        <v>#N/A</v>
      </c>
    </row>
    <row r="655" spans="1:4" x14ac:dyDescent="0.2">
      <c r="A655" s="56" t="e">
        <f>IF((A654+$F$5&lt;='1_Setting'!$D$29),A654+$F$5,#N/A)</f>
        <v>#N/A</v>
      </c>
      <c r="B655" s="11" t="str">
        <f>IFERROR(IF(ISNUMBER(A655),(IF(A655&lt;('1_Setting'!$D$30),((A655/('1_Setting'!$D$30))*3+1),((A655-('1_Setting'!$D$30))/(('1_Setting'!$D$29)-('1_Setting'!$D$30))*2+4)))," ")," ")</f>
        <v xml:space="preserve"> </v>
      </c>
      <c r="C655" s="10" t="str">
        <f t="shared" si="22"/>
        <v xml:space="preserve"> </v>
      </c>
      <c r="D655" s="56" t="e">
        <f t="shared" si="23"/>
        <v>#N/A</v>
      </c>
    </row>
    <row r="656" spans="1:4" x14ac:dyDescent="0.2">
      <c r="A656" s="56" t="e">
        <f>IF((A655+$F$5&lt;='1_Setting'!$D$29),A655+$F$5,#N/A)</f>
        <v>#N/A</v>
      </c>
      <c r="B656" s="11" t="str">
        <f>IFERROR(IF(ISNUMBER(A656),(IF(A656&lt;('1_Setting'!$D$30),((A656/('1_Setting'!$D$30))*3+1),((A656-('1_Setting'!$D$30))/(('1_Setting'!$D$29)-('1_Setting'!$D$30))*2+4)))," ")," ")</f>
        <v xml:space="preserve"> </v>
      </c>
      <c r="C656" s="10" t="str">
        <f t="shared" si="22"/>
        <v xml:space="preserve"> </v>
      </c>
      <c r="D656" s="56" t="e">
        <f t="shared" si="23"/>
        <v>#N/A</v>
      </c>
    </row>
    <row r="657" spans="1:4" x14ac:dyDescent="0.2">
      <c r="A657" s="56" t="e">
        <f>IF((A656+$F$5&lt;='1_Setting'!$D$29),A656+$F$5,#N/A)</f>
        <v>#N/A</v>
      </c>
      <c r="B657" s="11" t="str">
        <f>IFERROR(IF(ISNUMBER(A657),(IF(A657&lt;('1_Setting'!$D$30),((A657/('1_Setting'!$D$30))*3+1),((A657-('1_Setting'!$D$30))/(('1_Setting'!$D$29)-('1_Setting'!$D$30))*2+4)))," ")," ")</f>
        <v xml:space="preserve"> </v>
      </c>
      <c r="C657" s="10" t="str">
        <f t="shared" si="22"/>
        <v xml:space="preserve"> </v>
      </c>
      <c r="D657" s="56" t="e">
        <f t="shared" si="23"/>
        <v>#N/A</v>
      </c>
    </row>
    <row r="658" spans="1:4" x14ac:dyDescent="0.2">
      <c r="A658" s="56" t="e">
        <f>IF((A657+$F$5&lt;='1_Setting'!$D$29),A657+$F$5,#N/A)</f>
        <v>#N/A</v>
      </c>
      <c r="B658" s="11" t="str">
        <f>IFERROR(IF(ISNUMBER(A658),(IF(A658&lt;('1_Setting'!$D$30),((A658/('1_Setting'!$D$30))*3+1),((A658-('1_Setting'!$D$30))/(('1_Setting'!$D$29)-('1_Setting'!$D$30))*2+4)))," ")," ")</f>
        <v xml:space="preserve"> </v>
      </c>
      <c r="C658" s="10" t="str">
        <f t="shared" si="22"/>
        <v xml:space="preserve"> </v>
      </c>
      <c r="D658" s="56" t="e">
        <f t="shared" si="23"/>
        <v>#N/A</v>
      </c>
    </row>
    <row r="659" spans="1:4" x14ac:dyDescent="0.2">
      <c r="A659" s="56" t="e">
        <f>IF((A658+$F$5&lt;='1_Setting'!$D$29),A658+$F$5,#N/A)</f>
        <v>#N/A</v>
      </c>
      <c r="B659" s="11" t="str">
        <f>IFERROR(IF(ISNUMBER(A659),(IF(A659&lt;('1_Setting'!$D$30),((A659/('1_Setting'!$D$30))*3+1),((A659-('1_Setting'!$D$30))/(('1_Setting'!$D$29)-('1_Setting'!$D$30))*2+4)))," ")," ")</f>
        <v xml:space="preserve"> </v>
      </c>
      <c r="C659" s="10" t="str">
        <f t="shared" si="22"/>
        <v xml:space="preserve"> </v>
      </c>
      <c r="D659" s="56" t="e">
        <f t="shared" si="23"/>
        <v>#N/A</v>
      </c>
    </row>
    <row r="660" spans="1:4" x14ac:dyDescent="0.2">
      <c r="A660" s="56" t="e">
        <f>IF((A659+$F$5&lt;='1_Setting'!$D$29),A659+$F$5,#N/A)</f>
        <v>#N/A</v>
      </c>
      <c r="B660" s="11" t="str">
        <f>IFERROR(IF(ISNUMBER(A660),(IF(A660&lt;('1_Setting'!$D$30),((A660/('1_Setting'!$D$30))*3+1),((A660-('1_Setting'!$D$30))/(('1_Setting'!$D$29)-('1_Setting'!$D$30))*2+4)))," ")," ")</f>
        <v xml:space="preserve"> </v>
      </c>
      <c r="C660" s="10" t="str">
        <f t="shared" si="22"/>
        <v xml:space="preserve"> </v>
      </c>
      <c r="D660" s="56" t="e">
        <f t="shared" si="23"/>
        <v>#N/A</v>
      </c>
    </row>
    <row r="661" spans="1:4" x14ac:dyDescent="0.2">
      <c r="A661" s="56" t="e">
        <f>IF((A660+$F$5&lt;='1_Setting'!$D$29),A660+$F$5,#N/A)</f>
        <v>#N/A</v>
      </c>
      <c r="B661" s="11" t="str">
        <f>IFERROR(IF(ISNUMBER(A661),(IF(A661&lt;('1_Setting'!$D$30),((A661/('1_Setting'!$D$30))*3+1),((A661-('1_Setting'!$D$30))/(('1_Setting'!$D$29)-('1_Setting'!$D$30))*2+4)))," ")," ")</f>
        <v xml:space="preserve"> </v>
      </c>
      <c r="C661" s="10" t="str">
        <f t="shared" si="22"/>
        <v xml:space="preserve"> </v>
      </c>
      <c r="D661" s="56" t="e">
        <f t="shared" si="23"/>
        <v>#N/A</v>
      </c>
    </row>
    <row r="662" spans="1:4" x14ac:dyDescent="0.2">
      <c r="A662" s="56" t="e">
        <f>IF((A661+$F$5&lt;='1_Setting'!$D$29),A661+$F$5,#N/A)</f>
        <v>#N/A</v>
      </c>
      <c r="B662" s="11" t="str">
        <f>IFERROR(IF(ISNUMBER(A662),(IF(A662&lt;('1_Setting'!$D$30),((A662/('1_Setting'!$D$30))*3+1),((A662-('1_Setting'!$D$30))/(('1_Setting'!$D$29)-('1_Setting'!$D$30))*2+4)))," ")," ")</f>
        <v xml:space="preserve"> </v>
      </c>
      <c r="C662" s="10" t="str">
        <f t="shared" si="22"/>
        <v xml:space="preserve"> </v>
      </c>
      <c r="D662" s="56" t="e">
        <f t="shared" si="23"/>
        <v>#N/A</v>
      </c>
    </row>
    <row r="663" spans="1:4" x14ac:dyDescent="0.2">
      <c r="A663" s="56" t="e">
        <f>IF((A662+$F$5&lt;='1_Setting'!$D$29),A662+$F$5,#N/A)</f>
        <v>#N/A</v>
      </c>
      <c r="B663" s="11" t="str">
        <f>IFERROR(IF(ISNUMBER(A663),(IF(A663&lt;('1_Setting'!$D$30),((A663/('1_Setting'!$D$30))*3+1),((A663-('1_Setting'!$D$30))/(('1_Setting'!$D$29)-('1_Setting'!$D$30))*2+4)))," ")," ")</f>
        <v xml:space="preserve"> </v>
      </c>
      <c r="C663" s="10" t="str">
        <f t="shared" si="22"/>
        <v xml:space="preserve"> </v>
      </c>
      <c r="D663" s="56" t="e">
        <f t="shared" si="23"/>
        <v>#N/A</v>
      </c>
    </row>
    <row r="664" spans="1:4" x14ac:dyDescent="0.2">
      <c r="A664" s="56" t="e">
        <f>IF((A663+$F$5&lt;='1_Setting'!$D$29),A663+$F$5,#N/A)</f>
        <v>#N/A</v>
      </c>
      <c r="B664" s="11" t="str">
        <f>IFERROR(IF(ISNUMBER(A664),(IF(A664&lt;('1_Setting'!$D$30),((A664/('1_Setting'!$D$30))*3+1),((A664-('1_Setting'!$D$30))/(('1_Setting'!$D$29)-('1_Setting'!$D$30))*2+4)))," ")," ")</f>
        <v xml:space="preserve"> </v>
      </c>
      <c r="C664" s="10" t="str">
        <f t="shared" si="22"/>
        <v xml:space="preserve"> </v>
      </c>
      <c r="D664" s="56" t="e">
        <f t="shared" si="23"/>
        <v>#N/A</v>
      </c>
    </row>
    <row r="665" spans="1:4" x14ac:dyDescent="0.2">
      <c r="A665" s="56" t="e">
        <f>IF((A664+$F$5&lt;='1_Setting'!$D$29),A664+$F$5,#N/A)</f>
        <v>#N/A</v>
      </c>
      <c r="B665" s="11" t="str">
        <f>IFERROR(IF(ISNUMBER(A665),(IF(A665&lt;('1_Setting'!$D$30),((A665/('1_Setting'!$D$30))*3+1),((A665-('1_Setting'!$D$30))/(('1_Setting'!$D$29)-('1_Setting'!$D$30))*2+4)))," ")," ")</f>
        <v xml:space="preserve"> </v>
      </c>
      <c r="C665" s="10" t="str">
        <f t="shared" si="22"/>
        <v xml:space="preserve"> </v>
      </c>
      <c r="D665" s="56" t="e">
        <f t="shared" si="23"/>
        <v>#N/A</v>
      </c>
    </row>
    <row r="666" spans="1:4" x14ac:dyDescent="0.2">
      <c r="A666" s="56" t="e">
        <f>IF((A665+$F$5&lt;='1_Setting'!$D$29),A665+$F$5,#N/A)</f>
        <v>#N/A</v>
      </c>
      <c r="B666" s="11" t="str">
        <f>IFERROR(IF(ISNUMBER(A666),(IF(A666&lt;('1_Setting'!$D$30),((A666/('1_Setting'!$D$30))*3+1),((A666-('1_Setting'!$D$30))/(('1_Setting'!$D$29)-('1_Setting'!$D$30))*2+4)))," ")," ")</f>
        <v xml:space="preserve"> </v>
      </c>
      <c r="C666" s="10" t="str">
        <f t="shared" si="22"/>
        <v xml:space="preserve"> </v>
      </c>
      <c r="D666" s="56" t="e">
        <f t="shared" si="23"/>
        <v>#N/A</v>
      </c>
    </row>
    <row r="667" spans="1:4" x14ac:dyDescent="0.2">
      <c r="A667" s="56" t="e">
        <f>IF((A666+$F$5&lt;='1_Setting'!$D$29),A666+$F$5,#N/A)</f>
        <v>#N/A</v>
      </c>
      <c r="B667" s="11" t="str">
        <f>IFERROR(IF(ISNUMBER(A667),(IF(A667&lt;('1_Setting'!$D$30),((A667/('1_Setting'!$D$30))*3+1),((A667-('1_Setting'!$D$30))/(('1_Setting'!$D$29)-('1_Setting'!$D$30))*2+4)))," ")," ")</f>
        <v xml:space="preserve"> </v>
      </c>
      <c r="C667" s="10" t="str">
        <f t="shared" si="22"/>
        <v xml:space="preserve"> </v>
      </c>
      <c r="D667" s="56" t="e">
        <f t="shared" si="23"/>
        <v>#N/A</v>
      </c>
    </row>
    <row r="668" spans="1:4" x14ac:dyDescent="0.2">
      <c r="A668" s="56" t="e">
        <f>IF((A667+$F$5&lt;='1_Setting'!$D$29),A667+$F$5,#N/A)</f>
        <v>#N/A</v>
      </c>
      <c r="B668" s="11" t="str">
        <f>IFERROR(IF(ISNUMBER(A668),(IF(A668&lt;('1_Setting'!$D$30),((A668/('1_Setting'!$D$30))*3+1),((A668-('1_Setting'!$D$30))/(('1_Setting'!$D$29)-('1_Setting'!$D$30))*2+4)))," ")," ")</f>
        <v xml:space="preserve"> </v>
      </c>
      <c r="C668" s="10" t="str">
        <f t="shared" si="22"/>
        <v xml:space="preserve"> </v>
      </c>
      <c r="D668" s="56" t="e">
        <f t="shared" si="23"/>
        <v>#N/A</v>
      </c>
    </row>
    <row r="669" spans="1:4" x14ac:dyDescent="0.2">
      <c r="A669" s="56" t="e">
        <f>IF((A668+$F$5&lt;='1_Setting'!$D$29),A668+$F$5,#N/A)</f>
        <v>#N/A</v>
      </c>
      <c r="B669" s="11" t="str">
        <f>IFERROR(IF(ISNUMBER(A669),(IF(A669&lt;('1_Setting'!$D$30),((A669/('1_Setting'!$D$30))*3+1),((A669-('1_Setting'!$D$30))/(('1_Setting'!$D$29)-('1_Setting'!$D$30))*2+4)))," ")," ")</f>
        <v xml:space="preserve"> </v>
      </c>
      <c r="C669" s="10" t="str">
        <f t="shared" si="22"/>
        <v xml:space="preserve"> </v>
      </c>
      <c r="D669" s="56" t="e">
        <f t="shared" si="23"/>
        <v>#N/A</v>
      </c>
    </row>
    <row r="670" spans="1:4" x14ac:dyDescent="0.2">
      <c r="A670" s="56" t="e">
        <f>IF((A669+$F$5&lt;='1_Setting'!$D$29),A669+$F$5,#N/A)</f>
        <v>#N/A</v>
      </c>
      <c r="B670" s="11" t="str">
        <f>IFERROR(IF(ISNUMBER(A670),(IF(A670&lt;('1_Setting'!$D$30),((A670/('1_Setting'!$D$30))*3+1),((A670-('1_Setting'!$D$30))/(('1_Setting'!$D$29)-('1_Setting'!$D$30))*2+4)))," ")," ")</f>
        <v xml:space="preserve"> </v>
      </c>
      <c r="C670" s="10" t="str">
        <f t="shared" si="22"/>
        <v xml:space="preserve"> </v>
      </c>
      <c r="D670" s="56" t="e">
        <f t="shared" si="23"/>
        <v>#N/A</v>
      </c>
    </row>
    <row r="671" spans="1:4" x14ac:dyDescent="0.2">
      <c r="A671" s="56" t="e">
        <f>IF((A670+$F$5&lt;='1_Setting'!$D$29),A670+$F$5,#N/A)</f>
        <v>#N/A</v>
      </c>
      <c r="B671" s="11" t="str">
        <f>IFERROR(IF(ISNUMBER(A671),(IF(A671&lt;('1_Setting'!$D$30),((A671/('1_Setting'!$D$30))*3+1),((A671-('1_Setting'!$D$30))/(('1_Setting'!$D$29)-('1_Setting'!$D$30))*2+4)))," ")," ")</f>
        <v xml:space="preserve"> </v>
      </c>
      <c r="C671" s="10" t="str">
        <f t="shared" si="22"/>
        <v xml:space="preserve"> </v>
      </c>
      <c r="D671" s="56" t="e">
        <f t="shared" si="23"/>
        <v>#N/A</v>
      </c>
    </row>
    <row r="672" spans="1:4" x14ac:dyDescent="0.2">
      <c r="A672" s="56" t="e">
        <f>IF((A671+$F$5&lt;='1_Setting'!$D$29),A671+$F$5,#N/A)</f>
        <v>#N/A</v>
      </c>
      <c r="B672" s="11" t="str">
        <f>IFERROR(IF(ISNUMBER(A672),(IF(A672&lt;('1_Setting'!$D$30),((A672/('1_Setting'!$D$30))*3+1),((A672-('1_Setting'!$D$30))/(('1_Setting'!$D$29)-('1_Setting'!$D$30))*2+4)))," ")," ")</f>
        <v xml:space="preserve"> </v>
      </c>
      <c r="C672" s="10" t="str">
        <f t="shared" si="22"/>
        <v xml:space="preserve"> </v>
      </c>
      <c r="D672" s="56" t="e">
        <f t="shared" si="23"/>
        <v>#N/A</v>
      </c>
    </row>
    <row r="673" spans="1:4" x14ac:dyDescent="0.2">
      <c r="A673" s="56" t="e">
        <f>IF((A672+$F$5&lt;='1_Setting'!$D$29),A672+$F$5,#N/A)</f>
        <v>#N/A</v>
      </c>
      <c r="B673" s="11" t="str">
        <f>IFERROR(IF(ISNUMBER(A673),(IF(A673&lt;('1_Setting'!$D$30),((A673/('1_Setting'!$D$30))*3+1),((A673-('1_Setting'!$D$30))/(('1_Setting'!$D$29)-('1_Setting'!$D$30))*2+4)))," ")," ")</f>
        <v xml:space="preserve"> </v>
      </c>
      <c r="C673" s="10" t="str">
        <f t="shared" si="22"/>
        <v xml:space="preserve"> </v>
      </c>
      <c r="D673" s="56" t="e">
        <f t="shared" si="23"/>
        <v>#N/A</v>
      </c>
    </row>
    <row r="674" spans="1:4" x14ac:dyDescent="0.2">
      <c r="A674" s="56" t="e">
        <f>IF((A673+$F$5&lt;='1_Setting'!$D$29),A673+$F$5,#N/A)</f>
        <v>#N/A</v>
      </c>
      <c r="B674" s="11" t="str">
        <f>IFERROR(IF(ISNUMBER(A674),(IF(A674&lt;('1_Setting'!$D$30),((A674/('1_Setting'!$D$30))*3+1),((A674-('1_Setting'!$D$30))/(('1_Setting'!$D$29)-('1_Setting'!$D$30))*2+4)))," ")," ")</f>
        <v xml:space="preserve"> </v>
      </c>
      <c r="C674" s="10" t="str">
        <f t="shared" si="22"/>
        <v xml:space="preserve"> </v>
      </c>
      <c r="D674" s="56" t="e">
        <f t="shared" si="23"/>
        <v>#N/A</v>
      </c>
    </row>
    <row r="675" spans="1:4" x14ac:dyDescent="0.2">
      <c r="A675" s="56" t="e">
        <f>IF((A674+$F$5&lt;='1_Setting'!$D$29),A674+$F$5,#N/A)</f>
        <v>#N/A</v>
      </c>
      <c r="B675" s="11" t="str">
        <f>IFERROR(IF(ISNUMBER(A675),(IF(A675&lt;('1_Setting'!$D$30),((A675/('1_Setting'!$D$30))*3+1),((A675-('1_Setting'!$D$30))/(('1_Setting'!$D$29)-('1_Setting'!$D$30))*2+4)))," ")," ")</f>
        <v xml:space="preserve"> </v>
      </c>
      <c r="C675" s="10" t="str">
        <f t="shared" si="22"/>
        <v xml:space="preserve"> </v>
      </c>
      <c r="D675" s="56" t="e">
        <f t="shared" si="23"/>
        <v>#N/A</v>
      </c>
    </row>
    <row r="676" spans="1:4" x14ac:dyDescent="0.2">
      <c r="A676" s="56" t="e">
        <f>IF((A675+$F$5&lt;='1_Setting'!$D$29),A675+$F$5,#N/A)</f>
        <v>#N/A</v>
      </c>
      <c r="B676" s="11" t="str">
        <f>IFERROR(IF(ISNUMBER(A676),(IF(A676&lt;('1_Setting'!$D$30),((A676/('1_Setting'!$D$30))*3+1),((A676-('1_Setting'!$D$30))/(('1_Setting'!$D$29)-('1_Setting'!$D$30))*2+4)))," ")," ")</f>
        <v xml:space="preserve"> </v>
      </c>
      <c r="C676" s="10" t="str">
        <f t="shared" si="22"/>
        <v xml:space="preserve"> </v>
      </c>
      <c r="D676" s="56" t="e">
        <f t="shared" si="23"/>
        <v>#N/A</v>
      </c>
    </row>
    <row r="677" spans="1:4" x14ac:dyDescent="0.2">
      <c r="A677" s="56" t="e">
        <f>IF((A676+$F$5&lt;='1_Setting'!$D$29),A676+$F$5,#N/A)</f>
        <v>#N/A</v>
      </c>
      <c r="B677" s="11" t="str">
        <f>IFERROR(IF(ISNUMBER(A677),(IF(A677&lt;('1_Setting'!$D$30),((A677/('1_Setting'!$D$30))*3+1),((A677-('1_Setting'!$D$30))/(('1_Setting'!$D$29)-('1_Setting'!$D$30))*2+4)))," ")," ")</f>
        <v xml:space="preserve"> </v>
      </c>
      <c r="C677" s="10" t="str">
        <f t="shared" si="22"/>
        <v xml:space="preserve"> </v>
      </c>
      <c r="D677" s="56" t="e">
        <f t="shared" si="23"/>
        <v>#N/A</v>
      </c>
    </row>
    <row r="678" spans="1:4" x14ac:dyDescent="0.2">
      <c r="A678" s="56" t="e">
        <f>IF((A677+$F$5&lt;='1_Setting'!$D$29),A677+$F$5,#N/A)</f>
        <v>#N/A</v>
      </c>
      <c r="B678" s="11" t="str">
        <f>IFERROR(IF(ISNUMBER(A678),(IF(A678&lt;('1_Setting'!$D$30),((A678/('1_Setting'!$D$30))*3+1),((A678-('1_Setting'!$D$30))/(('1_Setting'!$D$29)-('1_Setting'!$D$30))*2+4)))," ")," ")</f>
        <v xml:space="preserve"> </v>
      </c>
      <c r="C678" s="10" t="str">
        <f t="shared" si="22"/>
        <v xml:space="preserve"> </v>
      </c>
      <c r="D678" s="56" t="e">
        <f t="shared" si="23"/>
        <v>#N/A</v>
      </c>
    </row>
    <row r="679" spans="1:4" x14ac:dyDescent="0.2">
      <c r="A679" s="56" t="e">
        <f>IF((A678+$F$5&lt;='1_Setting'!$D$29),A678+$F$5,#N/A)</f>
        <v>#N/A</v>
      </c>
      <c r="B679" s="11" t="str">
        <f>IFERROR(IF(ISNUMBER(A679),(IF(A679&lt;('1_Setting'!$D$30),((A679/('1_Setting'!$D$30))*3+1),((A679-('1_Setting'!$D$30))/(('1_Setting'!$D$29)-('1_Setting'!$D$30))*2+4)))," ")," ")</f>
        <v xml:space="preserve"> </v>
      </c>
      <c r="C679" s="10" t="str">
        <f t="shared" si="22"/>
        <v xml:space="preserve"> </v>
      </c>
      <c r="D679" s="56" t="e">
        <f t="shared" si="23"/>
        <v>#N/A</v>
      </c>
    </row>
    <row r="680" spans="1:4" x14ac:dyDescent="0.2">
      <c r="A680" s="56" t="e">
        <f>IF((A679+$F$5&lt;='1_Setting'!$D$29),A679+$F$5,#N/A)</f>
        <v>#N/A</v>
      </c>
      <c r="B680" s="11" t="str">
        <f>IFERROR(IF(ISNUMBER(A680),(IF(A680&lt;('1_Setting'!$D$30),((A680/('1_Setting'!$D$30))*3+1),((A680-('1_Setting'!$D$30))/(('1_Setting'!$D$29)-('1_Setting'!$D$30))*2+4)))," ")," ")</f>
        <v xml:space="preserve"> </v>
      </c>
      <c r="C680" s="10" t="str">
        <f t="shared" si="22"/>
        <v xml:space="preserve"> </v>
      </c>
      <c r="D680" s="56" t="e">
        <f t="shared" si="23"/>
        <v>#N/A</v>
      </c>
    </row>
    <row r="681" spans="1:4" x14ac:dyDescent="0.2">
      <c r="A681" s="56" t="e">
        <f>IF((A680+$F$5&lt;='1_Setting'!$D$29),A680+$F$5,#N/A)</f>
        <v>#N/A</v>
      </c>
      <c r="B681" s="11" t="str">
        <f>IFERROR(IF(ISNUMBER(A681),(IF(A681&lt;('1_Setting'!$D$30),((A681/('1_Setting'!$D$30))*3+1),((A681-('1_Setting'!$D$30))/(('1_Setting'!$D$29)-('1_Setting'!$D$30))*2+4)))," ")," ")</f>
        <v xml:space="preserve"> </v>
      </c>
      <c r="C681" s="10" t="str">
        <f t="shared" si="22"/>
        <v xml:space="preserve"> </v>
      </c>
      <c r="D681" s="56" t="e">
        <f t="shared" si="23"/>
        <v>#N/A</v>
      </c>
    </row>
    <row r="682" spans="1:4" x14ac:dyDescent="0.2">
      <c r="A682" s="56" t="e">
        <f>IF((A681+$F$5&lt;='1_Setting'!$D$29),A681+$F$5,#N/A)</f>
        <v>#N/A</v>
      </c>
      <c r="B682" s="11" t="str">
        <f>IFERROR(IF(ISNUMBER(A682),(IF(A682&lt;('1_Setting'!$D$30),((A682/('1_Setting'!$D$30))*3+1),((A682-('1_Setting'!$D$30))/(('1_Setting'!$D$29)-('1_Setting'!$D$30))*2+4)))," ")," ")</f>
        <v xml:space="preserve"> </v>
      </c>
      <c r="C682" s="10" t="str">
        <f t="shared" si="22"/>
        <v xml:space="preserve"> </v>
      </c>
      <c r="D682" s="56" t="e">
        <f t="shared" si="23"/>
        <v>#N/A</v>
      </c>
    </row>
    <row r="683" spans="1:4" x14ac:dyDescent="0.2">
      <c r="A683" s="56" t="e">
        <f>IF((A682+$F$5&lt;='1_Setting'!$D$29),A682+$F$5,#N/A)</f>
        <v>#N/A</v>
      </c>
      <c r="B683" s="11" t="str">
        <f>IFERROR(IF(ISNUMBER(A683),(IF(A683&lt;('1_Setting'!$D$30),((A683/('1_Setting'!$D$30))*3+1),((A683-('1_Setting'!$D$30))/(('1_Setting'!$D$29)-('1_Setting'!$D$30))*2+4)))," ")," ")</f>
        <v xml:space="preserve"> </v>
      </c>
      <c r="C683" s="10" t="str">
        <f t="shared" si="22"/>
        <v xml:space="preserve"> </v>
      </c>
      <c r="D683" s="56" t="e">
        <f t="shared" si="23"/>
        <v>#N/A</v>
      </c>
    </row>
    <row r="684" spans="1:4" x14ac:dyDescent="0.2">
      <c r="A684" s="56" t="e">
        <f>IF((A683+$F$5&lt;='1_Setting'!$D$29),A683+$F$5,#N/A)</f>
        <v>#N/A</v>
      </c>
      <c r="B684" s="11" t="str">
        <f>IFERROR(IF(ISNUMBER(A684),(IF(A684&lt;('1_Setting'!$D$30),((A684/('1_Setting'!$D$30))*3+1),((A684-('1_Setting'!$D$30))/(('1_Setting'!$D$29)-('1_Setting'!$D$30))*2+4)))," ")," ")</f>
        <v xml:space="preserve"> </v>
      </c>
      <c r="C684" s="10" t="str">
        <f t="shared" si="22"/>
        <v xml:space="preserve"> </v>
      </c>
      <c r="D684" s="56" t="e">
        <f t="shared" si="23"/>
        <v>#N/A</v>
      </c>
    </row>
    <row r="685" spans="1:4" x14ac:dyDescent="0.2">
      <c r="A685" s="56" t="e">
        <f>IF((A684+$F$5&lt;='1_Setting'!$D$29),A684+$F$5,#N/A)</f>
        <v>#N/A</v>
      </c>
      <c r="B685" s="11" t="str">
        <f>IFERROR(IF(ISNUMBER(A685),(IF(A685&lt;('1_Setting'!$D$30),((A685/('1_Setting'!$D$30))*3+1),((A685-('1_Setting'!$D$30))/(('1_Setting'!$D$29)-('1_Setting'!$D$30))*2+4)))," ")," ")</f>
        <v xml:space="preserve"> </v>
      </c>
      <c r="C685" s="10" t="str">
        <f t="shared" si="22"/>
        <v xml:space="preserve"> </v>
      </c>
      <c r="D685" s="56" t="e">
        <f t="shared" si="23"/>
        <v>#N/A</v>
      </c>
    </row>
    <row r="686" spans="1:4" x14ac:dyDescent="0.2">
      <c r="A686" s="56" t="e">
        <f>IF((A685+$F$5&lt;='1_Setting'!$D$29),A685+$F$5,#N/A)</f>
        <v>#N/A</v>
      </c>
      <c r="B686" s="11" t="str">
        <f>IFERROR(IF(ISNUMBER(A686),(IF(A686&lt;('1_Setting'!$D$30),((A686/('1_Setting'!$D$30))*3+1),((A686-('1_Setting'!$D$30))/(('1_Setting'!$D$29)-('1_Setting'!$D$30))*2+4)))," ")," ")</f>
        <v xml:space="preserve"> </v>
      </c>
      <c r="C686" s="10" t="str">
        <f t="shared" si="22"/>
        <v xml:space="preserve"> </v>
      </c>
      <c r="D686" s="56" t="e">
        <f t="shared" si="23"/>
        <v>#N/A</v>
      </c>
    </row>
    <row r="687" spans="1:4" x14ac:dyDescent="0.2">
      <c r="A687" s="56" t="e">
        <f>IF((A686+$F$5&lt;='1_Setting'!$D$29),A686+$F$5,#N/A)</f>
        <v>#N/A</v>
      </c>
      <c r="B687" s="11" t="str">
        <f>IFERROR(IF(ISNUMBER(A687),(IF(A687&lt;('1_Setting'!$D$30),((A687/('1_Setting'!$D$30))*3+1),((A687-('1_Setting'!$D$30))/(('1_Setting'!$D$29)-('1_Setting'!$D$30))*2+4)))," ")," ")</f>
        <v xml:space="preserve"> </v>
      </c>
      <c r="C687" s="10" t="str">
        <f t="shared" si="22"/>
        <v xml:space="preserve"> </v>
      </c>
      <c r="D687" s="56" t="e">
        <f t="shared" si="23"/>
        <v>#N/A</v>
      </c>
    </row>
    <row r="688" spans="1:4" x14ac:dyDescent="0.2">
      <c r="A688" s="56" t="e">
        <f>IF((A687+$F$5&lt;='1_Setting'!$D$29),A687+$F$5,#N/A)</f>
        <v>#N/A</v>
      </c>
      <c r="B688" s="11" t="str">
        <f>IFERROR(IF(ISNUMBER(A688),(IF(A688&lt;('1_Setting'!$D$30),((A688/('1_Setting'!$D$30))*3+1),((A688-('1_Setting'!$D$30))/(('1_Setting'!$D$29)-('1_Setting'!$D$30))*2+4)))," ")," ")</f>
        <v xml:space="preserve"> </v>
      </c>
      <c r="C688" s="10" t="str">
        <f t="shared" si="22"/>
        <v xml:space="preserve"> </v>
      </c>
      <c r="D688" s="56" t="e">
        <f t="shared" si="23"/>
        <v>#N/A</v>
      </c>
    </row>
    <row r="689" spans="1:4" x14ac:dyDescent="0.2">
      <c r="A689" s="56" t="e">
        <f>IF((A688+$F$5&lt;='1_Setting'!$D$29),A688+$F$5,#N/A)</f>
        <v>#N/A</v>
      </c>
      <c r="B689" s="11" t="str">
        <f>IFERROR(IF(ISNUMBER(A689),(IF(A689&lt;('1_Setting'!$D$30),((A689/('1_Setting'!$D$30))*3+1),((A689-('1_Setting'!$D$30))/(('1_Setting'!$D$29)-('1_Setting'!$D$30))*2+4)))," ")," ")</f>
        <v xml:space="preserve"> </v>
      </c>
      <c r="C689" s="10" t="str">
        <f t="shared" si="22"/>
        <v xml:space="preserve"> </v>
      </c>
      <c r="D689" s="56" t="e">
        <f t="shared" si="23"/>
        <v>#N/A</v>
      </c>
    </row>
    <row r="690" spans="1:4" x14ac:dyDescent="0.2">
      <c r="A690" s="56" t="e">
        <f>IF((A689+$F$5&lt;='1_Setting'!$D$29),A689+$F$5,#N/A)</f>
        <v>#N/A</v>
      </c>
      <c r="B690" s="11" t="str">
        <f>IFERROR(IF(ISNUMBER(A690),(IF(A690&lt;('1_Setting'!$D$30),((A690/('1_Setting'!$D$30))*3+1),((A690-('1_Setting'!$D$30))/(('1_Setting'!$D$29)-('1_Setting'!$D$30))*2+4)))," ")," ")</f>
        <v xml:space="preserve"> </v>
      </c>
      <c r="C690" s="10" t="str">
        <f t="shared" si="22"/>
        <v xml:space="preserve"> </v>
      </c>
      <c r="D690" s="56" t="e">
        <f t="shared" si="23"/>
        <v>#N/A</v>
      </c>
    </row>
    <row r="691" spans="1:4" x14ac:dyDescent="0.2">
      <c r="A691" s="56" t="e">
        <f>IF((A690+$F$5&lt;='1_Setting'!$D$29),A690+$F$5,#N/A)</f>
        <v>#N/A</v>
      </c>
      <c r="B691" s="11" t="str">
        <f>IFERROR(IF(ISNUMBER(A691),(IF(A691&lt;('1_Setting'!$D$30),((A691/('1_Setting'!$D$30))*3+1),((A691-('1_Setting'!$D$30))/(('1_Setting'!$D$29)-('1_Setting'!$D$30))*2+4)))," ")," ")</f>
        <v xml:space="preserve"> </v>
      </c>
      <c r="C691" s="10" t="str">
        <f t="shared" si="22"/>
        <v xml:space="preserve"> </v>
      </c>
      <c r="D691" s="56" t="e">
        <f t="shared" si="23"/>
        <v>#N/A</v>
      </c>
    </row>
    <row r="692" spans="1:4" x14ac:dyDescent="0.2">
      <c r="A692" s="56" t="e">
        <f>IF((A691+$F$5&lt;='1_Setting'!$D$29),A691+$F$5,#N/A)</f>
        <v>#N/A</v>
      </c>
      <c r="B692" s="11" t="str">
        <f>IFERROR(IF(ISNUMBER(A692),(IF(A692&lt;('1_Setting'!$D$30),((A692/('1_Setting'!$D$30))*3+1),((A692-('1_Setting'!$D$30))/(('1_Setting'!$D$29)-('1_Setting'!$D$30))*2+4)))," ")," ")</f>
        <v xml:space="preserve"> </v>
      </c>
      <c r="C692" s="10" t="str">
        <f t="shared" si="22"/>
        <v xml:space="preserve"> </v>
      </c>
      <c r="D692" s="56" t="e">
        <f t="shared" si="23"/>
        <v>#N/A</v>
      </c>
    </row>
    <row r="693" spans="1:4" x14ac:dyDescent="0.2">
      <c r="A693" s="56" t="e">
        <f>IF((A692+$F$5&lt;='1_Setting'!$D$29),A692+$F$5,#N/A)</f>
        <v>#N/A</v>
      </c>
      <c r="B693" s="11" t="str">
        <f>IFERROR(IF(ISNUMBER(A693),(IF(A693&lt;('1_Setting'!$D$30),((A693/('1_Setting'!$D$30))*3+1),((A693-('1_Setting'!$D$30))/(('1_Setting'!$D$29)-('1_Setting'!$D$30))*2+4)))," ")," ")</f>
        <v xml:space="preserve"> </v>
      </c>
      <c r="C693" s="10" t="str">
        <f t="shared" si="22"/>
        <v xml:space="preserve"> </v>
      </c>
      <c r="D693" s="56" t="e">
        <f t="shared" si="23"/>
        <v>#N/A</v>
      </c>
    </row>
    <row r="694" spans="1:4" x14ac:dyDescent="0.2">
      <c r="A694" s="56" t="e">
        <f>IF((A693+$F$5&lt;='1_Setting'!$D$29),A693+$F$5,#N/A)</f>
        <v>#N/A</v>
      </c>
      <c r="B694" s="11" t="str">
        <f>IFERROR(IF(ISNUMBER(A694),(IF(A694&lt;('1_Setting'!$D$30),((A694/('1_Setting'!$D$30))*3+1),((A694-('1_Setting'!$D$30))/(('1_Setting'!$D$29)-('1_Setting'!$D$30))*2+4)))," ")," ")</f>
        <v xml:space="preserve"> </v>
      </c>
      <c r="C694" s="10" t="str">
        <f t="shared" si="22"/>
        <v xml:space="preserve"> </v>
      </c>
      <c r="D694" s="56" t="e">
        <f t="shared" si="23"/>
        <v>#N/A</v>
      </c>
    </row>
    <row r="695" spans="1:4" x14ac:dyDescent="0.2">
      <c r="A695" s="56" t="e">
        <f>IF((A694+$F$5&lt;='1_Setting'!$D$29),A694+$F$5,#N/A)</f>
        <v>#N/A</v>
      </c>
      <c r="B695" s="11" t="str">
        <f>IFERROR(IF(ISNUMBER(A695),(IF(A695&lt;('1_Setting'!$D$30),((A695/('1_Setting'!$D$30))*3+1),((A695-('1_Setting'!$D$30))/(('1_Setting'!$D$29)-('1_Setting'!$D$30))*2+4)))," ")," ")</f>
        <v xml:space="preserve"> </v>
      </c>
      <c r="C695" s="10" t="str">
        <f t="shared" si="22"/>
        <v xml:space="preserve"> </v>
      </c>
      <c r="D695" s="56" t="e">
        <f t="shared" si="23"/>
        <v>#N/A</v>
      </c>
    </row>
    <row r="696" spans="1:4" x14ac:dyDescent="0.2">
      <c r="A696" s="56" t="e">
        <f>IF((A695+$F$5&lt;='1_Setting'!$D$29),A695+$F$5,#N/A)</f>
        <v>#N/A</v>
      </c>
      <c r="B696" s="11" t="str">
        <f>IFERROR(IF(ISNUMBER(A696),(IF(A696&lt;('1_Setting'!$D$30),((A696/('1_Setting'!$D$30))*3+1),((A696-('1_Setting'!$D$30))/(('1_Setting'!$D$29)-('1_Setting'!$D$30))*2+4)))," ")," ")</f>
        <v xml:space="preserve"> </v>
      </c>
      <c r="C696" s="10" t="str">
        <f t="shared" si="22"/>
        <v xml:space="preserve"> </v>
      </c>
      <c r="D696" s="56" t="e">
        <f t="shared" si="23"/>
        <v>#N/A</v>
      </c>
    </row>
    <row r="697" spans="1:4" x14ac:dyDescent="0.2">
      <c r="A697" s="56" t="e">
        <f>IF((A696+$F$5&lt;='1_Setting'!$D$29),A696+$F$5,#N/A)</f>
        <v>#N/A</v>
      </c>
      <c r="B697" s="11" t="str">
        <f>IFERROR(IF(ISNUMBER(A697),(IF(A697&lt;('1_Setting'!$D$30),((A697/('1_Setting'!$D$30))*3+1),((A697-('1_Setting'!$D$30))/(('1_Setting'!$D$29)-('1_Setting'!$D$30))*2+4)))," ")," ")</f>
        <v xml:space="preserve"> </v>
      </c>
      <c r="C697" s="10" t="str">
        <f t="shared" si="22"/>
        <v xml:space="preserve"> </v>
      </c>
      <c r="D697" s="56" t="e">
        <f t="shared" si="23"/>
        <v>#N/A</v>
      </c>
    </row>
    <row r="698" spans="1:4" x14ac:dyDescent="0.2">
      <c r="A698" s="56" t="e">
        <f>IF((A697+$F$5&lt;='1_Setting'!$D$29),A697+$F$5,#N/A)</f>
        <v>#N/A</v>
      </c>
      <c r="B698" s="11" t="str">
        <f>IFERROR(IF(ISNUMBER(A698),(IF(A698&lt;('1_Setting'!$D$30),((A698/('1_Setting'!$D$30))*3+1),((A698-('1_Setting'!$D$30))/(('1_Setting'!$D$29)-('1_Setting'!$D$30))*2+4)))," ")," ")</f>
        <v xml:space="preserve"> </v>
      </c>
      <c r="C698" s="10" t="str">
        <f t="shared" si="22"/>
        <v xml:space="preserve"> </v>
      </c>
      <c r="D698" s="56" t="e">
        <f t="shared" si="23"/>
        <v>#N/A</v>
      </c>
    </row>
    <row r="699" spans="1:4" x14ac:dyDescent="0.2">
      <c r="A699" s="56" t="e">
        <f>IF((A698+$F$5&lt;='1_Setting'!$D$29),A698+$F$5,#N/A)</f>
        <v>#N/A</v>
      </c>
      <c r="B699" s="11" t="str">
        <f>IFERROR(IF(ISNUMBER(A699),(IF(A699&lt;('1_Setting'!$D$30),((A699/('1_Setting'!$D$30))*3+1),((A699-('1_Setting'!$D$30))/(('1_Setting'!$D$29)-('1_Setting'!$D$30))*2+4)))," ")," ")</f>
        <v xml:space="preserve"> </v>
      </c>
      <c r="C699" s="10" t="str">
        <f t="shared" si="22"/>
        <v xml:space="preserve"> </v>
      </c>
      <c r="D699" s="56" t="e">
        <f t="shared" si="23"/>
        <v>#N/A</v>
      </c>
    </row>
    <row r="700" spans="1:4" x14ac:dyDescent="0.2">
      <c r="A700" s="56" t="e">
        <f>IF((A699+$F$5&lt;='1_Setting'!$D$29),A699+$F$5,#N/A)</f>
        <v>#N/A</v>
      </c>
      <c r="B700" s="11" t="str">
        <f>IFERROR(IF(ISNUMBER(A700),(IF(A700&lt;('1_Setting'!$D$30),((A700/('1_Setting'!$D$30))*3+1),((A700-('1_Setting'!$D$30))/(('1_Setting'!$D$29)-('1_Setting'!$D$30))*2+4)))," ")," ")</f>
        <v xml:space="preserve"> </v>
      </c>
      <c r="C700" s="10" t="str">
        <f t="shared" si="22"/>
        <v xml:space="preserve"> </v>
      </c>
      <c r="D700" s="56" t="e">
        <f t="shared" si="23"/>
        <v>#N/A</v>
      </c>
    </row>
    <row r="701" spans="1:4" x14ac:dyDescent="0.2">
      <c r="A701" s="56" t="e">
        <f>IF((A700+$F$5&lt;='1_Setting'!$D$29),A700+$F$5,#N/A)</f>
        <v>#N/A</v>
      </c>
      <c r="B701" s="11" t="str">
        <f>IFERROR(IF(ISNUMBER(A701),(IF(A701&lt;('1_Setting'!$D$30),((A701/('1_Setting'!$D$30))*3+1),((A701-('1_Setting'!$D$30))/(('1_Setting'!$D$29)-('1_Setting'!$D$30))*2+4)))," ")," ")</f>
        <v xml:space="preserve"> </v>
      </c>
      <c r="C701" s="10" t="str">
        <f t="shared" si="22"/>
        <v xml:space="preserve"> </v>
      </c>
      <c r="D701" s="56" t="e">
        <f t="shared" si="23"/>
        <v>#N/A</v>
      </c>
    </row>
    <row r="702" spans="1:4" x14ac:dyDescent="0.2">
      <c r="A702" s="56" t="e">
        <f>IF((A701+$F$5&lt;='1_Setting'!$D$29),A701+$F$5,#N/A)</f>
        <v>#N/A</v>
      </c>
      <c r="B702" s="11" t="str">
        <f>IFERROR(IF(ISNUMBER(A702),(IF(A702&lt;('1_Setting'!$D$30),((A702/('1_Setting'!$D$30))*3+1),((A702-('1_Setting'!$D$30))/(('1_Setting'!$D$29)-('1_Setting'!$D$30))*2+4)))," ")," ")</f>
        <v xml:space="preserve"> </v>
      </c>
      <c r="C702" s="10" t="str">
        <f t="shared" si="22"/>
        <v xml:space="preserve"> </v>
      </c>
      <c r="D702" s="56" t="e">
        <f t="shared" si="23"/>
        <v>#N/A</v>
      </c>
    </row>
    <row r="703" spans="1:4" x14ac:dyDescent="0.2">
      <c r="A703" s="56" t="e">
        <f>IF((A702+$F$5&lt;='1_Setting'!$D$29),A702+$F$5,#N/A)</f>
        <v>#N/A</v>
      </c>
      <c r="B703" s="11" t="str">
        <f>IFERROR(IF(ISNUMBER(A703),(IF(A703&lt;('1_Setting'!$D$30),((A703/('1_Setting'!$D$30))*3+1),((A703-('1_Setting'!$D$30))/(('1_Setting'!$D$29)-('1_Setting'!$D$30))*2+4)))," ")," ")</f>
        <v xml:space="preserve"> </v>
      </c>
      <c r="C703" s="10" t="str">
        <f t="shared" si="22"/>
        <v xml:space="preserve"> </v>
      </c>
      <c r="D703" s="56" t="e">
        <f t="shared" si="23"/>
        <v>#N/A</v>
      </c>
    </row>
    <row r="704" spans="1:4" x14ac:dyDescent="0.2">
      <c r="A704" s="56" t="e">
        <f>IF((A703+$F$5&lt;='1_Setting'!$D$29),A703+$F$5,#N/A)</f>
        <v>#N/A</v>
      </c>
      <c r="B704" s="11" t="str">
        <f>IFERROR(IF(ISNUMBER(A704),(IF(A704&lt;('1_Setting'!$D$30),((A704/('1_Setting'!$D$30))*3+1),((A704-('1_Setting'!$D$30))/(('1_Setting'!$D$29)-('1_Setting'!$D$30))*2+4)))," ")," ")</f>
        <v xml:space="preserve"> </v>
      </c>
      <c r="C704" s="10" t="str">
        <f t="shared" si="22"/>
        <v xml:space="preserve"> </v>
      </c>
      <c r="D704" s="56" t="e">
        <f t="shared" si="23"/>
        <v>#N/A</v>
      </c>
    </row>
    <row r="705" spans="1:4" x14ac:dyDescent="0.2">
      <c r="A705" s="56" t="e">
        <f>IF((A704+$F$5&lt;='1_Setting'!$D$29),A704+$F$5,#N/A)</f>
        <v>#N/A</v>
      </c>
      <c r="B705" s="11" t="str">
        <f>IFERROR(IF(ISNUMBER(A705),(IF(A705&lt;('1_Setting'!$D$30),((A705/('1_Setting'!$D$30))*3+1),((A705-('1_Setting'!$D$30))/(('1_Setting'!$D$29)-('1_Setting'!$D$30))*2+4)))," ")," ")</f>
        <v xml:space="preserve"> </v>
      </c>
      <c r="C705" s="10" t="str">
        <f t="shared" si="22"/>
        <v xml:space="preserve"> </v>
      </c>
      <c r="D705" s="56" t="e">
        <f t="shared" si="23"/>
        <v>#N/A</v>
      </c>
    </row>
    <row r="706" spans="1:4" x14ac:dyDescent="0.2">
      <c r="A706" s="56" t="e">
        <f>IF((A705+$F$5&lt;='1_Setting'!$D$29),A705+$F$5,#N/A)</f>
        <v>#N/A</v>
      </c>
      <c r="B706" s="11" t="str">
        <f>IFERROR(IF(ISNUMBER(A706),(IF(A706&lt;('1_Setting'!$D$30),((A706/('1_Setting'!$D$30))*3+1),((A706-('1_Setting'!$D$30))/(('1_Setting'!$D$29)-('1_Setting'!$D$30))*2+4)))," ")," ")</f>
        <v xml:space="preserve"> </v>
      </c>
      <c r="C706" s="10" t="str">
        <f t="shared" ref="C706:C769" si="24">IFERROR(IF(AND(B706&gt;3.5,B706&lt;4),3.5,ROUND(B706/5,1)*5)," ")</f>
        <v xml:space="preserve"> </v>
      </c>
      <c r="D706" s="56" t="e">
        <f t="shared" ref="D706:D769" si="25">A706</f>
        <v>#N/A</v>
      </c>
    </row>
    <row r="707" spans="1:4" x14ac:dyDescent="0.2">
      <c r="A707" s="56" t="e">
        <f>IF((A706+$F$5&lt;='1_Setting'!$D$29),A706+$F$5,#N/A)</f>
        <v>#N/A</v>
      </c>
      <c r="B707" s="11" t="str">
        <f>IFERROR(IF(ISNUMBER(A707),(IF(A707&lt;('1_Setting'!$D$30),((A707/('1_Setting'!$D$30))*3+1),((A707-('1_Setting'!$D$30))/(('1_Setting'!$D$29)-('1_Setting'!$D$30))*2+4)))," ")," ")</f>
        <v xml:space="preserve"> </v>
      </c>
      <c r="C707" s="10" t="str">
        <f t="shared" si="24"/>
        <v xml:space="preserve"> </v>
      </c>
      <c r="D707" s="56" t="e">
        <f t="shared" si="25"/>
        <v>#N/A</v>
      </c>
    </row>
    <row r="708" spans="1:4" x14ac:dyDescent="0.2">
      <c r="A708" s="56" t="e">
        <f>IF((A707+$F$5&lt;='1_Setting'!$D$29),A707+$F$5,#N/A)</f>
        <v>#N/A</v>
      </c>
      <c r="B708" s="11" t="str">
        <f>IFERROR(IF(ISNUMBER(A708),(IF(A708&lt;('1_Setting'!$D$30),((A708/('1_Setting'!$D$30))*3+1),((A708-('1_Setting'!$D$30))/(('1_Setting'!$D$29)-('1_Setting'!$D$30))*2+4)))," ")," ")</f>
        <v xml:space="preserve"> </v>
      </c>
      <c r="C708" s="10" t="str">
        <f t="shared" si="24"/>
        <v xml:space="preserve"> </v>
      </c>
      <c r="D708" s="56" t="e">
        <f t="shared" si="25"/>
        <v>#N/A</v>
      </c>
    </row>
    <row r="709" spans="1:4" x14ac:dyDescent="0.2">
      <c r="A709" s="56" t="e">
        <f>IF((A708+$F$5&lt;='1_Setting'!$D$29),A708+$F$5,#N/A)</f>
        <v>#N/A</v>
      </c>
      <c r="B709" s="11" t="str">
        <f>IFERROR(IF(ISNUMBER(A709),(IF(A709&lt;('1_Setting'!$D$30),((A709/('1_Setting'!$D$30))*3+1),((A709-('1_Setting'!$D$30))/(('1_Setting'!$D$29)-('1_Setting'!$D$30))*2+4)))," ")," ")</f>
        <v xml:space="preserve"> </v>
      </c>
      <c r="C709" s="10" t="str">
        <f t="shared" si="24"/>
        <v xml:space="preserve"> </v>
      </c>
      <c r="D709" s="56" t="e">
        <f t="shared" si="25"/>
        <v>#N/A</v>
      </c>
    </row>
    <row r="710" spans="1:4" x14ac:dyDescent="0.2">
      <c r="A710" s="56" t="e">
        <f>IF((A709+$F$5&lt;='1_Setting'!$D$29),A709+$F$5,#N/A)</f>
        <v>#N/A</v>
      </c>
      <c r="B710" s="11" t="str">
        <f>IFERROR(IF(ISNUMBER(A710),(IF(A710&lt;('1_Setting'!$D$30),((A710/('1_Setting'!$D$30))*3+1),((A710-('1_Setting'!$D$30))/(('1_Setting'!$D$29)-('1_Setting'!$D$30))*2+4)))," ")," ")</f>
        <v xml:space="preserve"> </v>
      </c>
      <c r="C710" s="10" t="str">
        <f t="shared" si="24"/>
        <v xml:space="preserve"> </v>
      </c>
      <c r="D710" s="56" t="e">
        <f t="shared" si="25"/>
        <v>#N/A</v>
      </c>
    </row>
    <row r="711" spans="1:4" x14ac:dyDescent="0.2">
      <c r="A711" s="56" t="e">
        <f>IF((A710+$F$5&lt;='1_Setting'!$D$29),A710+$F$5,#N/A)</f>
        <v>#N/A</v>
      </c>
      <c r="B711" s="11" t="str">
        <f>IFERROR(IF(ISNUMBER(A711),(IF(A711&lt;('1_Setting'!$D$30),((A711/('1_Setting'!$D$30))*3+1),((A711-('1_Setting'!$D$30))/(('1_Setting'!$D$29)-('1_Setting'!$D$30))*2+4)))," ")," ")</f>
        <v xml:space="preserve"> </v>
      </c>
      <c r="C711" s="10" t="str">
        <f t="shared" si="24"/>
        <v xml:space="preserve"> </v>
      </c>
      <c r="D711" s="56" t="e">
        <f t="shared" si="25"/>
        <v>#N/A</v>
      </c>
    </row>
    <row r="712" spans="1:4" x14ac:dyDescent="0.2">
      <c r="A712" s="56" t="e">
        <f>IF((A711+$F$5&lt;='1_Setting'!$D$29),A711+$F$5,#N/A)</f>
        <v>#N/A</v>
      </c>
      <c r="B712" s="11" t="str">
        <f>IFERROR(IF(ISNUMBER(A712),(IF(A712&lt;('1_Setting'!$D$30),((A712/('1_Setting'!$D$30))*3+1),((A712-('1_Setting'!$D$30))/(('1_Setting'!$D$29)-('1_Setting'!$D$30))*2+4)))," ")," ")</f>
        <v xml:space="preserve"> </v>
      </c>
      <c r="C712" s="10" t="str">
        <f t="shared" si="24"/>
        <v xml:space="preserve"> </v>
      </c>
      <c r="D712" s="56" t="e">
        <f t="shared" si="25"/>
        <v>#N/A</v>
      </c>
    </row>
    <row r="713" spans="1:4" x14ac:dyDescent="0.2">
      <c r="A713" s="56" t="e">
        <f>IF((A712+$F$5&lt;='1_Setting'!$D$29),A712+$F$5,#N/A)</f>
        <v>#N/A</v>
      </c>
      <c r="B713" s="11" t="str">
        <f>IFERROR(IF(ISNUMBER(A713),(IF(A713&lt;('1_Setting'!$D$30),((A713/('1_Setting'!$D$30))*3+1),((A713-('1_Setting'!$D$30))/(('1_Setting'!$D$29)-('1_Setting'!$D$30))*2+4)))," ")," ")</f>
        <v xml:space="preserve"> </v>
      </c>
      <c r="C713" s="10" t="str">
        <f t="shared" si="24"/>
        <v xml:space="preserve"> </v>
      </c>
      <c r="D713" s="56" t="e">
        <f t="shared" si="25"/>
        <v>#N/A</v>
      </c>
    </row>
    <row r="714" spans="1:4" x14ac:dyDescent="0.2">
      <c r="A714" s="56" t="e">
        <f>IF((A713+$F$5&lt;='1_Setting'!$D$29),A713+$F$5,#N/A)</f>
        <v>#N/A</v>
      </c>
      <c r="B714" s="11" t="str">
        <f>IFERROR(IF(ISNUMBER(A714),(IF(A714&lt;('1_Setting'!$D$30),((A714/('1_Setting'!$D$30))*3+1),((A714-('1_Setting'!$D$30))/(('1_Setting'!$D$29)-('1_Setting'!$D$30))*2+4)))," ")," ")</f>
        <v xml:space="preserve"> </v>
      </c>
      <c r="C714" s="10" t="str">
        <f t="shared" si="24"/>
        <v xml:space="preserve"> </v>
      </c>
      <c r="D714" s="56" t="e">
        <f t="shared" si="25"/>
        <v>#N/A</v>
      </c>
    </row>
    <row r="715" spans="1:4" x14ac:dyDescent="0.2">
      <c r="A715" s="56" t="e">
        <f>IF((A714+$F$5&lt;='1_Setting'!$D$29),A714+$F$5,#N/A)</f>
        <v>#N/A</v>
      </c>
      <c r="B715" s="11" t="str">
        <f>IFERROR(IF(ISNUMBER(A715),(IF(A715&lt;('1_Setting'!$D$30),((A715/('1_Setting'!$D$30))*3+1),((A715-('1_Setting'!$D$30))/(('1_Setting'!$D$29)-('1_Setting'!$D$30))*2+4)))," ")," ")</f>
        <v xml:space="preserve"> </v>
      </c>
      <c r="C715" s="10" t="str">
        <f t="shared" si="24"/>
        <v xml:space="preserve"> </v>
      </c>
      <c r="D715" s="56" t="e">
        <f t="shared" si="25"/>
        <v>#N/A</v>
      </c>
    </row>
    <row r="716" spans="1:4" x14ac:dyDescent="0.2">
      <c r="A716" s="56" t="e">
        <f>IF((A715+$F$5&lt;='1_Setting'!$D$29),A715+$F$5,#N/A)</f>
        <v>#N/A</v>
      </c>
      <c r="B716" s="11" t="str">
        <f>IFERROR(IF(ISNUMBER(A716),(IF(A716&lt;('1_Setting'!$D$30),((A716/('1_Setting'!$D$30))*3+1),((A716-('1_Setting'!$D$30))/(('1_Setting'!$D$29)-('1_Setting'!$D$30))*2+4)))," ")," ")</f>
        <v xml:space="preserve"> </v>
      </c>
      <c r="C716" s="10" t="str">
        <f t="shared" si="24"/>
        <v xml:space="preserve"> </v>
      </c>
      <c r="D716" s="56" t="e">
        <f t="shared" si="25"/>
        <v>#N/A</v>
      </c>
    </row>
    <row r="717" spans="1:4" x14ac:dyDescent="0.2">
      <c r="A717" s="56" t="e">
        <f>IF((A716+$F$5&lt;='1_Setting'!$D$29),A716+$F$5,#N/A)</f>
        <v>#N/A</v>
      </c>
      <c r="B717" s="11" t="str">
        <f>IFERROR(IF(ISNUMBER(A717),(IF(A717&lt;('1_Setting'!$D$30),((A717/('1_Setting'!$D$30))*3+1),((A717-('1_Setting'!$D$30))/(('1_Setting'!$D$29)-('1_Setting'!$D$30))*2+4)))," ")," ")</f>
        <v xml:space="preserve"> </v>
      </c>
      <c r="C717" s="10" t="str">
        <f t="shared" si="24"/>
        <v xml:space="preserve"> </v>
      </c>
      <c r="D717" s="56" t="e">
        <f t="shared" si="25"/>
        <v>#N/A</v>
      </c>
    </row>
    <row r="718" spans="1:4" x14ac:dyDescent="0.2">
      <c r="A718" s="56" t="e">
        <f>IF((A717+$F$5&lt;='1_Setting'!$D$29),A717+$F$5,#N/A)</f>
        <v>#N/A</v>
      </c>
      <c r="B718" s="11" t="str">
        <f>IFERROR(IF(ISNUMBER(A718),(IF(A718&lt;('1_Setting'!$D$30),((A718/('1_Setting'!$D$30))*3+1),((A718-('1_Setting'!$D$30))/(('1_Setting'!$D$29)-('1_Setting'!$D$30))*2+4)))," ")," ")</f>
        <v xml:space="preserve"> </v>
      </c>
      <c r="C718" s="10" t="str">
        <f t="shared" si="24"/>
        <v xml:space="preserve"> </v>
      </c>
      <c r="D718" s="56" t="e">
        <f t="shared" si="25"/>
        <v>#N/A</v>
      </c>
    </row>
    <row r="719" spans="1:4" x14ac:dyDescent="0.2">
      <c r="A719" s="56" t="e">
        <f>IF((A718+$F$5&lt;='1_Setting'!$D$29),A718+$F$5,#N/A)</f>
        <v>#N/A</v>
      </c>
      <c r="B719" s="11" t="str">
        <f>IFERROR(IF(ISNUMBER(A719),(IF(A719&lt;('1_Setting'!$D$30),((A719/('1_Setting'!$D$30))*3+1),((A719-('1_Setting'!$D$30))/(('1_Setting'!$D$29)-('1_Setting'!$D$30))*2+4)))," ")," ")</f>
        <v xml:space="preserve"> </v>
      </c>
      <c r="C719" s="10" t="str">
        <f t="shared" si="24"/>
        <v xml:space="preserve"> </v>
      </c>
      <c r="D719" s="56" t="e">
        <f t="shared" si="25"/>
        <v>#N/A</v>
      </c>
    </row>
    <row r="720" spans="1:4" x14ac:dyDescent="0.2">
      <c r="A720" s="56" t="e">
        <f>IF((A719+$F$5&lt;='1_Setting'!$D$29),A719+$F$5,#N/A)</f>
        <v>#N/A</v>
      </c>
      <c r="B720" s="11" t="str">
        <f>IFERROR(IF(ISNUMBER(A720),(IF(A720&lt;('1_Setting'!$D$30),((A720/('1_Setting'!$D$30))*3+1),((A720-('1_Setting'!$D$30))/(('1_Setting'!$D$29)-('1_Setting'!$D$30))*2+4)))," ")," ")</f>
        <v xml:space="preserve"> </v>
      </c>
      <c r="C720" s="10" t="str">
        <f t="shared" si="24"/>
        <v xml:space="preserve"> </v>
      </c>
      <c r="D720" s="56" t="e">
        <f t="shared" si="25"/>
        <v>#N/A</v>
      </c>
    </row>
    <row r="721" spans="1:4" x14ac:dyDescent="0.2">
      <c r="A721" s="56" t="e">
        <f>IF((A720+$F$5&lt;='1_Setting'!$D$29),A720+$F$5,#N/A)</f>
        <v>#N/A</v>
      </c>
      <c r="B721" s="11" t="str">
        <f>IFERROR(IF(ISNUMBER(A721),(IF(A721&lt;('1_Setting'!$D$30),((A721/('1_Setting'!$D$30))*3+1),((A721-('1_Setting'!$D$30))/(('1_Setting'!$D$29)-('1_Setting'!$D$30))*2+4)))," ")," ")</f>
        <v xml:space="preserve"> </v>
      </c>
      <c r="C721" s="10" t="str">
        <f t="shared" si="24"/>
        <v xml:space="preserve"> </v>
      </c>
      <c r="D721" s="56" t="e">
        <f t="shared" si="25"/>
        <v>#N/A</v>
      </c>
    </row>
    <row r="722" spans="1:4" x14ac:dyDescent="0.2">
      <c r="A722" s="56" t="e">
        <f>IF((A721+$F$5&lt;='1_Setting'!$D$29),A721+$F$5,#N/A)</f>
        <v>#N/A</v>
      </c>
      <c r="B722" s="11" t="str">
        <f>IFERROR(IF(ISNUMBER(A722),(IF(A722&lt;('1_Setting'!$D$30),((A722/('1_Setting'!$D$30))*3+1),((A722-('1_Setting'!$D$30))/(('1_Setting'!$D$29)-('1_Setting'!$D$30))*2+4)))," ")," ")</f>
        <v xml:space="preserve"> </v>
      </c>
      <c r="C722" s="10" t="str">
        <f t="shared" si="24"/>
        <v xml:space="preserve"> </v>
      </c>
      <c r="D722" s="56" t="e">
        <f t="shared" si="25"/>
        <v>#N/A</v>
      </c>
    </row>
    <row r="723" spans="1:4" x14ac:dyDescent="0.2">
      <c r="A723" s="56" t="e">
        <f>IF((A722+$F$5&lt;='1_Setting'!$D$29),A722+$F$5,#N/A)</f>
        <v>#N/A</v>
      </c>
      <c r="B723" s="11" t="str">
        <f>IFERROR(IF(ISNUMBER(A723),(IF(A723&lt;('1_Setting'!$D$30),((A723/('1_Setting'!$D$30))*3+1),((A723-('1_Setting'!$D$30))/(('1_Setting'!$D$29)-('1_Setting'!$D$30))*2+4)))," ")," ")</f>
        <v xml:space="preserve"> </v>
      </c>
      <c r="C723" s="10" t="str">
        <f t="shared" si="24"/>
        <v xml:space="preserve"> </v>
      </c>
      <c r="D723" s="56" t="e">
        <f t="shared" si="25"/>
        <v>#N/A</v>
      </c>
    </row>
    <row r="724" spans="1:4" x14ac:dyDescent="0.2">
      <c r="A724" s="56" t="e">
        <f>IF((A723+$F$5&lt;='1_Setting'!$D$29),A723+$F$5,#N/A)</f>
        <v>#N/A</v>
      </c>
      <c r="B724" s="11" t="str">
        <f>IFERROR(IF(ISNUMBER(A724),(IF(A724&lt;('1_Setting'!$D$30),((A724/('1_Setting'!$D$30))*3+1),((A724-('1_Setting'!$D$30))/(('1_Setting'!$D$29)-('1_Setting'!$D$30))*2+4)))," ")," ")</f>
        <v xml:space="preserve"> </v>
      </c>
      <c r="C724" s="10" t="str">
        <f t="shared" si="24"/>
        <v xml:space="preserve"> </v>
      </c>
      <c r="D724" s="56" t="e">
        <f t="shared" si="25"/>
        <v>#N/A</v>
      </c>
    </row>
    <row r="725" spans="1:4" x14ac:dyDescent="0.2">
      <c r="A725" s="56" t="e">
        <f>IF((A724+$F$5&lt;='1_Setting'!$D$29),A724+$F$5,#N/A)</f>
        <v>#N/A</v>
      </c>
      <c r="B725" s="11" t="str">
        <f>IFERROR(IF(ISNUMBER(A725),(IF(A725&lt;('1_Setting'!$D$30),((A725/('1_Setting'!$D$30))*3+1),((A725-('1_Setting'!$D$30))/(('1_Setting'!$D$29)-('1_Setting'!$D$30))*2+4)))," ")," ")</f>
        <v xml:space="preserve"> </v>
      </c>
      <c r="C725" s="10" t="str">
        <f t="shared" si="24"/>
        <v xml:space="preserve"> </v>
      </c>
      <c r="D725" s="56" t="e">
        <f t="shared" si="25"/>
        <v>#N/A</v>
      </c>
    </row>
    <row r="726" spans="1:4" x14ac:dyDescent="0.2">
      <c r="A726" s="56" t="e">
        <f>IF((A725+$F$5&lt;='1_Setting'!$D$29),A725+$F$5,#N/A)</f>
        <v>#N/A</v>
      </c>
      <c r="B726" s="11" t="str">
        <f>IFERROR(IF(ISNUMBER(A726),(IF(A726&lt;('1_Setting'!$D$30),((A726/('1_Setting'!$D$30))*3+1),((A726-('1_Setting'!$D$30))/(('1_Setting'!$D$29)-('1_Setting'!$D$30))*2+4)))," ")," ")</f>
        <v xml:space="preserve"> </v>
      </c>
      <c r="C726" s="10" t="str">
        <f t="shared" si="24"/>
        <v xml:space="preserve"> </v>
      </c>
      <c r="D726" s="56" t="e">
        <f t="shared" si="25"/>
        <v>#N/A</v>
      </c>
    </row>
    <row r="727" spans="1:4" x14ac:dyDescent="0.2">
      <c r="A727" s="56" t="e">
        <f>IF((A726+$F$5&lt;='1_Setting'!$D$29),A726+$F$5,#N/A)</f>
        <v>#N/A</v>
      </c>
      <c r="B727" s="11" t="str">
        <f>IFERROR(IF(ISNUMBER(A727),(IF(A727&lt;('1_Setting'!$D$30),((A727/('1_Setting'!$D$30))*3+1),((A727-('1_Setting'!$D$30))/(('1_Setting'!$D$29)-('1_Setting'!$D$30))*2+4)))," ")," ")</f>
        <v xml:space="preserve"> </v>
      </c>
      <c r="C727" s="10" t="str">
        <f t="shared" si="24"/>
        <v xml:space="preserve"> </v>
      </c>
      <c r="D727" s="56" t="e">
        <f t="shared" si="25"/>
        <v>#N/A</v>
      </c>
    </row>
    <row r="728" spans="1:4" x14ac:dyDescent="0.2">
      <c r="A728" s="56" t="e">
        <f>IF((A727+$F$5&lt;='1_Setting'!$D$29),A727+$F$5,#N/A)</f>
        <v>#N/A</v>
      </c>
      <c r="B728" s="11" t="str">
        <f>IFERROR(IF(ISNUMBER(A728),(IF(A728&lt;('1_Setting'!$D$30),((A728/('1_Setting'!$D$30))*3+1),((A728-('1_Setting'!$D$30))/(('1_Setting'!$D$29)-('1_Setting'!$D$30))*2+4)))," ")," ")</f>
        <v xml:space="preserve"> </v>
      </c>
      <c r="C728" s="10" t="str">
        <f t="shared" si="24"/>
        <v xml:space="preserve"> </v>
      </c>
      <c r="D728" s="56" t="e">
        <f t="shared" si="25"/>
        <v>#N/A</v>
      </c>
    </row>
    <row r="729" spans="1:4" x14ac:dyDescent="0.2">
      <c r="A729" s="56" t="e">
        <f>IF((A728+$F$5&lt;='1_Setting'!$D$29),A728+$F$5,#N/A)</f>
        <v>#N/A</v>
      </c>
      <c r="B729" s="11" t="str">
        <f>IFERROR(IF(ISNUMBER(A729),(IF(A729&lt;('1_Setting'!$D$30),((A729/('1_Setting'!$D$30))*3+1),((A729-('1_Setting'!$D$30))/(('1_Setting'!$D$29)-('1_Setting'!$D$30))*2+4)))," ")," ")</f>
        <v xml:space="preserve"> </v>
      </c>
      <c r="C729" s="10" t="str">
        <f t="shared" si="24"/>
        <v xml:space="preserve"> </v>
      </c>
      <c r="D729" s="56" t="e">
        <f t="shared" si="25"/>
        <v>#N/A</v>
      </c>
    </row>
    <row r="730" spans="1:4" x14ac:dyDescent="0.2">
      <c r="A730" s="56" t="e">
        <f>IF((A729+$F$5&lt;='1_Setting'!$D$29),A729+$F$5,#N/A)</f>
        <v>#N/A</v>
      </c>
      <c r="B730" s="11" t="str">
        <f>IFERROR(IF(ISNUMBER(A730),(IF(A730&lt;('1_Setting'!$D$30),((A730/('1_Setting'!$D$30))*3+1),((A730-('1_Setting'!$D$30))/(('1_Setting'!$D$29)-('1_Setting'!$D$30))*2+4)))," ")," ")</f>
        <v xml:space="preserve"> </v>
      </c>
      <c r="C730" s="10" t="str">
        <f t="shared" si="24"/>
        <v xml:space="preserve"> </v>
      </c>
      <c r="D730" s="56" t="e">
        <f t="shared" si="25"/>
        <v>#N/A</v>
      </c>
    </row>
    <row r="731" spans="1:4" x14ac:dyDescent="0.2">
      <c r="A731" s="56" t="e">
        <f>IF((A730+$F$5&lt;='1_Setting'!$D$29),A730+$F$5,#N/A)</f>
        <v>#N/A</v>
      </c>
      <c r="B731" s="11" t="str">
        <f>IFERROR(IF(ISNUMBER(A731),(IF(A731&lt;('1_Setting'!$D$30),((A731/('1_Setting'!$D$30))*3+1),((A731-('1_Setting'!$D$30))/(('1_Setting'!$D$29)-('1_Setting'!$D$30))*2+4)))," ")," ")</f>
        <v xml:space="preserve"> </v>
      </c>
      <c r="C731" s="10" t="str">
        <f t="shared" si="24"/>
        <v xml:space="preserve"> </v>
      </c>
      <c r="D731" s="56" t="e">
        <f t="shared" si="25"/>
        <v>#N/A</v>
      </c>
    </row>
    <row r="732" spans="1:4" x14ac:dyDescent="0.2">
      <c r="A732" s="56" t="e">
        <f>IF((A731+$F$5&lt;='1_Setting'!$D$29),A731+$F$5,#N/A)</f>
        <v>#N/A</v>
      </c>
      <c r="B732" s="11" t="str">
        <f>IFERROR(IF(ISNUMBER(A732),(IF(A732&lt;('1_Setting'!$D$30),((A732/('1_Setting'!$D$30))*3+1),((A732-('1_Setting'!$D$30))/(('1_Setting'!$D$29)-('1_Setting'!$D$30))*2+4)))," ")," ")</f>
        <v xml:space="preserve"> </v>
      </c>
      <c r="C732" s="10" t="str">
        <f t="shared" si="24"/>
        <v xml:space="preserve"> </v>
      </c>
      <c r="D732" s="56" t="e">
        <f t="shared" si="25"/>
        <v>#N/A</v>
      </c>
    </row>
    <row r="733" spans="1:4" x14ac:dyDescent="0.2">
      <c r="A733" s="56" t="e">
        <f>IF((A732+$F$5&lt;='1_Setting'!$D$29),A732+$F$5,#N/A)</f>
        <v>#N/A</v>
      </c>
      <c r="B733" s="11" t="str">
        <f>IFERROR(IF(ISNUMBER(A733),(IF(A733&lt;('1_Setting'!$D$30),((A733/('1_Setting'!$D$30))*3+1),((A733-('1_Setting'!$D$30))/(('1_Setting'!$D$29)-('1_Setting'!$D$30))*2+4)))," ")," ")</f>
        <v xml:space="preserve"> </v>
      </c>
      <c r="C733" s="10" t="str">
        <f t="shared" si="24"/>
        <v xml:space="preserve"> </v>
      </c>
      <c r="D733" s="56" t="e">
        <f t="shared" si="25"/>
        <v>#N/A</v>
      </c>
    </row>
    <row r="734" spans="1:4" x14ac:dyDescent="0.2">
      <c r="A734" s="56" t="e">
        <f>IF((A733+$F$5&lt;='1_Setting'!$D$29),A733+$F$5,#N/A)</f>
        <v>#N/A</v>
      </c>
      <c r="B734" s="11" t="str">
        <f>IFERROR(IF(ISNUMBER(A734),(IF(A734&lt;('1_Setting'!$D$30),((A734/('1_Setting'!$D$30))*3+1),((A734-('1_Setting'!$D$30))/(('1_Setting'!$D$29)-('1_Setting'!$D$30))*2+4)))," ")," ")</f>
        <v xml:space="preserve"> </v>
      </c>
      <c r="C734" s="10" t="str">
        <f t="shared" si="24"/>
        <v xml:space="preserve"> </v>
      </c>
      <c r="D734" s="56" t="e">
        <f t="shared" si="25"/>
        <v>#N/A</v>
      </c>
    </row>
    <row r="735" spans="1:4" x14ac:dyDescent="0.2">
      <c r="A735" s="56" t="e">
        <f>IF((A734+$F$5&lt;='1_Setting'!$D$29),A734+$F$5,#N/A)</f>
        <v>#N/A</v>
      </c>
      <c r="B735" s="11" t="str">
        <f>IFERROR(IF(ISNUMBER(A735),(IF(A735&lt;('1_Setting'!$D$30),((A735/('1_Setting'!$D$30))*3+1),((A735-('1_Setting'!$D$30))/(('1_Setting'!$D$29)-('1_Setting'!$D$30))*2+4)))," ")," ")</f>
        <v xml:space="preserve"> </v>
      </c>
      <c r="C735" s="10" t="str">
        <f t="shared" si="24"/>
        <v xml:space="preserve"> </v>
      </c>
      <c r="D735" s="56" t="e">
        <f t="shared" si="25"/>
        <v>#N/A</v>
      </c>
    </row>
    <row r="736" spans="1:4" x14ac:dyDescent="0.2">
      <c r="A736" s="56" t="e">
        <f>IF((A735+$F$5&lt;='1_Setting'!$D$29),A735+$F$5,#N/A)</f>
        <v>#N/A</v>
      </c>
      <c r="B736" s="11" t="str">
        <f>IFERROR(IF(ISNUMBER(A736),(IF(A736&lt;('1_Setting'!$D$30),((A736/('1_Setting'!$D$30))*3+1),((A736-('1_Setting'!$D$30))/(('1_Setting'!$D$29)-('1_Setting'!$D$30))*2+4)))," ")," ")</f>
        <v xml:space="preserve"> </v>
      </c>
      <c r="C736" s="10" t="str">
        <f t="shared" si="24"/>
        <v xml:space="preserve"> </v>
      </c>
      <c r="D736" s="56" t="e">
        <f t="shared" si="25"/>
        <v>#N/A</v>
      </c>
    </row>
    <row r="737" spans="1:4" x14ac:dyDescent="0.2">
      <c r="A737" s="56" t="e">
        <f>IF((A736+$F$5&lt;='1_Setting'!$D$29),A736+$F$5,#N/A)</f>
        <v>#N/A</v>
      </c>
      <c r="B737" s="11" t="str">
        <f>IFERROR(IF(ISNUMBER(A737),(IF(A737&lt;('1_Setting'!$D$30),((A737/('1_Setting'!$D$30))*3+1),((A737-('1_Setting'!$D$30))/(('1_Setting'!$D$29)-('1_Setting'!$D$30))*2+4)))," ")," ")</f>
        <v xml:space="preserve"> </v>
      </c>
      <c r="C737" s="10" t="str">
        <f t="shared" si="24"/>
        <v xml:space="preserve"> </v>
      </c>
      <c r="D737" s="56" t="e">
        <f t="shared" si="25"/>
        <v>#N/A</v>
      </c>
    </row>
    <row r="738" spans="1:4" x14ac:dyDescent="0.2">
      <c r="A738" s="56" t="e">
        <f>IF((A737+$F$5&lt;='1_Setting'!$D$29),A737+$F$5,#N/A)</f>
        <v>#N/A</v>
      </c>
      <c r="B738" s="11" t="str">
        <f>IFERROR(IF(ISNUMBER(A738),(IF(A738&lt;('1_Setting'!$D$30),((A738/('1_Setting'!$D$30))*3+1),((A738-('1_Setting'!$D$30))/(('1_Setting'!$D$29)-('1_Setting'!$D$30))*2+4)))," ")," ")</f>
        <v xml:space="preserve"> </v>
      </c>
      <c r="C738" s="10" t="str">
        <f t="shared" si="24"/>
        <v xml:space="preserve"> </v>
      </c>
      <c r="D738" s="56" t="e">
        <f t="shared" si="25"/>
        <v>#N/A</v>
      </c>
    </row>
    <row r="739" spans="1:4" x14ac:dyDescent="0.2">
      <c r="A739" s="56" t="e">
        <f>IF((A738+$F$5&lt;='1_Setting'!$D$29),A738+$F$5,#N/A)</f>
        <v>#N/A</v>
      </c>
      <c r="B739" s="11" t="str">
        <f>IFERROR(IF(ISNUMBER(A739),(IF(A739&lt;('1_Setting'!$D$30),((A739/('1_Setting'!$D$30))*3+1),((A739-('1_Setting'!$D$30))/(('1_Setting'!$D$29)-('1_Setting'!$D$30))*2+4)))," ")," ")</f>
        <v xml:space="preserve"> </v>
      </c>
      <c r="C739" s="10" t="str">
        <f t="shared" si="24"/>
        <v xml:space="preserve"> </v>
      </c>
      <c r="D739" s="56" t="e">
        <f t="shared" si="25"/>
        <v>#N/A</v>
      </c>
    </row>
    <row r="740" spans="1:4" x14ac:dyDescent="0.2">
      <c r="A740" s="56" t="e">
        <f>IF((A739+$F$5&lt;='1_Setting'!$D$29),A739+$F$5,#N/A)</f>
        <v>#N/A</v>
      </c>
      <c r="B740" s="11" t="str">
        <f>IFERROR(IF(ISNUMBER(A740),(IF(A740&lt;('1_Setting'!$D$30),((A740/('1_Setting'!$D$30))*3+1),((A740-('1_Setting'!$D$30))/(('1_Setting'!$D$29)-('1_Setting'!$D$30))*2+4)))," ")," ")</f>
        <v xml:space="preserve"> </v>
      </c>
      <c r="C740" s="10" t="str">
        <f t="shared" si="24"/>
        <v xml:space="preserve"> </v>
      </c>
      <c r="D740" s="56" t="e">
        <f t="shared" si="25"/>
        <v>#N/A</v>
      </c>
    </row>
    <row r="741" spans="1:4" x14ac:dyDescent="0.2">
      <c r="A741" s="56" t="e">
        <f>IF((A740+$F$5&lt;='1_Setting'!$D$29),A740+$F$5,#N/A)</f>
        <v>#N/A</v>
      </c>
      <c r="B741" s="11" t="str">
        <f>IFERROR(IF(ISNUMBER(A741),(IF(A741&lt;('1_Setting'!$D$30),((A741/('1_Setting'!$D$30))*3+1),((A741-('1_Setting'!$D$30))/(('1_Setting'!$D$29)-('1_Setting'!$D$30))*2+4)))," ")," ")</f>
        <v xml:space="preserve"> </v>
      </c>
      <c r="C741" s="10" t="str">
        <f t="shared" si="24"/>
        <v xml:space="preserve"> </v>
      </c>
      <c r="D741" s="56" t="e">
        <f t="shared" si="25"/>
        <v>#N/A</v>
      </c>
    </row>
    <row r="742" spans="1:4" x14ac:dyDescent="0.2">
      <c r="A742" s="56" t="e">
        <f>IF((A741+$F$5&lt;='1_Setting'!$D$29),A741+$F$5,#N/A)</f>
        <v>#N/A</v>
      </c>
      <c r="B742" s="11" t="str">
        <f>IFERROR(IF(ISNUMBER(A742),(IF(A742&lt;('1_Setting'!$D$30),((A742/('1_Setting'!$D$30))*3+1),((A742-('1_Setting'!$D$30))/(('1_Setting'!$D$29)-('1_Setting'!$D$30))*2+4)))," ")," ")</f>
        <v xml:space="preserve"> </v>
      </c>
      <c r="C742" s="10" t="str">
        <f t="shared" si="24"/>
        <v xml:space="preserve"> </v>
      </c>
      <c r="D742" s="56" t="e">
        <f t="shared" si="25"/>
        <v>#N/A</v>
      </c>
    </row>
    <row r="743" spans="1:4" x14ac:dyDescent="0.2">
      <c r="A743" s="56" t="e">
        <f>IF((A742+$F$5&lt;='1_Setting'!$D$29),A742+$F$5,#N/A)</f>
        <v>#N/A</v>
      </c>
      <c r="B743" s="11" t="str">
        <f>IFERROR(IF(ISNUMBER(A743),(IF(A743&lt;('1_Setting'!$D$30),((A743/('1_Setting'!$D$30))*3+1),((A743-('1_Setting'!$D$30))/(('1_Setting'!$D$29)-('1_Setting'!$D$30))*2+4)))," ")," ")</f>
        <v xml:space="preserve"> </v>
      </c>
      <c r="C743" s="10" t="str">
        <f t="shared" si="24"/>
        <v xml:space="preserve"> </v>
      </c>
      <c r="D743" s="56" t="e">
        <f t="shared" si="25"/>
        <v>#N/A</v>
      </c>
    </row>
    <row r="744" spans="1:4" x14ac:dyDescent="0.2">
      <c r="A744" s="56" t="e">
        <f>IF((A743+$F$5&lt;='1_Setting'!$D$29),A743+$F$5,#N/A)</f>
        <v>#N/A</v>
      </c>
      <c r="B744" s="11" t="str">
        <f>IFERROR(IF(ISNUMBER(A744),(IF(A744&lt;('1_Setting'!$D$30),((A744/('1_Setting'!$D$30))*3+1),((A744-('1_Setting'!$D$30))/(('1_Setting'!$D$29)-('1_Setting'!$D$30))*2+4)))," ")," ")</f>
        <v xml:space="preserve"> </v>
      </c>
      <c r="C744" s="10" t="str">
        <f t="shared" si="24"/>
        <v xml:space="preserve"> </v>
      </c>
      <c r="D744" s="56" t="e">
        <f t="shared" si="25"/>
        <v>#N/A</v>
      </c>
    </row>
    <row r="745" spans="1:4" x14ac:dyDescent="0.2">
      <c r="A745" s="56" t="e">
        <f>IF((A744+$F$5&lt;='1_Setting'!$D$29),A744+$F$5,#N/A)</f>
        <v>#N/A</v>
      </c>
      <c r="B745" s="11" t="str">
        <f>IFERROR(IF(ISNUMBER(A745),(IF(A745&lt;('1_Setting'!$D$30),((A745/('1_Setting'!$D$30))*3+1),((A745-('1_Setting'!$D$30))/(('1_Setting'!$D$29)-('1_Setting'!$D$30))*2+4)))," ")," ")</f>
        <v xml:space="preserve"> </v>
      </c>
      <c r="C745" s="10" t="str">
        <f t="shared" si="24"/>
        <v xml:space="preserve"> </v>
      </c>
      <c r="D745" s="56" t="e">
        <f t="shared" si="25"/>
        <v>#N/A</v>
      </c>
    </row>
    <row r="746" spans="1:4" x14ac:dyDescent="0.2">
      <c r="A746" s="56" t="e">
        <f>IF((A745+$F$5&lt;='1_Setting'!$D$29),A745+$F$5,#N/A)</f>
        <v>#N/A</v>
      </c>
      <c r="B746" s="11" t="str">
        <f>IFERROR(IF(ISNUMBER(A746),(IF(A746&lt;('1_Setting'!$D$30),((A746/('1_Setting'!$D$30))*3+1),((A746-('1_Setting'!$D$30))/(('1_Setting'!$D$29)-('1_Setting'!$D$30))*2+4)))," ")," ")</f>
        <v xml:space="preserve"> </v>
      </c>
      <c r="C746" s="10" t="str">
        <f t="shared" si="24"/>
        <v xml:space="preserve"> </v>
      </c>
      <c r="D746" s="56" t="e">
        <f t="shared" si="25"/>
        <v>#N/A</v>
      </c>
    </row>
    <row r="747" spans="1:4" x14ac:dyDescent="0.2">
      <c r="A747" s="56" t="e">
        <f>IF((A746+$F$5&lt;='1_Setting'!$D$29),A746+$F$5,#N/A)</f>
        <v>#N/A</v>
      </c>
      <c r="B747" s="11" t="str">
        <f>IFERROR(IF(ISNUMBER(A747),(IF(A747&lt;('1_Setting'!$D$30),((A747/('1_Setting'!$D$30))*3+1),((A747-('1_Setting'!$D$30))/(('1_Setting'!$D$29)-('1_Setting'!$D$30))*2+4)))," ")," ")</f>
        <v xml:space="preserve"> </v>
      </c>
      <c r="C747" s="10" t="str">
        <f t="shared" si="24"/>
        <v xml:space="preserve"> </v>
      </c>
      <c r="D747" s="56" t="e">
        <f t="shared" si="25"/>
        <v>#N/A</v>
      </c>
    </row>
    <row r="748" spans="1:4" x14ac:dyDescent="0.2">
      <c r="A748" s="56" t="e">
        <f>IF((A747+$F$5&lt;='1_Setting'!$D$29),A747+$F$5,#N/A)</f>
        <v>#N/A</v>
      </c>
      <c r="B748" s="11" t="str">
        <f>IFERROR(IF(ISNUMBER(A748),(IF(A748&lt;('1_Setting'!$D$30),((A748/('1_Setting'!$D$30))*3+1),((A748-('1_Setting'!$D$30))/(('1_Setting'!$D$29)-('1_Setting'!$D$30))*2+4)))," ")," ")</f>
        <v xml:space="preserve"> </v>
      </c>
      <c r="C748" s="10" t="str">
        <f t="shared" si="24"/>
        <v xml:space="preserve"> </v>
      </c>
      <c r="D748" s="56" t="e">
        <f t="shared" si="25"/>
        <v>#N/A</v>
      </c>
    </row>
    <row r="749" spans="1:4" x14ac:dyDescent="0.2">
      <c r="A749" s="56" t="e">
        <f>IF((A748+$F$5&lt;='1_Setting'!$D$29),A748+$F$5,#N/A)</f>
        <v>#N/A</v>
      </c>
      <c r="B749" s="11" t="str">
        <f>IFERROR(IF(ISNUMBER(A749),(IF(A749&lt;('1_Setting'!$D$30),((A749/('1_Setting'!$D$30))*3+1),((A749-('1_Setting'!$D$30))/(('1_Setting'!$D$29)-('1_Setting'!$D$30))*2+4)))," ")," ")</f>
        <v xml:space="preserve"> </v>
      </c>
      <c r="C749" s="10" t="str">
        <f t="shared" si="24"/>
        <v xml:space="preserve"> </v>
      </c>
      <c r="D749" s="56" t="e">
        <f t="shared" si="25"/>
        <v>#N/A</v>
      </c>
    </row>
    <row r="750" spans="1:4" x14ac:dyDescent="0.2">
      <c r="A750" s="56" t="e">
        <f>IF((A749+$F$5&lt;='1_Setting'!$D$29),A749+$F$5,#N/A)</f>
        <v>#N/A</v>
      </c>
      <c r="B750" s="11" t="str">
        <f>IFERROR(IF(ISNUMBER(A750),(IF(A750&lt;('1_Setting'!$D$30),((A750/('1_Setting'!$D$30))*3+1),((A750-('1_Setting'!$D$30))/(('1_Setting'!$D$29)-('1_Setting'!$D$30))*2+4)))," ")," ")</f>
        <v xml:space="preserve"> </v>
      </c>
      <c r="C750" s="10" t="str">
        <f t="shared" si="24"/>
        <v xml:space="preserve"> </v>
      </c>
      <c r="D750" s="56" t="e">
        <f t="shared" si="25"/>
        <v>#N/A</v>
      </c>
    </row>
    <row r="751" spans="1:4" x14ac:dyDescent="0.2">
      <c r="A751" s="56" t="e">
        <f>IF((A750+$F$5&lt;='1_Setting'!$D$29),A750+$F$5,#N/A)</f>
        <v>#N/A</v>
      </c>
      <c r="B751" s="11" t="str">
        <f>IFERROR(IF(ISNUMBER(A751),(IF(A751&lt;('1_Setting'!$D$30),((A751/('1_Setting'!$D$30))*3+1),((A751-('1_Setting'!$D$30))/(('1_Setting'!$D$29)-('1_Setting'!$D$30))*2+4)))," ")," ")</f>
        <v xml:space="preserve"> </v>
      </c>
      <c r="C751" s="10" t="str">
        <f t="shared" si="24"/>
        <v xml:space="preserve"> </v>
      </c>
      <c r="D751" s="56" t="e">
        <f t="shared" si="25"/>
        <v>#N/A</v>
      </c>
    </row>
    <row r="752" spans="1:4" x14ac:dyDescent="0.2">
      <c r="A752" s="56" t="e">
        <f>IF((A751+$F$5&lt;='1_Setting'!$D$29),A751+$F$5,#N/A)</f>
        <v>#N/A</v>
      </c>
      <c r="B752" s="11" t="str">
        <f>IFERROR(IF(ISNUMBER(A752),(IF(A752&lt;('1_Setting'!$D$30),((A752/('1_Setting'!$D$30))*3+1),((A752-('1_Setting'!$D$30))/(('1_Setting'!$D$29)-('1_Setting'!$D$30))*2+4)))," ")," ")</f>
        <v xml:space="preserve"> </v>
      </c>
      <c r="C752" s="10" t="str">
        <f t="shared" si="24"/>
        <v xml:space="preserve"> </v>
      </c>
      <c r="D752" s="56" t="e">
        <f t="shared" si="25"/>
        <v>#N/A</v>
      </c>
    </row>
    <row r="753" spans="1:4" x14ac:dyDescent="0.2">
      <c r="A753" s="56" t="e">
        <f>IF((A752+$F$5&lt;='1_Setting'!$D$29),A752+$F$5,#N/A)</f>
        <v>#N/A</v>
      </c>
      <c r="B753" s="11" t="str">
        <f>IFERROR(IF(ISNUMBER(A753),(IF(A753&lt;('1_Setting'!$D$30),((A753/('1_Setting'!$D$30))*3+1),((A753-('1_Setting'!$D$30))/(('1_Setting'!$D$29)-('1_Setting'!$D$30))*2+4)))," ")," ")</f>
        <v xml:space="preserve"> </v>
      </c>
      <c r="C753" s="10" t="str">
        <f t="shared" si="24"/>
        <v xml:space="preserve"> </v>
      </c>
      <c r="D753" s="56" t="e">
        <f t="shared" si="25"/>
        <v>#N/A</v>
      </c>
    </row>
    <row r="754" spans="1:4" x14ac:dyDescent="0.2">
      <c r="A754" s="56" t="e">
        <f>IF((A753+$F$5&lt;='1_Setting'!$D$29),A753+$F$5,#N/A)</f>
        <v>#N/A</v>
      </c>
      <c r="B754" s="11" t="str">
        <f>IFERROR(IF(ISNUMBER(A754),(IF(A754&lt;('1_Setting'!$D$30),((A754/('1_Setting'!$D$30))*3+1),((A754-('1_Setting'!$D$30))/(('1_Setting'!$D$29)-('1_Setting'!$D$30))*2+4)))," ")," ")</f>
        <v xml:space="preserve"> </v>
      </c>
      <c r="C754" s="10" t="str">
        <f t="shared" si="24"/>
        <v xml:space="preserve"> </v>
      </c>
      <c r="D754" s="56" t="e">
        <f t="shared" si="25"/>
        <v>#N/A</v>
      </c>
    </row>
    <row r="755" spans="1:4" x14ac:dyDescent="0.2">
      <c r="A755" s="56" t="e">
        <f>IF((A754+$F$5&lt;='1_Setting'!$D$29),A754+$F$5,#N/A)</f>
        <v>#N/A</v>
      </c>
      <c r="B755" s="11" t="str">
        <f>IFERROR(IF(ISNUMBER(A755),(IF(A755&lt;('1_Setting'!$D$30),((A755/('1_Setting'!$D$30))*3+1),((A755-('1_Setting'!$D$30))/(('1_Setting'!$D$29)-('1_Setting'!$D$30))*2+4)))," ")," ")</f>
        <v xml:space="preserve"> </v>
      </c>
      <c r="C755" s="10" t="str">
        <f t="shared" si="24"/>
        <v xml:space="preserve"> </v>
      </c>
      <c r="D755" s="56" t="e">
        <f t="shared" si="25"/>
        <v>#N/A</v>
      </c>
    </row>
    <row r="756" spans="1:4" x14ac:dyDescent="0.2">
      <c r="A756" s="56" t="e">
        <f>IF((A755+$F$5&lt;='1_Setting'!$D$29),A755+$F$5,#N/A)</f>
        <v>#N/A</v>
      </c>
      <c r="B756" s="11" t="str">
        <f>IFERROR(IF(ISNUMBER(A756),(IF(A756&lt;('1_Setting'!$D$30),((A756/('1_Setting'!$D$30))*3+1),((A756-('1_Setting'!$D$30))/(('1_Setting'!$D$29)-('1_Setting'!$D$30))*2+4)))," ")," ")</f>
        <v xml:space="preserve"> </v>
      </c>
      <c r="C756" s="10" t="str">
        <f t="shared" si="24"/>
        <v xml:space="preserve"> </v>
      </c>
      <c r="D756" s="56" t="e">
        <f t="shared" si="25"/>
        <v>#N/A</v>
      </c>
    </row>
    <row r="757" spans="1:4" x14ac:dyDescent="0.2">
      <c r="A757" s="56" t="e">
        <f>IF((A756+$F$5&lt;='1_Setting'!$D$29),A756+$F$5,#N/A)</f>
        <v>#N/A</v>
      </c>
      <c r="B757" s="11" t="str">
        <f>IFERROR(IF(ISNUMBER(A757),(IF(A757&lt;('1_Setting'!$D$30),((A757/('1_Setting'!$D$30))*3+1),((A757-('1_Setting'!$D$30))/(('1_Setting'!$D$29)-('1_Setting'!$D$30))*2+4)))," ")," ")</f>
        <v xml:space="preserve"> </v>
      </c>
      <c r="C757" s="10" t="str">
        <f t="shared" si="24"/>
        <v xml:space="preserve"> </v>
      </c>
      <c r="D757" s="56" t="e">
        <f t="shared" si="25"/>
        <v>#N/A</v>
      </c>
    </row>
    <row r="758" spans="1:4" x14ac:dyDescent="0.2">
      <c r="A758" s="56" t="e">
        <f>IF((A757+$F$5&lt;='1_Setting'!$D$29),A757+$F$5,#N/A)</f>
        <v>#N/A</v>
      </c>
      <c r="B758" s="11" t="str">
        <f>IFERROR(IF(ISNUMBER(A758),(IF(A758&lt;('1_Setting'!$D$30),((A758/('1_Setting'!$D$30))*3+1),((A758-('1_Setting'!$D$30))/(('1_Setting'!$D$29)-('1_Setting'!$D$30))*2+4)))," ")," ")</f>
        <v xml:space="preserve"> </v>
      </c>
      <c r="C758" s="10" t="str">
        <f t="shared" si="24"/>
        <v xml:space="preserve"> </v>
      </c>
      <c r="D758" s="56" t="e">
        <f t="shared" si="25"/>
        <v>#N/A</v>
      </c>
    </row>
    <row r="759" spans="1:4" x14ac:dyDescent="0.2">
      <c r="A759" s="56" t="e">
        <f>IF((A758+$F$5&lt;='1_Setting'!$D$29),A758+$F$5,#N/A)</f>
        <v>#N/A</v>
      </c>
      <c r="B759" s="11" t="str">
        <f>IFERROR(IF(ISNUMBER(A759),(IF(A759&lt;('1_Setting'!$D$30),((A759/('1_Setting'!$D$30))*3+1),((A759-('1_Setting'!$D$30))/(('1_Setting'!$D$29)-('1_Setting'!$D$30))*2+4)))," ")," ")</f>
        <v xml:space="preserve"> </v>
      </c>
      <c r="C759" s="10" t="str">
        <f t="shared" si="24"/>
        <v xml:space="preserve"> </v>
      </c>
      <c r="D759" s="56" t="e">
        <f t="shared" si="25"/>
        <v>#N/A</v>
      </c>
    </row>
    <row r="760" spans="1:4" x14ac:dyDescent="0.2">
      <c r="A760" s="56" t="e">
        <f>IF((A759+$F$5&lt;='1_Setting'!$D$29),A759+$F$5,#N/A)</f>
        <v>#N/A</v>
      </c>
      <c r="B760" s="11" t="str">
        <f>IFERROR(IF(ISNUMBER(A760),(IF(A760&lt;('1_Setting'!$D$30),((A760/('1_Setting'!$D$30))*3+1),((A760-('1_Setting'!$D$30))/(('1_Setting'!$D$29)-('1_Setting'!$D$30))*2+4)))," ")," ")</f>
        <v xml:space="preserve"> </v>
      </c>
      <c r="C760" s="10" t="str">
        <f t="shared" si="24"/>
        <v xml:space="preserve"> </v>
      </c>
      <c r="D760" s="56" t="e">
        <f t="shared" si="25"/>
        <v>#N/A</v>
      </c>
    </row>
    <row r="761" spans="1:4" x14ac:dyDescent="0.2">
      <c r="A761" s="56" t="e">
        <f>IF((A760+$F$5&lt;='1_Setting'!$D$29),A760+$F$5,#N/A)</f>
        <v>#N/A</v>
      </c>
      <c r="B761" s="11" t="str">
        <f>IFERROR(IF(ISNUMBER(A761),(IF(A761&lt;('1_Setting'!$D$30),((A761/('1_Setting'!$D$30))*3+1),((A761-('1_Setting'!$D$30))/(('1_Setting'!$D$29)-('1_Setting'!$D$30))*2+4)))," ")," ")</f>
        <v xml:space="preserve"> </v>
      </c>
      <c r="C761" s="10" t="str">
        <f t="shared" si="24"/>
        <v xml:space="preserve"> </v>
      </c>
      <c r="D761" s="56" t="e">
        <f t="shared" si="25"/>
        <v>#N/A</v>
      </c>
    </row>
    <row r="762" spans="1:4" x14ac:dyDescent="0.2">
      <c r="A762" s="56" t="e">
        <f>IF((A761+$F$5&lt;='1_Setting'!$D$29),A761+$F$5,#N/A)</f>
        <v>#N/A</v>
      </c>
      <c r="B762" s="11" t="str">
        <f>IFERROR(IF(ISNUMBER(A762),(IF(A762&lt;('1_Setting'!$D$30),((A762/('1_Setting'!$D$30))*3+1),((A762-('1_Setting'!$D$30))/(('1_Setting'!$D$29)-('1_Setting'!$D$30))*2+4)))," ")," ")</f>
        <v xml:space="preserve"> </v>
      </c>
      <c r="C762" s="10" t="str">
        <f t="shared" si="24"/>
        <v xml:space="preserve"> </v>
      </c>
      <c r="D762" s="56" t="e">
        <f t="shared" si="25"/>
        <v>#N/A</v>
      </c>
    </row>
    <row r="763" spans="1:4" x14ac:dyDescent="0.2">
      <c r="A763" s="56" t="e">
        <f>IF((A762+$F$5&lt;='1_Setting'!$D$29),A762+$F$5,#N/A)</f>
        <v>#N/A</v>
      </c>
      <c r="B763" s="11" t="str">
        <f>IFERROR(IF(ISNUMBER(A763),(IF(A763&lt;('1_Setting'!$D$30),((A763/('1_Setting'!$D$30))*3+1),((A763-('1_Setting'!$D$30))/(('1_Setting'!$D$29)-('1_Setting'!$D$30))*2+4)))," ")," ")</f>
        <v xml:space="preserve"> </v>
      </c>
      <c r="C763" s="10" t="str">
        <f t="shared" si="24"/>
        <v xml:space="preserve"> </v>
      </c>
      <c r="D763" s="56" t="e">
        <f t="shared" si="25"/>
        <v>#N/A</v>
      </c>
    </row>
    <row r="764" spans="1:4" x14ac:dyDescent="0.2">
      <c r="A764" s="56" t="e">
        <f>IF((A763+$F$5&lt;='1_Setting'!$D$29),A763+$F$5,#N/A)</f>
        <v>#N/A</v>
      </c>
      <c r="B764" s="11" t="str">
        <f>IFERROR(IF(ISNUMBER(A764),(IF(A764&lt;('1_Setting'!$D$30),((A764/('1_Setting'!$D$30))*3+1),((A764-('1_Setting'!$D$30))/(('1_Setting'!$D$29)-('1_Setting'!$D$30))*2+4)))," ")," ")</f>
        <v xml:space="preserve"> </v>
      </c>
      <c r="C764" s="10" t="str">
        <f t="shared" si="24"/>
        <v xml:space="preserve"> </v>
      </c>
      <c r="D764" s="56" t="e">
        <f t="shared" si="25"/>
        <v>#N/A</v>
      </c>
    </row>
    <row r="765" spans="1:4" x14ac:dyDescent="0.2">
      <c r="A765" s="56" t="e">
        <f>IF((A764+$F$5&lt;='1_Setting'!$D$29),A764+$F$5,#N/A)</f>
        <v>#N/A</v>
      </c>
      <c r="B765" s="11" t="str">
        <f>IFERROR(IF(ISNUMBER(A765),(IF(A765&lt;('1_Setting'!$D$30),((A765/('1_Setting'!$D$30))*3+1),((A765-('1_Setting'!$D$30))/(('1_Setting'!$D$29)-('1_Setting'!$D$30))*2+4)))," ")," ")</f>
        <v xml:space="preserve"> </v>
      </c>
      <c r="C765" s="10" t="str">
        <f t="shared" si="24"/>
        <v xml:space="preserve"> </v>
      </c>
      <c r="D765" s="56" t="e">
        <f t="shared" si="25"/>
        <v>#N/A</v>
      </c>
    </row>
    <row r="766" spans="1:4" x14ac:dyDescent="0.2">
      <c r="A766" s="56" t="e">
        <f>IF((A765+$F$5&lt;='1_Setting'!$D$29),A765+$F$5,#N/A)</f>
        <v>#N/A</v>
      </c>
      <c r="B766" s="11" t="str">
        <f>IFERROR(IF(ISNUMBER(A766),(IF(A766&lt;('1_Setting'!$D$30),((A766/('1_Setting'!$D$30))*3+1),((A766-('1_Setting'!$D$30))/(('1_Setting'!$D$29)-('1_Setting'!$D$30))*2+4)))," ")," ")</f>
        <v xml:space="preserve"> </v>
      </c>
      <c r="C766" s="10" t="str">
        <f t="shared" si="24"/>
        <v xml:space="preserve"> </v>
      </c>
      <c r="D766" s="56" t="e">
        <f t="shared" si="25"/>
        <v>#N/A</v>
      </c>
    </row>
    <row r="767" spans="1:4" x14ac:dyDescent="0.2">
      <c r="A767" s="56" t="e">
        <f>IF((A766+$F$5&lt;='1_Setting'!$D$29),A766+$F$5,#N/A)</f>
        <v>#N/A</v>
      </c>
      <c r="B767" s="11" t="str">
        <f>IFERROR(IF(ISNUMBER(A767),(IF(A767&lt;('1_Setting'!$D$30),((A767/('1_Setting'!$D$30))*3+1),((A767-('1_Setting'!$D$30))/(('1_Setting'!$D$29)-('1_Setting'!$D$30))*2+4)))," ")," ")</f>
        <v xml:space="preserve"> </v>
      </c>
      <c r="C767" s="10" t="str">
        <f t="shared" si="24"/>
        <v xml:space="preserve"> </v>
      </c>
      <c r="D767" s="56" t="e">
        <f t="shared" si="25"/>
        <v>#N/A</v>
      </c>
    </row>
    <row r="768" spans="1:4" x14ac:dyDescent="0.2">
      <c r="A768" s="56" t="e">
        <f>IF((A767+$F$5&lt;='1_Setting'!$D$29),A767+$F$5,#N/A)</f>
        <v>#N/A</v>
      </c>
      <c r="B768" s="11" t="str">
        <f>IFERROR(IF(ISNUMBER(A768),(IF(A768&lt;('1_Setting'!$D$30),((A768/('1_Setting'!$D$30))*3+1),((A768-('1_Setting'!$D$30))/(('1_Setting'!$D$29)-('1_Setting'!$D$30))*2+4)))," ")," ")</f>
        <v xml:space="preserve"> </v>
      </c>
      <c r="C768" s="10" t="str">
        <f t="shared" si="24"/>
        <v xml:space="preserve"> </v>
      </c>
      <c r="D768" s="56" t="e">
        <f t="shared" si="25"/>
        <v>#N/A</v>
      </c>
    </row>
    <row r="769" spans="1:4" x14ac:dyDescent="0.2">
      <c r="A769" s="56" t="e">
        <f>IF((A768+$F$5&lt;='1_Setting'!$D$29),A768+$F$5,#N/A)</f>
        <v>#N/A</v>
      </c>
      <c r="B769" s="11" t="str">
        <f>IFERROR(IF(ISNUMBER(A769),(IF(A769&lt;('1_Setting'!$D$30),((A769/('1_Setting'!$D$30))*3+1),((A769-('1_Setting'!$D$30))/(('1_Setting'!$D$29)-('1_Setting'!$D$30))*2+4)))," ")," ")</f>
        <v xml:space="preserve"> </v>
      </c>
      <c r="C769" s="10" t="str">
        <f t="shared" si="24"/>
        <v xml:space="preserve"> </v>
      </c>
      <c r="D769" s="56" t="e">
        <f t="shared" si="25"/>
        <v>#N/A</v>
      </c>
    </row>
    <row r="770" spans="1:4" x14ac:dyDescent="0.2">
      <c r="A770" s="56" t="e">
        <f>IF((A769+$F$5&lt;='1_Setting'!$D$29),A769+$F$5,#N/A)</f>
        <v>#N/A</v>
      </c>
      <c r="B770" s="11" t="str">
        <f>IFERROR(IF(ISNUMBER(A770),(IF(A770&lt;('1_Setting'!$D$30),((A770/('1_Setting'!$D$30))*3+1),((A770-('1_Setting'!$D$30))/(('1_Setting'!$D$29)-('1_Setting'!$D$30))*2+4)))," ")," ")</f>
        <v xml:space="preserve"> </v>
      </c>
      <c r="C770" s="10" t="str">
        <f t="shared" ref="C770:C833" si="26">IFERROR(IF(AND(B770&gt;3.5,B770&lt;4),3.5,ROUND(B770/5,1)*5)," ")</f>
        <v xml:space="preserve"> </v>
      </c>
      <c r="D770" s="56" t="e">
        <f t="shared" ref="D770:D833" si="27">A770</f>
        <v>#N/A</v>
      </c>
    </row>
    <row r="771" spans="1:4" x14ac:dyDescent="0.2">
      <c r="A771" s="56" t="e">
        <f>IF((A770+$F$5&lt;='1_Setting'!$D$29),A770+$F$5,#N/A)</f>
        <v>#N/A</v>
      </c>
      <c r="B771" s="11" t="str">
        <f>IFERROR(IF(ISNUMBER(A771),(IF(A771&lt;('1_Setting'!$D$30),((A771/('1_Setting'!$D$30))*3+1),((A771-('1_Setting'!$D$30))/(('1_Setting'!$D$29)-('1_Setting'!$D$30))*2+4)))," ")," ")</f>
        <v xml:space="preserve"> </v>
      </c>
      <c r="C771" s="10" t="str">
        <f t="shared" si="26"/>
        <v xml:space="preserve"> </v>
      </c>
      <c r="D771" s="56" t="e">
        <f t="shared" si="27"/>
        <v>#N/A</v>
      </c>
    </row>
    <row r="772" spans="1:4" x14ac:dyDescent="0.2">
      <c r="A772" s="56" t="e">
        <f>IF((A771+$F$5&lt;='1_Setting'!$D$29),A771+$F$5,#N/A)</f>
        <v>#N/A</v>
      </c>
      <c r="B772" s="11" t="str">
        <f>IFERROR(IF(ISNUMBER(A772),(IF(A772&lt;('1_Setting'!$D$30),((A772/('1_Setting'!$D$30))*3+1),((A772-('1_Setting'!$D$30))/(('1_Setting'!$D$29)-('1_Setting'!$D$30))*2+4)))," ")," ")</f>
        <v xml:space="preserve"> </v>
      </c>
      <c r="C772" s="10" t="str">
        <f t="shared" si="26"/>
        <v xml:space="preserve"> </v>
      </c>
      <c r="D772" s="56" t="e">
        <f t="shared" si="27"/>
        <v>#N/A</v>
      </c>
    </row>
    <row r="773" spans="1:4" x14ac:dyDescent="0.2">
      <c r="A773" s="56" t="e">
        <f>IF((A772+$F$5&lt;='1_Setting'!$D$29),A772+$F$5,#N/A)</f>
        <v>#N/A</v>
      </c>
      <c r="B773" s="11" t="str">
        <f>IFERROR(IF(ISNUMBER(A773),(IF(A773&lt;('1_Setting'!$D$30),((A773/('1_Setting'!$D$30))*3+1),((A773-('1_Setting'!$D$30))/(('1_Setting'!$D$29)-('1_Setting'!$D$30))*2+4)))," ")," ")</f>
        <v xml:space="preserve"> </v>
      </c>
      <c r="C773" s="10" t="str">
        <f t="shared" si="26"/>
        <v xml:space="preserve"> </v>
      </c>
      <c r="D773" s="56" t="e">
        <f t="shared" si="27"/>
        <v>#N/A</v>
      </c>
    </row>
    <row r="774" spans="1:4" x14ac:dyDescent="0.2">
      <c r="A774" s="56" t="e">
        <f>IF((A773+$F$5&lt;='1_Setting'!$D$29),A773+$F$5,#N/A)</f>
        <v>#N/A</v>
      </c>
      <c r="B774" s="11" t="str">
        <f>IFERROR(IF(ISNUMBER(A774),(IF(A774&lt;('1_Setting'!$D$30),((A774/('1_Setting'!$D$30))*3+1),((A774-('1_Setting'!$D$30))/(('1_Setting'!$D$29)-('1_Setting'!$D$30))*2+4)))," ")," ")</f>
        <v xml:space="preserve"> </v>
      </c>
      <c r="C774" s="10" t="str">
        <f t="shared" si="26"/>
        <v xml:space="preserve"> </v>
      </c>
      <c r="D774" s="56" t="e">
        <f t="shared" si="27"/>
        <v>#N/A</v>
      </c>
    </row>
    <row r="775" spans="1:4" x14ac:dyDescent="0.2">
      <c r="A775" s="56" t="e">
        <f>IF((A774+$F$5&lt;='1_Setting'!$D$29),A774+$F$5,#N/A)</f>
        <v>#N/A</v>
      </c>
      <c r="B775" s="11" t="str">
        <f>IFERROR(IF(ISNUMBER(A775),(IF(A775&lt;('1_Setting'!$D$30),((A775/('1_Setting'!$D$30))*3+1),((A775-('1_Setting'!$D$30))/(('1_Setting'!$D$29)-('1_Setting'!$D$30))*2+4)))," ")," ")</f>
        <v xml:space="preserve"> </v>
      </c>
      <c r="C775" s="10" t="str">
        <f t="shared" si="26"/>
        <v xml:space="preserve"> </v>
      </c>
      <c r="D775" s="56" t="e">
        <f t="shared" si="27"/>
        <v>#N/A</v>
      </c>
    </row>
    <row r="776" spans="1:4" x14ac:dyDescent="0.2">
      <c r="A776" s="56" t="e">
        <f>IF((A775+$F$5&lt;='1_Setting'!$D$29),A775+$F$5,#N/A)</f>
        <v>#N/A</v>
      </c>
      <c r="B776" s="11" t="str">
        <f>IFERROR(IF(ISNUMBER(A776),(IF(A776&lt;('1_Setting'!$D$30),((A776/('1_Setting'!$D$30))*3+1),((A776-('1_Setting'!$D$30))/(('1_Setting'!$D$29)-('1_Setting'!$D$30))*2+4)))," ")," ")</f>
        <v xml:space="preserve"> </v>
      </c>
      <c r="C776" s="10" t="str">
        <f t="shared" si="26"/>
        <v xml:space="preserve"> </v>
      </c>
      <c r="D776" s="56" t="e">
        <f t="shared" si="27"/>
        <v>#N/A</v>
      </c>
    </row>
    <row r="777" spans="1:4" x14ac:dyDescent="0.2">
      <c r="A777" s="56" t="e">
        <f>IF((A776+$F$5&lt;='1_Setting'!$D$29),A776+$F$5,#N/A)</f>
        <v>#N/A</v>
      </c>
      <c r="B777" s="11" t="str">
        <f>IFERROR(IF(ISNUMBER(A777),(IF(A777&lt;('1_Setting'!$D$30),((A777/('1_Setting'!$D$30))*3+1),((A777-('1_Setting'!$D$30))/(('1_Setting'!$D$29)-('1_Setting'!$D$30))*2+4)))," ")," ")</f>
        <v xml:space="preserve"> </v>
      </c>
      <c r="C777" s="10" t="str">
        <f t="shared" si="26"/>
        <v xml:space="preserve"> </v>
      </c>
      <c r="D777" s="56" t="e">
        <f t="shared" si="27"/>
        <v>#N/A</v>
      </c>
    </row>
    <row r="778" spans="1:4" x14ac:dyDescent="0.2">
      <c r="A778" s="56" t="e">
        <f>IF((A777+$F$5&lt;='1_Setting'!$D$29),A777+$F$5,#N/A)</f>
        <v>#N/A</v>
      </c>
      <c r="B778" s="11" t="str">
        <f>IFERROR(IF(ISNUMBER(A778),(IF(A778&lt;('1_Setting'!$D$30),((A778/('1_Setting'!$D$30))*3+1),((A778-('1_Setting'!$D$30))/(('1_Setting'!$D$29)-('1_Setting'!$D$30))*2+4)))," ")," ")</f>
        <v xml:space="preserve"> </v>
      </c>
      <c r="C778" s="10" t="str">
        <f t="shared" si="26"/>
        <v xml:space="preserve"> </v>
      </c>
      <c r="D778" s="56" t="e">
        <f t="shared" si="27"/>
        <v>#N/A</v>
      </c>
    </row>
    <row r="779" spans="1:4" x14ac:dyDescent="0.2">
      <c r="A779" s="56" t="e">
        <f>IF((A778+$F$5&lt;='1_Setting'!$D$29),A778+$F$5,#N/A)</f>
        <v>#N/A</v>
      </c>
      <c r="B779" s="11" t="str">
        <f>IFERROR(IF(ISNUMBER(A779),(IF(A779&lt;('1_Setting'!$D$30),((A779/('1_Setting'!$D$30))*3+1),((A779-('1_Setting'!$D$30))/(('1_Setting'!$D$29)-('1_Setting'!$D$30))*2+4)))," ")," ")</f>
        <v xml:space="preserve"> </v>
      </c>
      <c r="C779" s="10" t="str">
        <f t="shared" si="26"/>
        <v xml:space="preserve"> </v>
      </c>
      <c r="D779" s="56" t="e">
        <f t="shared" si="27"/>
        <v>#N/A</v>
      </c>
    </row>
    <row r="780" spans="1:4" x14ac:dyDescent="0.2">
      <c r="A780" s="56" t="e">
        <f>IF((A779+$F$5&lt;='1_Setting'!$D$29),A779+$F$5,#N/A)</f>
        <v>#N/A</v>
      </c>
      <c r="B780" s="11" t="str">
        <f>IFERROR(IF(ISNUMBER(A780),(IF(A780&lt;('1_Setting'!$D$30),((A780/('1_Setting'!$D$30))*3+1),((A780-('1_Setting'!$D$30))/(('1_Setting'!$D$29)-('1_Setting'!$D$30))*2+4)))," ")," ")</f>
        <v xml:space="preserve"> </v>
      </c>
      <c r="C780" s="10" t="str">
        <f t="shared" si="26"/>
        <v xml:space="preserve"> </v>
      </c>
      <c r="D780" s="56" t="e">
        <f t="shared" si="27"/>
        <v>#N/A</v>
      </c>
    </row>
    <row r="781" spans="1:4" x14ac:dyDescent="0.2">
      <c r="A781" s="56" t="e">
        <f>IF((A780+$F$5&lt;='1_Setting'!$D$29),A780+$F$5,#N/A)</f>
        <v>#N/A</v>
      </c>
      <c r="B781" s="11" t="str">
        <f>IFERROR(IF(ISNUMBER(A781),(IF(A781&lt;('1_Setting'!$D$30),((A781/('1_Setting'!$D$30))*3+1),((A781-('1_Setting'!$D$30))/(('1_Setting'!$D$29)-('1_Setting'!$D$30))*2+4)))," ")," ")</f>
        <v xml:space="preserve"> </v>
      </c>
      <c r="C781" s="10" t="str">
        <f t="shared" si="26"/>
        <v xml:space="preserve"> </v>
      </c>
      <c r="D781" s="56" t="e">
        <f t="shared" si="27"/>
        <v>#N/A</v>
      </c>
    </row>
    <row r="782" spans="1:4" x14ac:dyDescent="0.2">
      <c r="A782" s="56" t="e">
        <f>IF((A781+$F$5&lt;='1_Setting'!$D$29),A781+$F$5,#N/A)</f>
        <v>#N/A</v>
      </c>
      <c r="B782" s="11" t="str">
        <f>IFERROR(IF(ISNUMBER(A782),(IF(A782&lt;('1_Setting'!$D$30),((A782/('1_Setting'!$D$30))*3+1),((A782-('1_Setting'!$D$30))/(('1_Setting'!$D$29)-('1_Setting'!$D$30))*2+4)))," ")," ")</f>
        <v xml:space="preserve"> </v>
      </c>
      <c r="C782" s="10" t="str">
        <f t="shared" si="26"/>
        <v xml:space="preserve"> </v>
      </c>
      <c r="D782" s="56" t="e">
        <f t="shared" si="27"/>
        <v>#N/A</v>
      </c>
    </row>
    <row r="783" spans="1:4" x14ac:dyDescent="0.2">
      <c r="A783" s="56" t="e">
        <f>IF((A782+$F$5&lt;='1_Setting'!$D$29),A782+$F$5,#N/A)</f>
        <v>#N/A</v>
      </c>
      <c r="B783" s="11" t="str">
        <f>IFERROR(IF(ISNUMBER(A783),(IF(A783&lt;('1_Setting'!$D$30),((A783/('1_Setting'!$D$30))*3+1),((A783-('1_Setting'!$D$30))/(('1_Setting'!$D$29)-('1_Setting'!$D$30))*2+4)))," ")," ")</f>
        <v xml:space="preserve"> </v>
      </c>
      <c r="C783" s="10" t="str">
        <f t="shared" si="26"/>
        <v xml:space="preserve"> </v>
      </c>
      <c r="D783" s="56" t="e">
        <f t="shared" si="27"/>
        <v>#N/A</v>
      </c>
    </row>
    <row r="784" spans="1:4" x14ac:dyDescent="0.2">
      <c r="A784" s="56" t="e">
        <f>IF((A783+$F$5&lt;='1_Setting'!$D$29),A783+$F$5,#N/A)</f>
        <v>#N/A</v>
      </c>
      <c r="B784" s="11" t="str">
        <f>IFERROR(IF(ISNUMBER(A784),(IF(A784&lt;('1_Setting'!$D$30),((A784/('1_Setting'!$D$30))*3+1),((A784-('1_Setting'!$D$30))/(('1_Setting'!$D$29)-('1_Setting'!$D$30))*2+4)))," ")," ")</f>
        <v xml:space="preserve"> </v>
      </c>
      <c r="C784" s="10" t="str">
        <f t="shared" si="26"/>
        <v xml:space="preserve"> </v>
      </c>
      <c r="D784" s="56" t="e">
        <f t="shared" si="27"/>
        <v>#N/A</v>
      </c>
    </row>
    <row r="785" spans="1:4" x14ac:dyDescent="0.2">
      <c r="A785" s="56" t="e">
        <f>IF((A784+$F$5&lt;='1_Setting'!$D$29),A784+$F$5,#N/A)</f>
        <v>#N/A</v>
      </c>
      <c r="B785" s="11" t="str">
        <f>IFERROR(IF(ISNUMBER(A785),(IF(A785&lt;('1_Setting'!$D$30),((A785/('1_Setting'!$D$30))*3+1),((A785-('1_Setting'!$D$30))/(('1_Setting'!$D$29)-('1_Setting'!$D$30))*2+4)))," ")," ")</f>
        <v xml:space="preserve"> </v>
      </c>
      <c r="C785" s="10" t="str">
        <f t="shared" si="26"/>
        <v xml:space="preserve"> </v>
      </c>
      <c r="D785" s="56" t="e">
        <f t="shared" si="27"/>
        <v>#N/A</v>
      </c>
    </row>
    <row r="786" spans="1:4" x14ac:dyDescent="0.2">
      <c r="A786" s="56" t="e">
        <f>IF((A785+$F$5&lt;='1_Setting'!$D$29),A785+$F$5,#N/A)</f>
        <v>#N/A</v>
      </c>
      <c r="B786" s="11" t="str">
        <f>IFERROR(IF(ISNUMBER(A786),(IF(A786&lt;('1_Setting'!$D$30),((A786/('1_Setting'!$D$30))*3+1),((A786-('1_Setting'!$D$30))/(('1_Setting'!$D$29)-('1_Setting'!$D$30))*2+4)))," ")," ")</f>
        <v xml:space="preserve"> </v>
      </c>
      <c r="C786" s="10" t="str">
        <f t="shared" si="26"/>
        <v xml:space="preserve"> </v>
      </c>
      <c r="D786" s="56" t="e">
        <f t="shared" si="27"/>
        <v>#N/A</v>
      </c>
    </row>
    <row r="787" spans="1:4" x14ac:dyDescent="0.2">
      <c r="A787" s="56" t="e">
        <f>IF((A786+$F$5&lt;='1_Setting'!$D$29),A786+$F$5,#N/A)</f>
        <v>#N/A</v>
      </c>
      <c r="B787" s="11" t="str">
        <f>IFERROR(IF(ISNUMBER(A787),(IF(A787&lt;('1_Setting'!$D$30),((A787/('1_Setting'!$D$30))*3+1),((A787-('1_Setting'!$D$30))/(('1_Setting'!$D$29)-('1_Setting'!$D$30))*2+4)))," ")," ")</f>
        <v xml:space="preserve"> </v>
      </c>
      <c r="C787" s="10" t="str">
        <f t="shared" si="26"/>
        <v xml:space="preserve"> </v>
      </c>
      <c r="D787" s="56" t="e">
        <f t="shared" si="27"/>
        <v>#N/A</v>
      </c>
    </row>
    <row r="788" spans="1:4" x14ac:dyDescent="0.2">
      <c r="A788" s="56" t="e">
        <f>IF((A787+$F$5&lt;='1_Setting'!$D$29),A787+$F$5,#N/A)</f>
        <v>#N/A</v>
      </c>
      <c r="B788" s="11" t="str">
        <f>IFERROR(IF(ISNUMBER(A788),(IF(A788&lt;('1_Setting'!$D$30),((A788/('1_Setting'!$D$30))*3+1),((A788-('1_Setting'!$D$30))/(('1_Setting'!$D$29)-('1_Setting'!$D$30))*2+4)))," ")," ")</f>
        <v xml:space="preserve"> </v>
      </c>
      <c r="C788" s="10" t="str">
        <f t="shared" si="26"/>
        <v xml:space="preserve"> </v>
      </c>
      <c r="D788" s="56" t="e">
        <f t="shared" si="27"/>
        <v>#N/A</v>
      </c>
    </row>
    <row r="789" spans="1:4" x14ac:dyDescent="0.2">
      <c r="A789" s="56" t="e">
        <f>IF((A788+$F$5&lt;='1_Setting'!$D$29),A788+$F$5,#N/A)</f>
        <v>#N/A</v>
      </c>
      <c r="B789" s="11" t="str">
        <f>IFERROR(IF(ISNUMBER(A789),(IF(A789&lt;('1_Setting'!$D$30),((A789/('1_Setting'!$D$30))*3+1),((A789-('1_Setting'!$D$30))/(('1_Setting'!$D$29)-('1_Setting'!$D$30))*2+4)))," ")," ")</f>
        <v xml:space="preserve"> </v>
      </c>
      <c r="C789" s="10" t="str">
        <f t="shared" si="26"/>
        <v xml:space="preserve"> </v>
      </c>
      <c r="D789" s="56" t="e">
        <f t="shared" si="27"/>
        <v>#N/A</v>
      </c>
    </row>
    <row r="790" spans="1:4" x14ac:dyDescent="0.2">
      <c r="A790" s="56" t="e">
        <f>IF((A789+$F$5&lt;='1_Setting'!$D$29),A789+$F$5,#N/A)</f>
        <v>#N/A</v>
      </c>
      <c r="B790" s="11" t="str">
        <f>IFERROR(IF(ISNUMBER(A790),(IF(A790&lt;('1_Setting'!$D$30),((A790/('1_Setting'!$D$30))*3+1),((A790-('1_Setting'!$D$30))/(('1_Setting'!$D$29)-('1_Setting'!$D$30))*2+4)))," ")," ")</f>
        <v xml:space="preserve"> </v>
      </c>
      <c r="C790" s="10" t="str">
        <f t="shared" si="26"/>
        <v xml:space="preserve"> </v>
      </c>
      <c r="D790" s="56" t="e">
        <f t="shared" si="27"/>
        <v>#N/A</v>
      </c>
    </row>
    <row r="791" spans="1:4" x14ac:dyDescent="0.2">
      <c r="A791" s="56" t="e">
        <f>IF((A790+$F$5&lt;='1_Setting'!$D$29),A790+$F$5,#N/A)</f>
        <v>#N/A</v>
      </c>
      <c r="B791" s="11" t="str">
        <f>IFERROR(IF(ISNUMBER(A791),(IF(A791&lt;('1_Setting'!$D$30),((A791/('1_Setting'!$D$30))*3+1),((A791-('1_Setting'!$D$30))/(('1_Setting'!$D$29)-('1_Setting'!$D$30))*2+4)))," ")," ")</f>
        <v xml:space="preserve"> </v>
      </c>
      <c r="C791" s="10" t="str">
        <f t="shared" si="26"/>
        <v xml:space="preserve"> </v>
      </c>
      <c r="D791" s="56" t="e">
        <f t="shared" si="27"/>
        <v>#N/A</v>
      </c>
    </row>
    <row r="792" spans="1:4" x14ac:dyDescent="0.2">
      <c r="A792" s="56" t="e">
        <f>IF((A791+$F$5&lt;='1_Setting'!$D$29),A791+$F$5,#N/A)</f>
        <v>#N/A</v>
      </c>
      <c r="B792" s="11" t="str">
        <f>IFERROR(IF(ISNUMBER(A792),(IF(A792&lt;('1_Setting'!$D$30),((A792/('1_Setting'!$D$30))*3+1),((A792-('1_Setting'!$D$30))/(('1_Setting'!$D$29)-('1_Setting'!$D$30))*2+4)))," ")," ")</f>
        <v xml:space="preserve"> </v>
      </c>
      <c r="C792" s="10" t="str">
        <f t="shared" si="26"/>
        <v xml:space="preserve"> </v>
      </c>
      <c r="D792" s="56" t="e">
        <f t="shared" si="27"/>
        <v>#N/A</v>
      </c>
    </row>
    <row r="793" spans="1:4" x14ac:dyDescent="0.2">
      <c r="A793" s="56" t="e">
        <f>IF((A792+$F$5&lt;='1_Setting'!$D$29),A792+$F$5,#N/A)</f>
        <v>#N/A</v>
      </c>
      <c r="B793" s="11" t="str">
        <f>IFERROR(IF(ISNUMBER(A793),(IF(A793&lt;('1_Setting'!$D$30),((A793/('1_Setting'!$D$30))*3+1),((A793-('1_Setting'!$D$30))/(('1_Setting'!$D$29)-('1_Setting'!$D$30))*2+4)))," ")," ")</f>
        <v xml:space="preserve"> </v>
      </c>
      <c r="C793" s="10" t="str">
        <f t="shared" si="26"/>
        <v xml:space="preserve"> </v>
      </c>
      <c r="D793" s="56" t="e">
        <f t="shared" si="27"/>
        <v>#N/A</v>
      </c>
    </row>
    <row r="794" spans="1:4" x14ac:dyDescent="0.2">
      <c r="A794" s="56" t="e">
        <f>IF((A793+$F$5&lt;='1_Setting'!$D$29),A793+$F$5,#N/A)</f>
        <v>#N/A</v>
      </c>
      <c r="B794" s="11" t="str">
        <f>IFERROR(IF(ISNUMBER(A794),(IF(A794&lt;('1_Setting'!$D$30),((A794/('1_Setting'!$D$30))*3+1),((A794-('1_Setting'!$D$30))/(('1_Setting'!$D$29)-('1_Setting'!$D$30))*2+4)))," ")," ")</f>
        <v xml:space="preserve"> </v>
      </c>
      <c r="C794" s="10" t="str">
        <f t="shared" si="26"/>
        <v xml:space="preserve"> </v>
      </c>
      <c r="D794" s="56" t="e">
        <f t="shared" si="27"/>
        <v>#N/A</v>
      </c>
    </row>
    <row r="795" spans="1:4" x14ac:dyDescent="0.2">
      <c r="A795" s="56" t="e">
        <f>IF((A794+$F$5&lt;='1_Setting'!$D$29),A794+$F$5,#N/A)</f>
        <v>#N/A</v>
      </c>
      <c r="B795" s="11" t="str">
        <f>IFERROR(IF(ISNUMBER(A795),(IF(A795&lt;('1_Setting'!$D$30),((A795/('1_Setting'!$D$30))*3+1),((A795-('1_Setting'!$D$30))/(('1_Setting'!$D$29)-('1_Setting'!$D$30))*2+4)))," ")," ")</f>
        <v xml:space="preserve"> </v>
      </c>
      <c r="C795" s="10" t="str">
        <f t="shared" si="26"/>
        <v xml:space="preserve"> </v>
      </c>
      <c r="D795" s="56" t="e">
        <f t="shared" si="27"/>
        <v>#N/A</v>
      </c>
    </row>
    <row r="796" spans="1:4" x14ac:dyDescent="0.2">
      <c r="A796" s="56" t="e">
        <f>IF((A795+$F$5&lt;='1_Setting'!$D$29),A795+$F$5,#N/A)</f>
        <v>#N/A</v>
      </c>
      <c r="B796" s="11" t="str">
        <f>IFERROR(IF(ISNUMBER(A796),(IF(A796&lt;('1_Setting'!$D$30),((A796/('1_Setting'!$D$30))*3+1),((A796-('1_Setting'!$D$30))/(('1_Setting'!$D$29)-('1_Setting'!$D$30))*2+4)))," ")," ")</f>
        <v xml:space="preserve"> </v>
      </c>
      <c r="C796" s="10" t="str">
        <f t="shared" si="26"/>
        <v xml:space="preserve"> </v>
      </c>
      <c r="D796" s="56" t="e">
        <f t="shared" si="27"/>
        <v>#N/A</v>
      </c>
    </row>
    <row r="797" spans="1:4" x14ac:dyDescent="0.2">
      <c r="A797" s="56" t="e">
        <f>IF((A796+$F$5&lt;='1_Setting'!$D$29),A796+$F$5,#N/A)</f>
        <v>#N/A</v>
      </c>
      <c r="B797" s="11" t="str">
        <f>IFERROR(IF(ISNUMBER(A797),(IF(A797&lt;('1_Setting'!$D$30),((A797/('1_Setting'!$D$30))*3+1),((A797-('1_Setting'!$D$30))/(('1_Setting'!$D$29)-('1_Setting'!$D$30))*2+4)))," ")," ")</f>
        <v xml:space="preserve"> </v>
      </c>
      <c r="C797" s="10" t="str">
        <f t="shared" si="26"/>
        <v xml:space="preserve"> </v>
      </c>
      <c r="D797" s="56" t="e">
        <f t="shared" si="27"/>
        <v>#N/A</v>
      </c>
    </row>
    <row r="798" spans="1:4" x14ac:dyDescent="0.2">
      <c r="A798" s="56" t="e">
        <f>IF((A797+$F$5&lt;='1_Setting'!$D$29),A797+$F$5,#N/A)</f>
        <v>#N/A</v>
      </c>
      <c r="B798" s="11" t="str">
        <f>IFERROR(IF(ISNUMBER(A798),(IF(A798&lt;('1_Setting'!$D$30),((A798/('1_Setting'!$D$30))*3+1),((A798-('1_Setting'!$D$30))/(('1_Setting'!$D$29)-('1_Setting'!$D$30))*2+4)))," ")," ")</f>
        <v xml:space="preserve"> </v>
      </c>
      <c r="C798" s="10" t="str">
        <f t="shared" si="26"/>
        <v xml:space="preserve"> </v>
      </c>
      <c r="D798" s="56" t="e">
        <f t="shared" si="27"/>
        <v>#N/A</v>
      </c>
    </row>
    <row r="799" spans="1:4" x14ac:dyDescent="0.2">
      <c r="A799" s="56" t="e">
        <f>IF((A798+$F$5&lt;='1_Setting'!$D$29),A798+$F$5,#N/A)</f>
        <v>#N/A</v>
      </c>
      <c r="B799" s="11" t="str">
        <f>IFERROR(IF(ISNUMBER(A799),(IF(A799&lt;('1_Setting'!$D$30),((A799/('1_Setting'!$D$30))*3+1),((A799-('1_Setting'!$D$30))/(('1_Setting'!$D$29)-('1_Setting'!$D$30))*2+4)))," ")," ")</f>
        <v xml:space="preserve"> </v>
      </c>
      <c r="C799" s="10" t="str">
        <f t="shared" si="26"/>
        <v xml:space="preserve"> </v>
      </c>
      <c r="D799" s="56" t="e">
        <f t="shared" si="27"/>
        <v>#N/A</v>
      </c>
    </row>
    <row r="800" spans="1:4" x14ac:dyDescent="0.2">
      <c r="A800" s="56" t="e">
        <f>IF((A799+$F$5&lt;='1_Setting'!$D$29),A799+$F$5,#N/A)</f>
        <v>#N/A</v>
      </c>
      <c r="B800" s="11" t="str">
        <f>IFERROR(IF(ISNUMBER(A800),(IF(A800&lt;('1_Setting'!$D$30),((A800/('1_Setting'!$D$30))*3+1),((A800-('1_Setting'!$D$30))/(('1_Setting'!$D$29)-('1_Setting'!$D$30))*2+4)))," ")," ")</f>
        <v xml:space="preserve"> </v>
      </c>
      <c r="C800" s="10" t="str">
        <f t="shared" si="26"/>
        <v xml:space="preserve"> </v>
      </c>
      <c r="D800" s="56" t="e">
        <f t="shared" si="27"/>
        <v>#N/A</v>
      </c>
    </row>
    <row r="801" spans="1:4" x14ac:dyDescent="0.2">
      <c r="A801" s="56" t="e">
        <f>IF((A800+$F$5&lt;='1_Setting'!$D$29),A800+$F$5,#N/A)</f>
        <v>#N/A</v>
      </c>
      <c r="B801" s="11" t="str">
        <f>IFERROR(IF(ISNUMBER(A801),(IF(A801&lt;('1_Setting'!$D$30),((A801/('1_Setting'!$D$30))*3+1),((A801-('1_Setting'!$D$30))/(('1_Setting'!$D$29)-('1_Setting'!$D$30))*2+4)))," ")," ")</f>
        <v xml:space="preserve"> </v>
      </c>
      <c r="C801" s="10" t="str">
        <f t="shared" si="26"/>
        <v xml:space="preserve"> </v>
      </c>
      <c r="D801" s="56" t="e">
        <f t="shared" si="27"/>
        <v>#N/A</v>
      </c>
    </row>
    <row r="802" spans="1:4" x14ac:dyDescent="0.2">
      <c r="A802" s="56" t="e">
        <f>IF((A801+$F$5&lt;='1_Setting'!$D$29),A801+$F$5,#N/A)</f>
        <v>#N/A</v>
      </c>
      <c r="B802" s="11" t="str">
        <f>IFERROR(IF(ISNUMBER(A802),(IF(A802&lt;('1_Setting'!$D$30),((A802/('1_Setting'!$D$30))*3+1),((A802-('1_Setting'!$D$30))/(('1_Setting'!$D$29)-('1_Setting'!$D$30))*2+4)))," ")," ")</f>
        <v xml:space="preserve"> </v>
      </c>
      <c r="C802" s="10" t="str">
        <f t="shared" si="26"/>
        <v xml:space="preserve"> </v>
      </c>
      <c r="D802" s="56" t="e">
        <f t="shared" si="27"/>
        <v>#N/A</v>
      </c>
    </row>
    <row r="803" spans="1:4" x14ac:dyDescent="0.2">
      <c r="A803" s="56" t="e">
        <f>IF((A802+$F$5&lt;='1_Setting'!$D$29),A802+$F$5,#N/A)</f>
        <v>#N/A</v>
      </c>
      <c r="B803" s="11" t="str">
        <f>IFERROR(IF(ISNUMBER(A803),(IF(A803&lt;('1_Setting'!$D$30),((A803/('1_Setting'!$D$30))*3+1),((A803-('1_Setting'!$D$30))/(('1_Setting'!$D$29)-('1_Setting'!$D$30))*2+4)))," ")," ")</f>
        <v xml:space="preserve"> </v>
      </c>
      <c r="C803" s="10" t="str">
        <f t="shared" si="26"/>
        <v xml:space="preserve"> </v>
      </c>
      <c r="D803" s="56" t="e">
        <f t="shared" si="27"/>
        <v>#N/A</v>
      </c>
    </row>
    <row r="804" spans="1:4" x14ac:dyDescent="0.2">
      <c r="A804" s="56" t="e">
        <f>IF((A803+$F$5&lt;='1_Setting'!$D$29),A803+$F$5,#N/A)</f>
        <v>#N/A</v>
      </c>
      <c r="B804" s="11" t="str">
        <f>IFERROR(IF(ISNUMBER(A804),(IF(A804&lt;('1_Setting'!$D$30),((A804/('1_Setting'!$D$30))*3+1),((A804-('1_Setting'!$D$30))/(('1_Setting'!$D$29)-('1_Setting'!$D$30))*2+4)))," ")," ")</f>
        <v xml:space="preserve"> </v>
      </c>
      <c r="C804" s="10" t="str">
        <f t="shared" si="26"/>
        <v xml:space="preserve"> </v>
      </c>
      <c r="D804" s="56" t="e">
        <f t="shared" si="27"/>
        <v>#N/A</v>
      </c>
    </row>
    <row r="805" spans="1:4" x14ac:dyDescent="0.2">
      <c r="A805" s="56" t="e">
        <f>IF((A804+$F$5&lt;='1_Setting'!$D$29),A804+$F$5,#N/A)</f>
        <v>#N/A</v>
      </c>
      <c r="B805" s="11" t="str">
        <f>IFERROR(IF(ISNUMBER(A805),(IF(A805&lt;('1_Setting'!$D$30),((A805/('1_Setting'!$D$30))*3+1),((A805-('1_Setting'!$D$30))/(('1_Setting'!$D$29)-('1_Setting'!$D$30))*2+4)))," ")," ")</f>
        <v xml:space="preserve"> </v>
      </c>
      <c r="C805" s="10" t="str">
        <f t="shared" si="26"/>
        <v xml:space="preserve"> </v>
      </c>
      <c r="D805" s="56" t="e">
        <f t="shared" si="27"/>
        <v>#N/A</v>
      </c>
    </row>
    <row r="806" spans="1:4" x14ac:dyDescent="0.2">
      <c r="A806" s="56" t="e">
        <f>IF((A805+$F$5&lt;='1_Setting'!$D$29),A805+$F$5,#N/A)</f>
        <v>#N/A</v>
      </c>
      <c r="B806" s="11" t="str">
        <f>IFERROR(IF(ISNUMBER(A806),(IF(A806&lt;('1_Setting'!$D$30),((A806/('1_Setting'!$D$30))*3+1),((A806-('1_Setting'!$D$30))/(('1_Setting'!$D$29)-('1_Setting'!$D$30))*2+4)))," ")," ")</f>
        <v xml:space="preserve"> </v>
      </c>
      <c r="C806" s="10" t="str">
        <f t="shared" si="26"/>
        <v xml:space="preserve"> </v>
      </c>
      <c r="D806" s="56" t="e">
        <f t="shared" si="27"/>
        <v>#N/A</v>
      </c>
    </row>
    <row r="807" spans="1:4" x14ac:dyDescent="0.2">
      <c r="A807" s="56" t="e">
        <f>IF((A806+$F$5&lt;='1_Setting'!$D$29),A806+$F$5,#N/A)</f>
        <v>#N/A</v>
      </c>
      <c r="B807" s="11" t="str">
        <f>IFERROR(IF(ISNUMBER(A807),(IF(A807&lt;('1_Setting'!$D$30),((A807/('1_Setting'!$D$30))*3+1),((A807-('1_Setting'!$D$30))/(('1_Setting'!$D$29)-('1_Setting'!$D$30))*2+4)))," ")," ")</f>
        <v xml:space="preserve"> </v>
      </c>
      <c r="C807" s="10" t="str">
        <f t="shared" si="26"/>
        <v xml:space="preserve"> </v>
      </c>
      <c r="D807" s="56" t="e">
        <f t="shared" si="27"/>
        <v>#N/A</v>
      </c>
    </row>
    <row r="808" spans="1:4" x14ac:dyDescent="0.2">
      <c r="A808" s="56" t="e">
        <f>IF((A807+$F$5&lt;='1_Setting'!$D$29),A807+$F$5,#N/A)</f>
        <v>#N/A</v>
      </c>
      <c r="B808" s="11" t="str">
        <f>IFERROR(IF(ISNUMBER(A808),(IF(A808&lt;('1_Setting'!$D$30),((A808/('1_Setting'!$D$30))*3+1),((A808-('1_Setting'!$D$30))/(('1_Setting'!$D$29)-('1_Setting'!$D$30))*2+4)))," ")," ")</f>
        <v xml:space="preserve"> </v>
      </c>
      <c r="C808" s="10" t="str">
        <f t="shared" si="26"/>
        <v xml:space="preserve"> </v>
      </c>
      <c r="D808" s="56" t="e">
        <f t="shared" si="27"/>
        <v>#N/A</v>
      </c>
    </row>
    <row r="809" spans="1:4" x14ac:dyDescent="0.2">
      <c r="A809" s="56" t="e">
        <f>IF((A808+$F$5&lt;='1_Setting'!$D$29),A808+$F$5,#N/A)</f>
        <v>#N/A</v>
      </c>
      <c r="B809" s="11" t="str">
        <f>IFERROR(IF(ISNUMBER(A809),(IF(A809&lt;('1_Setting'!$D$30),((A809/('1_Setting'!$D$30))*3+1),((A809-('1_Setting'!$D$30))/(('1_Setting'!$D$29)-('1_Setting'!$D$30))*2+4)))," ")," ")</f>
        <v xml:space="preserve"> </v>
      </c>
      <c r="C809" s="10" t="str">
        <f t="shared" si="26"/>
        <v xml:space="preserve"> </v>
      </c>
      <c r="D809" s="56" t="e">
        <f t="shared" si="27"/>
        <v>#N/A</v>
      </c>
    </row>
    <row r="810" spans="1:4" x14ac:dyDescent="0.2">
      <c r="A810" s="56" t="e">
        <f>IF((A809+$F$5&lt;='1_Setting'!$D$29),A809+$F$5,#N/A)</f>
        <v>#N/A</v>
      </c>
      <c r="B810" s="11" t="str">
        <f>IFERROR(IF(ISNUMBER(A810),(IF(A810&lt;('1_Setting'!$D$30),((A810/('1_Setting'!$D$30))*3+1),((A810-('1_Setting'!$D$30))/(('1_Setting'!$D$29)-('1_Setting'!$D$30))*2+4)))," ")," ")</f>
        <v xml:space="preserve"> </v>
      </c>
      <c r="C810" s="10" t="str">
        <f t="shared" si="26"/>
        <v xml:space="preserve"> </v>
      </c>
      <c r="D810" s="56" t="e">
        <f t="shared" si="27"/>
        <v>#N/A</v>
      </c>
    </row>
    <row r="811" spans="1:4" x14ac:dyDescent="0.2">
      <c r="A811" s="56" t="e">
        <f>IF((A810+$F$5&lt;='1_Setting'!$D$29),A810+$F$5,#N/A)</f>
        <v>#N/A</v>
      </c>
      <c r="B811" s="11" t="str">
        <f>IFERROR(IF(ISNUMBER(A811),(IF(A811&lt;('1_Setting'!$D$30),((A811/('1_Setting'!$D$30))*3+1),((A811-('1_Setting'!$D$30))/(('1_Setting'!$D$29)-('1_Setting'!$D$30))*2+4)))," ")," ")</f>
        <v xml:space="preserve"> </v>
      </c>
      <c r="C811" s="10" t="str">
        <f t="shared" si="26"/>
        <v xml:space="preserve"> </v>
      </c>
      <c r="D811" s="56" t="e">
        <f t="shared" si="27"/>
        <v>#N/A</v>
      </c>
    </row>
    <row r="812" spans="1:4" x14ac:dyDescent="0.2">
      <c r="A812" s="56" t="e">
        <f>IF((A811+$F$5&lt;='1_Setting'!$D$29),A811+$F$5,#N/A)</f>
        <v>#N/A</v>
      </c>
      <c r="B812" s="11" t="str">
        <f>IFERROR(IF(ISNUMBER(A812),(IF(A812&lt;('1_Setting'!$D$30),((A812/('1_Setting'!$D$30))*3+1),((A812-('1_Setting'!$D$30))/(('1_Setting'!$D$29)-('1_Setting'!$D$30))*2+4)))," ")," ")</f>
        <v xml:space="preserve"> </v>
      </c>
      <c r="C812" s="10" t="str">
        <f t="shared" si="26"/>
        <v xml:space="preserve"> </v>
      </c>
      <c r="D812" s="56" t="e">
        <f t="shared" si="27"/>
        <v>#N/A</v>
      </c>
    </row>
    <row r="813" spans="1:4" x14ac:dyDescent="0.2">
      <c r="A813" s="56" t="e">
        <f>IF((A812+$F$5&lt;='1_Setting'!$D$29),A812+$F$5,#N/A)</f>
        <v>#N/A</v>
      </c>
      <c r="B813" s="11" t="str">
        <f>IFERROR(IF(ISNUMBER(A813),(IF(A813&lt;('1_Setting'!$D$30),((A813/('1_Setting'!$D$30))*3+1),((A813-('1_Setting'!$D$30))/(('1_Setting'!$D$29)-('1_Setting'!$D$30))*2+4)))," ")," ")</f>
        <v xml:space="preserve"> </v>
      </c>
      <c r="C813" s="10" t="str">
        <f t="shared" si="26"/>
        <v xml:space="preserve"> </v>
      </c>
      <c r="D813" s="56" t="e">
        <f t="shared" si="27"/>
        <v>#N/A</v>
      </c>
    </row>
    <row r="814" spans="1:4" x14ac:dyDescent="0.2">
      <c r="A814" s="56" t="e">
        <f>IF((A813+$F$5&lt;='1_Setting'!$D$29),A813+$F$5,#N/A)</f>
        <v>#N/A</v>
      </c>
      <c r="B814" s="11" t="str">
        <f>IFERROR(IF(ISNUMBER(A814),(IF(A814&lt;('1_Setting'!$D$30),((A814/('1_Setting'!$D$30))*3+1),((A814-('1_Setting'!$D$30))/(('1_Setting'!$D$29)-('1_Setting'!$D$30))*2+4)))," ")," ")</f>
        <v xml:space="preserve"> </v>
      </c>
      <c r="C814" s="10" t="str">
        <f t="shared" si="26"/>
        <v xml:space="preserve"> </v>
      </c>
      <c r="D814" s="56" t="e">
        <f t="shared" si="27"/>
        <v>#N/A</v>
      </c>
    </row>
    <row r="815" spans="1:4" x14ac:dyDescent="0.2">
      <c r="A815" s="56" t="e">
        <f>IF((A814+$F$5&lt;='1_Setting'!$D$29),A814+$F$5,#N/A)</f>
        <v>#N/A</v>
      </c>
      <c r="B815" s="11" t="str">
        <f>IFERROR(IF(ISNUMBER(A815),(IF(A815&lt;('1_Setting'!$D$30),((A815/('1_Setting'!$D$30))*3+1),((A815-('1_Setting'!$D$30))/(('1_Setting'!$D$29)-('1_Setting'!$D$30))*2+4)))," ")," ")</f>
        <v xml:space="preserve"> </v>
      </c>
      <c r="C815" s="10" t="str">
        <f t="shared" si="26"/>
        <v xml:space="preserve"> </v>
      </c>
      <c r="D815" s="56" t="e">
        <f t="shared" si="27"/>
        <v>#N/A</v>
      </c>
    </row>
    <row r="816" spans="1:4" x14ac:dyDescent="0.2">
      <c r="A816" s="56" t="e">
        <f>IF((A815+$F$5&lt;='1_Setting'!$D$29),A815+$F$5,#N/A)</f>
        <v>#N/A</v>
      </c>
      <c r="B816" s="11" t="str">
        <f>IFERROR(IF(ISNUMBER(A816),(IF(A816&lt;('1_Setting'!$D$30),((A816/('1_Setting'!$D$30))*3+1),((A816-('1_Setting'!$D$30))/(('1_Setting'!$D$29)-('1_Setting'!$D$30))*2+4)))," ")," ")</f>
        <v xml:space="preserve"> </v>
      </c>
      <c r="C816" s="10" t="str">
        <f t="shared" si="26"/>
        <v xml:space="preserve"> </v>
      </c>
      <c r="D816" s="56" t="e">
        <f t="shared" si="27"/>
        <v>#N/A</v>
      </c>
    </row>
    <row r="817" spans="1:4" x14ac:dyDescent="0.2">
      <c r="A817" s="56" t="e">
        <f>IF((A816+$F$5&lt;='1_Setting'!$D$29),A816+$F$5,#N/A)</f>
        <v>#N/A</v>
      </c>
      <c r="B817" s="11" t="str">
        <f>IFERROR(IF(ISNUMBER(A817),(IF(A817&lt;('1_Setting'!$D$30),((A817/('1_Setting'!$D$30))*3+1),((A817-('1_Setting'!$D$30))/(('1_Setting'!$D$29)-('1_Setting'!$D$30))*2+4)))," ")," ")</f>
        <v xml:space="preserve"> </v>
      </c>
      <c r="C817" s="10" t="str">
        <f t="shared" si="26"/>
        <v xml:space="preserve"> </v>
      </c>
      <c r="D817" s="56" t="e">
        <f t="shared" si="27"/>
        <v>#N/A</v>
      </c>
    </row>
    <row r="818" spans="1:4" x14ac:dyDescent="0.2">
      <c r="A818" s="56" t="e">
        <f>IF((A817+$F$5&lt;='1_Setting'!$D$29),A817+$F$5,#N/A)</f>
        <v>#N/A</v>
      </c>
      <c r="B818" s="11" t="str">
        <f>IFERROR(IF(ISNUMBER(A818),(IF(A818&lt;('1_Setting'!$D$30),((A818/('1_Setting'!$D$30))*3+1),((A818-('1_Setting'!$D$30))/(('1_Setting'!$D$29)-('1_Setting'!$D$30))*2+4)))," ")," ")</f>
        <v xml:space="preserve"> </v>
      </c>
      <c r="C818" s="10" t="str">
        <f t="shared" si="26"/>
        <v xml:space="preserve"> </v>
      </c>
      <c r="D818" s="56" t="e">
        <f t="shared" si="27"/>
        <v>#N/A</v>
      </c>
    </row>
    <row r="819" spans="1:4" x14ac:dyDescent="0.2">
      <c r="A819" s="56" t="e">
        <f>IF((A818+$F$5&lt;='1_Setting'!$D$29),A818+$F$5,#N/A)</f>
        <v>#N/A</v>
      </c>
      <c r="B819" s="11" t="str">
        <f>IFERROR(IF(ISNUMBER(A819),(IF(A819&lt;('1_Setting'!$D$30),((A819/('1_Setting'!$D$30))*3+1),((A819-('1_Setting'!$D$30))/(('1_Setting'!$D$29)-('1_Setting'!$D$30))*2+4)))," ")," ")</f>
        <v xml:space="preserve"> </v>
      </c>
      <c r="C819" s="10" t="str">
        <f t="shared" si="26"/>
        <v xml:space="preserve"> </v>
      </c>
      <c r="D819" s="56" t="e">
        <f t="shared" si="27"/>
        <v>#N/A</v>
      </c>
    </row>
    <row r="820" spans="1:4" x14ac:dyDescent="0.2">
      <c r="A820" s="56" t="e">
        <f>IF((A819+$F$5&lt;='1_Setting'!$D$29),A819+$F$5,#N/A)</f>
        <v>#N/A</v>
      </c>
      <c r="B820" s="11" t="str">
        <f>IFERROR(IF(ISNUMBER(A820),(IF(A820&lt;('1_Setting'!$D$30),((A820/('1_Setting'!$D$30))*3+1),((A820-('1_Setting'!$D$30))/(('1_Setting'!$D$29)-('1_Setting'!$D$30))*2+4)))," ")," ")</f>
        <v xml:space="preserve"> </v>
      </c>
      <c r="C820" s="10" t="str">
        <f t="shared" si="26"/>
        <v xml:space="preserve"> </v>
      </c>
      <c r="D820" s="56" t="e">
        <f t="shared" si="27"/>
        <v>#N/A</v>
      </c>
    </row>
    <row r="821" spans="1:4" x14ac:dyDescent="0.2">
      <c r="A821" s="56" t="e">
        <f>IF((A820+$F$5&lt;='1_Setting'!$D$29),A820+$F$5,#N/A)</f>
        <v>#N/A</v>
      </c>
      <c r="B821" s="11" t="str">
        <f>IFERROR(IF(ISNUMBER(A821),(IF(A821&lt;('1_Setting'!$D$30),((A821/('1_Setting'!$D$30))*3+1),((A821-('1_Setting'!$D$30))/(('1_Setting'!$D$29)-('1_Setting'!$D$30))*2+4)))," ")," ")</f>
        <v xml:space="preserve"> </v>
      </c>
      <c r="C821" s="10" t="str">
        <f t="shared" si="26"/>
        <v xml:space="preserve"> </v>
      </c>
      <c r="D821" s="56" t="e">
        <f t="shared" si="27"/>
        <v>#N/A</v>
      </c>
    </row>
    <row r="822" spans="1:4" x14ac:dyDescent="0.2">
      <c r="A822" s="56" t="e">
        <f>IF((A821+$F$5&lt;='1_Setting'!$D$29),A821+$F$5,#N/A)</f>
        <v>#N/A</v>
      </c>
      <c r="B822" s="11" t="str">
        <f>IFERROR(IF(ISNUMBER(A822),(IF(A822&lt;('1_Setting'!$D$30),((A822/('1_Setting'!$D$30))*3+1),((A822-('1_Setting'!$D$30))/(('1_Setting'!$D$29)-('1_Setting'!$D$30))*2+4)))," ")," ")</f>
        <v xml:space="preserve"> </v>
      </c>
      <c r="C822" s="10" t="str">
        <f t="shared" si="26"/>
        <v xml:space="preserve"> </v>
      </c>
      <c r="D822" s="56" t="e">
        <f t="shared" si="27"/>
        <v>#N/A</v>
      </c>
    </row>
    <row r="823" spans="1:4" x14ac:dyDescent="0.2">
      <c r="A823" s="56" t="e">
        <f>IF((A822+$F$5&lt;='1_Setting'!$D$29),A822+$F$5,#N/A)</f>
        <v>#N/A</v>
      </c>
      <c r="B823" s="11" t="str">
        <f>IFERROR(IF(ISNUMBER(A823),(IF(A823&lt;('1_Setting'!$D$30),((A823/('1_Setting'!$D$30))*3+1),((A823-('1_Setting'!$D$30))/(('1_Setting'!$D$29)-('1_Setting'!$D$30))*2+4)))," ")," ")</f>
        <v xml:space="preserve"> </v>
      </c>
      <c r="C823" s="10" t="str">
        <f t="shared" si="26"/>
        <v xml:space="preserve"> </v>
      </c>
      <c r="D823" s="56" t="e">
        <f t="shared" si="27"/>
        <v>#N/A</v>
      </c>
    </row>
    <row r="824" spans="1:4" x14ac:dyDescent="0.2">
      <c r="A824" s="56" t="e">
        <f>IF((A823+$F$5&lt;='1_Setting'!$D$29),A823+$F$5,#N/A)</f>
        <v>#N/A</v>
      </c>
      <c r="B824" s="11" t="str">
        <f>IFERROR(IF(ISNUMBER(A824),(IF(A824&lt;('1_Setting'!$D$30),((A824/('1_Setting'!$D$30))*3+1),((A824-('1_Setting'!$D$30))/(('1_Setting'!$D$29)-('1_Setting'!$D$30))*2+4)))," ")," ")</f>
        <v xml:space="preserve"> </v>
      </c>
      <c r="C824" s="10" t="str">
        <f t="shared" si="26"/>
        <v xml:space="preserve"> </v>
      </c>
      <c r="D824" s="56" t="e">
        <f t="shared" si="27"/>
        <v>#N/A</v>
      </c>
    </row>
    <row r="825" spans="1:4" x14ac:dyDescent="0.2">
      <c r="A825" s="56" t="e">
        <f>IF((A824+$F$5&lt;='1_Setting'!$D$29),A824+$F$5,#N/A)</f>
        <v>#N/A</v>
      </c>
      <c r="B825" s="11" t="str">
        <f>IFERROR(IF(ISNUMBER(A825),(IF(A825&lt;('1_Setting'!$D$30),((A825/('1_Setting'!$D$30))*3+1),((A825-('1_Setting'!$D$30))/(('1_Setting'!$D$29)-('1_Setting'!$D$30))*2+4)))," ")," ")</f>
        <v xml:space="preserve"> </v>
      </c>
      <c r="C825" s="10" t="str">
        <f t="shared" si="26"/>
        <v xml:space="preserve"> </v>
      </c>
      <c r="D825" s="56" t="e">
        <f t="shared" si="27"/>
        <v>#N/A</v>
      </c>
    </row>
    <row r="826" spans="1:4" x14ac:dyDescent="0.2">
      <c r="A826" s="56" t="e">
        <f>IF((A825+$F$5&lt;='1_Setting'!$D$29),A825+$F$5,#N/A)</f>
        <v>#N/A</v>
      </c>
      <c r="B826" s="11" t="str">
        <f>IFERROR(IF(ISNUMBER(A826),(IF(A826&lt;('1_Setting'!$D$30),((A826/('1_Setting'!$D$30))*3+1),((A826-('1_Setting'!$D$30))/(('1_Setting'!$D$29)-('1_Setting'!$D$30))*2+4)))," ")," ")</f>
        <v xml:space="preserve"> </v>
      </c>
      <c r="C826" s="10" t="str">
        <f t="shared" si="26"/>
        <v xml:space="preserve"> </v>
      </c>
      <c r="D826" s="56" t="e">
        <f t="shared" si="27"/>
        <v>#N/A</v>
      </c>
    </row>
    <row r="827" spans="1:4" x14ac:dyDescent="0.2">
      <c r="A827" s="56" t="e">
        <f>IF((A826+$F$5&lt;='1_Setting'!$D$29),A826+$F$5,#N/A)</f>
        <v>#N/A</v>
      </c>
      <c r="B827" s="11" t="str">
        <f>IFERROR(IF(ISNUMBER(A827),(IF(A827&lt;('1_Setting'!$D$30),((A827/('1_Setting'!$D$30))*3+1),((A827-('1_Setting'!$D$30))/(('1_Setting'!$D$29)-('1_Setting'!$D$30))*2+4)))," ")," ")</f>
        <v xml:space="preserve"> </v>
      </c>
      <c r="C827" s="10" t="str">
        <f t="shared" si="26"/>
        <v xml:space="preserve"> </v>
      </c>
      <c r="D827" s="56" t="e">
        <f t="shared" si="27"/>
        <v>#N/A</v>
      </c>
    </row>
    <row r="828" spans="1:4" x14ac:dyDescent="0.2">
      <c r="A828" s="56" t="e">
        <f>IF((A827+$F$5&lt;='1_Setting'!$D$29),A827+$F$5,#N/A)</f>
        <v>#N/A</v>
      </c>
      <c r="B828" s="11" t="str">
        <f>IFERROR(IF(ISNUMBER(A828),(IF(A828&lt;('1_Setting'!$D$30),((A828/('1_Setting'!$D$30))*3+1),((A828-('1_Setting'!$D$30))/(('1_Setting'!$D$29)-('1_Setting'!$D$30))*2+4)))," ")," ")</f>
        <v xml:space="preserve"> </v>
      </c>
      <c r="C828" s="10" t="str">
        <f t="shared" si="26"/>
        <v xml:space="preserve"> </v>
      </c>
      <c r="D828" s="56" t="e">
        <f t="shared" si="27"/>
        <v>#N/A</v>
      </c>
    </row>
    <row r="829" spans="1:4" x14ac:dyDescent="0.2">
      <c r="A829" s="56" t="e">
        <f>IF((A828+$F$5&lt;='1_Setting'!$D$29),A828+$F$5,#N/A)</f>
        <v>#N/A</v>
      </c>
      <c r="B829" s="11" t="str">
        <f>IFERROR(IF(ISNUMBER(A829),(IF(A829&lt;('1_Setting'!$D$30),((A829/('1_Setting'!$D$30))*3+1),((A829-('1_Setting'!$D$30))/(('1_Setting'!$D$29)-('1_Setting'!$D$30))*2+4)))," ")," ")</f>
        <v xml:space="preserve"> </v>
      </c>
      <c r="C829" s="10" t="str">
        <f t="shared" si="26"/>
        <v xml:space="preserve"> </v>
      </c>
      <c r="D829" s="56" t="e">
        <f t="shared" si="27"/>
        <v>#N/A</v>
      </c>
    </row>
    <row r="830" spans="1:4" x14ac:dyDescent="0.2">
      <c r="A830" s="56" t="e">
        <f>IF((A829+$F$5&lt;='1_Setting'!$D$29),A829+$F$5,#N/A)</f>
        <v>#N/A</v>
      </c>
      <c r="B830" s="11" t="str">
        <f>IFERROR(IF(ISNUMBER(A830),(IF(A830&lt;('1_Setting'!$D$30),((A830/('1_Setting'!$D$30))*3+1),((A830-('1_Setting'!$D$30))/(('1_Setting'!$D$29)-('1_Setting'!$D$30))*2+4)))," ")," ")</f>
        <v xml:space="preserve"> </v>
      </c>
      <c r="C830" s="10" t="str">
        <f t="shared" si="26"/>
        <v xml:space="preserve"> </v>
      </c>
      <c r="D830" s="56" t="e">
        <f t="shared" si="27"/>
        <v>#N/A</v>
      </c>
    </row>
    <row r="831" spans="1:4" x14ac:dyDescent="0.2">
      <c r="A831" s="56" t="e">
        <f>IF((A830+$F$5&lt;='1_Setting'!$D$29),A830+$F$5,#N/A)</f>
        <v>#N/A</v>
      </c>
      <c r="B831" s="11" t="str">
        <f>IFERROR(IF(ISNUMBER(A831),(IF(A831&lt;('1_Setting'!$D$30),((A831/('1_Setting'!$D$30))*3+1),((A831-('1_Setting'!$D$30))/(('1_Setting'!$D$29)-('1_Setting'!$D$30))*2+4)))," ")," ")</f>
        <v xml:space="preserve"> </v>
      </c>
      <c r="C831" s="10" t="str">
        <f t="shared" si="26"/>
        <v xml:space="preserve"> </v>
      </c>
      <c r="D831" s="56" t="e">
        <f t="shared" si="27"/>
        <v>#N/A</v>
      </c>
    </row>
    <row r="832" spans="1:4" x14ac:dyDescent="0.2">
      <c r="A832" s="56" t="e">
        <f>IF((A831+$F$5&lt;='1_Setting'!$D$29),A831+$F$5,#N/A)</f>
        <v>#N/A</v>
      </c>
      <c r="B832" s="11" t="str">
        <f>IFERROR(IF(ISNUMBER(A832),(IF(A832&lt;('1_Setting'!$D$30),((A832/('1_Setting'!$D$30))*3+1),((A832-('1_Setting'!$D$30))/(('1_Setting'!$D$29)-('1_Setting'!$D$30))*2+4)))," ")," ")</f>
        <v xml:space="preserve"> </v>
      </c>
      <c r="C832" s="10" t="str">
        <f t="shared" si="26"/>
        <v xml:space="preserve"> </v>
      </c>
      <c r="D832" s="56" t="e">
        <f t="shared" si="27"/>
        <v>#N/A</v>
      </c>
    </row>
    <row r="833" spans="1:4" x14ac:dyDescent="0.2">
      <c r="A833" s="56" t="e">
        <f>IF((A832+$F$5&lt;='1_Setting'!$D$29),A832+$F$5,#N/A)</f>
        <v>#N/A</v>
      </c>
      <c r="B833" s="11" t="str">
        <f>IFERROR(IF(ISNUMBER(A833),(IF(A833&lt;('1_Setting'!$D$30),((A833/('1_Setting'!$D$30))*3+1),((A833-('1_Setting'!$D$30))/(('1_Setting'!$D$29)-('1_Setting'!$D$30))*2+4)))," ")," ")</f>
        <v xml:space="preserve"> </v>
      </c>
      <c r="C833" s="10" t="str">
        <f t="shared" si="26"/>
        <v xml:space="preserve"> </v>
      </c>
      <c r="D833" s="56" t="e">
        <f t="shared" si="27"/>
        <v>#N/A</v>
      </c>
    </row>
    <row r="834" spans="1:4" x14ac:dyDescent="0.2">
      <c r="A834" s="56" t="e">
        <f>IF((A833+$F$5&lt;='1_Setting'!$D$29),A833+$F$5,#N/A)</f>
        <v>#N/A</v>
      </c>
      <c r="B834" s="11" t="str">
        <f>IFERROR(IF(ISNUMBER(A834),(IF(A834&lt;('1_Setting'!$D$30),((A834/('1_Setting'!$D$30))*3+1),((A834-('1_Setting'!$D$30))/(('1_Setting'!$D$29)-('1_Setting'!$D$30))*2+4)))," ")," ")</f>
        <v xml:space="preserve"> </v>
      </c>
      <c r="C834" s="10" t="str">
        <f t="shared" ref="C834:C897" si="28">IFERROR(IF(AND(B834&gt;3.5,B834&lt;4),3.5,ROUND(B834/5,1)*5)," ")</f>
        <v xml:space="preserve"> </v>
      </c>
      <c r="D834" s="56" t="e">
        <f t="shared" ref="D834:D897" si="29">A834</f>
        <v>#N/A</v>
      </c>
    </row>
    <row r="835" spans="1:4" x14ac:dyDescent="0.2">
      <c r="A835" s="56" t="e">
        <f>IF((A834+$F$5&lt;='1_Setting'!$D$29),A834+$F$5,#N/A)</f>
        <v>#N/A</v>
      </c>
      <c r="B835" s="11" t="str">
        <f>IFERROR(IF(ISNUMBER(A835),(IF(A835&lt;('1_Setting'!$D$30),((A835/('1_Setting'!$D$30))*3+1),((A835-('1_Setting'!$D$30))/(('1_Setting'!$D$29)-('1_Setting'!$D$30))*2+4)))," ")," ")</f>
        <v xml:space="preserve"> </v>
      </c>
      <c r="C835" s="10" t="str">
        <f t="shared" si="28"/>
        <v xml:space="preserve"> </v>
      </c>
      <c r="D835" s="56" t="e">
        <f t="shared" si="29"/>
        <v>#N/A</v>
      </c>
    </row>
    <row r="836" spans="1:4" x14ac:dyDescent="0.2">
      <c r="A836" s="56" t="e">
        <f>IF((A835+$F$5&lt;='1_Setting'!$D$29),A835+$F$5,#N/A)</f>
        <v>#N/A</v>
      </c>
      <c r="B836" s="11" t="str">
        <f>IFERROR(IF(ISNUMBER(A836),(IF(A836&lt;('1_Setting'!$D$30),((A836/('1_Setting'!$D$30))*3+1),((A836-('1_Setting'!$D$30))/(('1_Setting'!$D$29)-('1_Setting'!$D$30))*2+4)))," ")," ")</f>
        <v xml:space="preserve"> </v>
      </c>
      <c r="C836" s="10" t="str">
        <f t="shared" si="28"/>
        <v xml:space="preserve"> </v>
      </c>
      <c r="D836" s="56" t="e">
        <f t="shared" si="29"/>
        <v>#N/A</v>
      </c>
    </row>
    <row r="837" spans="1:4" x14ac:dyDescent="0.2">
      <c r="A837" s="56" t="e">
        <f>IF((A836+$F$5&lt;='1_Setting'!$D$29),A836+$F$5,#N/A)</f>
        <v>#N/A</v>
      </c>
      <c r="B837" s="11" t="str">
        <f>IFERROR(IF(ISNUMBER(A837),(IF(A837&lt;('1_Setting'!$D$30),((A837/('1_Setting'!$D$30))*3+1),((A837-('1_Setting'!$D$30))/(('1_Setting'!$D$29)-('1_Setting'!$D$30))*2+4)))," ")," ")</f>
        <v xml:space="preserve"> </v>
      </c>
      <c r="C837" s="10" t="str">
        <f t="shared" si="28"/>
        <v xml:space="preserve"> </v>
      </c>
      <c r="D837" s="56" t="e">
        <f t="shared" si="29"/>
        <v>#N/A</v>
      </c>
    </row>
    <row r="838" spans="1:4" x14ac:dyDescent="0.2">
      <c r="A838" s="56" t="e">
        <f>IF((A837+$F$5&lt;='1_Setting'!$D$29),A837+$F$5,#N/A)</f>
        <v>#N/A</v>
      </c>
      <c r="B838" s="11" t="str">
        <f>IFERROR(IF(ISNUMBER(A838),(IF(A838&lt;('1_Setting'!$D$30),((A838/('1_Setting'!$D$30))*3+1),((A838-('1_Setting'!$D$30))/(('1_Setting'!$D$29)-('1_Setting'!$D$30))*2+4)))," ")," ")</f>
        <v xml:space="preserve"> </v>
      </c>
      <c r="C838" s="10" t="str">
        <f t="shared" si="28"/>
        <v xml:space="preserve"> </v>
      </c>
      <c r="D838" s="56" t="e">
        <f t="shared" si="29"/>
        <v>#N/A</v>
      </c>
    </row>
    <row r="839" spans="1:4" x14ac:dyDescent="0.2">
      <c r="A839" s="56" t="e">
        <f>IF((A838+$F$5&lt;='1_Setting'!$D$29),A838+$F$5,#N/A)</f>
        <v>#N/A</v>
      </c>
      <c r="B839" s="11" t="str">
        <f>IFERROR(IF(ISNUMBER(A839),(IF(A839&lt;('1_Setting'!$D$30),((A839/('1_Setting'!$D$30))*3+1),((A839-('1_Setting'!$D$30))/(('1_Setting'!$D$29)-('1_Setting'!$D$30))*2+4)))," ")," ")</f>
        <v xml:space="preserve"> </v>
      </c>
      <c r="C839" s="10" t="str">
        <f t="shared" si="28"/>
        <v xml:space="preserve"> </v>
      </c>
      <c r="D839" s="56" t="e">
        <f t="shared" si="29"/>
        <v>#N/A</v>
      </c>
    </row>
    <row r="840" spans="1:4" x14ac:dyDescent="0.2">
      <c r="A840" s="56" t="e">
        <f>IF((A839+$F$5&lt;='1_Setting'!$D$29),A839+$F$5,#N/A)</f>
        <v>#N/A</v>
      </c>
      <c r="B840" s="11" t="str">
        <f>IFERROR(IF(ISNUMBER(A840),(IF(A840&lt;('1_Setting'!$D$30),((A840/('1_Setting'!$D$30))*3+1),((A840-('1_Setting'!$D$30))/(('1_Setting'!$D$29)-('1_Setting'!$D$30))*2+4)))," ")," ")</f>
        <v xml:space="preserve"> </v>
      </c>
      <c r="C840" s="10" t="str">
        <f t="shared" si="28"/>
        <v xml:space="preserve"> </v>
      </c>
      <c r="D840" s="56" t="e">
        <f t="shared" si="29"/>
        <v>#N/A</v>
      </c>
    </row>
    <row r="841" spans="1:4" x14ac:dyDescent="0.2">
      <c r="A841" s="56" t="e">
        <f>IF((A840+$F$5&lt;='1_Setting'!$D$29),A840+$F$5,#N/A)</f>
        <v>#N/A</v>
      </c>
      <c r="B841" s="11" t="str">
        <f>IFERROR(IF(ISNUMBER(A841),(IF(A841&lt;('1_Setting'!$D$30),((A841/('1_Setting'!$D$30))*3+1),((A841-('1_Setting'!$D$30))/(('1_Setting'!$D$29)-('1_Setting'!$D$30))*2+4)))," ")," ")</f>
        <v xml:space="preserve"> </v>
      </c>
      <c r="C841" s="10" t="str">
        <f t="shared" si="28"/>
        <v xml:space="preserve"> </v>
      </c>
      <c r="D841" s="56" t="e">
        <f t="shared" si="29"/>
        <v>#N/A</v>
      </c>
    </row>
    <row r="842" spans="1:4" x14ac:dyDescent="0.2">
      <c r="A842" s="56" t="e">
        <f>IF((A841+$F$5&lt;='1_Setting'!$D$29),A841+$F$5,#N/A)</f>
        <v>#N/A</v>
      </c>
      <c r="B842" s="11" t="str">
        <f>IFERROR(IF(ISNUMBER(A842),(IF(A842&lt;('1_Setting'!$D$30),((A842/('1_Setting'!$D$30))*3+1),((A842-('1_Setting'!$D$30))/(('1_Setting'!$D$29)-('1_Setting'!$D$30))*2+4)))," ")," ")</f>
        <v xml:space="preserve"> </v>
      </c>
      <c r="C842" s="10" t="str">
        <f t="shared" si="28"/>
        <v xml:space="preserve"> </v>
      </c>
      <c r="D842" s="56" t="e">
        <f t="shared" si="29"/>
        <v>#N/A</v>
      </c>
    </row>
    <row r="843" spans="1:4" x14ac:dyDescent="0.2">
      <c r="A843" s="56" t="e">
        <f>IF((A842+$F$5&lt;='1_Setting'!$D$29),A842+$F$5,#N/A)</f>
        <v>#N/A</v>
      </c>
      <c r="B843" s="11" t="str">
        <f>IFERROR(IF(ISNUMBER(A843),(IF(A843&lt;('1_Setting'!$D$30),((A843/('1_Setting'!$D$30))*3+1),((A843-('1_Setting'!$D$30))/(('1_Setting'!$D$29)-('1_Setting'!$D$30))*2+4)))," ")," ")</f>
        <v xml:space="preserve"> </v>
      </c>
      <c r="C843" s="10" t="str">
        <f t="shared" si="28"/>
        <v xml:space="preserve"> </v>
      </c>
      <c r="D843" s="56" t="e">
        <f t="shared" si="29"/>
        <v>#N/A</v>
      </c>
    </row>
    <row r="844" spans="1:4" x14ac:dyDescent="0.2">
      <c r="A844" s="56" t="e">
        <f>IF((A843+$F$5&lt;='1_Setting'!$D$29),A843+$F$5,#N/A)</f>
        <v>#N/A</v>
      </c>
      <c r="B844" s="11" t="str">
        <f>IFERROR(IF(ISNUMBER(A844),(IF(A844&lt;('1_Setting'!$D$30),((A844/('1_Setting'!$D$30))*3+1),((A844-('1_Setting'!$D$30))/(('1_Setting'!$D$29)-('1_Setting'!$D$30))*2+4)))," ")," ")</f>
        <v xml:space="preserve"> </v>
      </c>
      <c r="C844" s="10" t="str">
        <f t="shared" si="28"/>
        <v xml:space="preserve"> </v>
      </c>
      <c r="D844" s="56" t="e">
        <f t="shared" si="29"/>
        <v>#N/A</v>
      </c>
    </row>
    <row r="845" spans="1:4" x14ac:dyDescent="0.2">
      <c r="A845" s="56" t="e">
        <f>IF((A844+$F$5&lt;='1_Setting'!$D$29),A844+$F$5,#N/A)</f>
        <v>#N/A</v>
      </c>
      <c r="B845" s="11" t="str">
        <f>IFERROR(IF(ISNUMBER(A845),(IF(A845&lt;('1_Setting'!$D$30),((A845/('1_Setting'!$D$30))*3+1),((A845-('1_Setting'!$D$30))/(('1_Setting'!$D$29)-('1_Setting'!$D$30))*2+4)))," ")," ")</f>
        <v xml:space="preserve"> </v>
      </c>
      <c r="C845" s="10" t="str">
        <f t="shared" si="28"/>
        <v xml:space="preserve"> </v>
      </c>
      <c r="D845" s="56" t="e">
        <f t="shared" si="29"/>
        <v>#N/A</v>
      </c>
    </row>
    <row r="846" spans="1:4" x14ac:dyDescent="0.2">
      <c r="A846" s="56" t="e">
        <f>IF((A845+$F$5&lt;='1_Setting'!$D$29),A845+$F$5,#N/A)</f>
        <v>#N/A</v>
      </c>
      <c r="B846" s="11" t="str">
        <f>IFERROR(IF(ISNUMBER(A846),(IF(A846&lt;('1_Setting'!$D$30),((A846/('1_Setting'!$D$30))*3+1),((A846-('1_Setting'!$D$30))/(('1_Setting'!$D$29)-('1_Setting'!$D$30))*2+4)))," ")," ")</f>
        <v xml:space="preserve"> </v>
      </c>
      <c r="C846" s="10" t="str">
        <f t="shared" si="28"/>
        <v xml:space="preserve"> </v>
      </c>
      <c r="D846" s="56" t="e">
        <f t="shared" si="29"/>
        <v>#N/A</v>
      </c>
    </row>
    <row r="847" spans="1:4" x14ac:dyDescent="0.2">
      <c r="A847" s="56" t="e">
        <f>IF((A846+$F$5&lt;='1_Setting'!$D$29),A846+$F$5,#N/A)</f>
        <v>#N/A</v>
      </c>
      <c r="B847" s="11" t="str">
        <f>IFERROR(IF(ISNUMBER(A847),(IF(A847&lt;('1_Setting'!$D$30),((A847/('1_Setting'!$D$30))*3+1),((A847-('1_Setting'!$D$30))/(('1_Setting'!$D$29)-('1_Setting'!$D$30))*2+4)))," ")," ")</f>
        <v xml:space="preserve"> </v>
      </c>
      <c r="C847" s="10" t="str">
        <f t="shared" si="28"/>
        <v xml:space="preserve"> </v>
      </c>
      <c r="D847" s="56" t="e">
        <f t="shared" si="29"/>
        <v>#N/A</v>
      </c>
    </row>
    <row r="848" spans="1:4" x14ac:dyDescent="0.2">
      <c r="A848" s="56" t="e">
        <f>IF((A847+$F$5&lt;='1_Setting'!$D$29),A847+$F$5,#N/A)</f>
        <v>#N/A</v>
      </c>
      <c r="B848" s="11" t="str">
        <f>IFERROR(IF(ISNUMBER(A848),(IF(A848&lt;('1_Setting'!$D$30),((A848/('1_Setting'!$D$30))*3+1),((A848-('1_Setting'!$D$30))/(('1_Setting'!$D$29)-('1_Setting'!$D$30))*2+4)))," ")," ")</f>
        <v xml:space="preserve"> </v>
      </c>
      <c r="C848" s="10" t="str">
        <f t="shared" si="28"/>
        <v xml:space="preserve"> </v>
      </c>
      <c r="D848" s="56" t="e">
        <f t="shared" si="29"/>
        <v>#N/A</v>
      </c>
    </row>
    <row r="849" spans="1:4" x14ac:dyDescent="0.2">
      <c r="A849" s="56" t="e">
        <f>IF((A848+$F$5&lt;='1_Setting'!$D$29),A848+$F$5,#N/A)</f>
        <v>#N/A</v>
      </c>
      <c r="B849" s="11" t="str">
        <f>IFERROR(IF(ISNUMBER(A849),(IF(A849&lt;('1_Setting'!$D$30),((A849/('1_Setting'!$D$30))*3+1),((A849-('1_Setting'!$D$30))/(('1_Setting'!$D$29)-('1_Setting'!$D$30))*2+4)))," ")," ")</f>
        <v xml:space="preserve"> </v>
      </c>
      <c r="C849" s="10" t="str">
        <f t="shared" si="28"/>
        <v xml:space="preserve"> </v>
      </c>
      <c r="D849" s="56" t="e">
        <f t="shared" si="29"/>
        <v>#N/A</v>
      </c>
    </row>
    <row r="850" spans="1:4" x14ac:dyDescent="0.2">
      <c r="A850" s="56" t="e">
        <f>IF((A849+$F$5&lt;='1_Setting'!$D$29),A849+$F$5,#N/A)</f>
        <v>#N/A</v>
      </c>
      <c r="B850" s="11" t="str">
        <f>IFERROR(IF(ISNUMBER(A850),(IF(A850&lt;('1_Setting'!$D$30),((A850/('1_Setting'!$D$30))*3+1),((A850-('1_Setting'!$D$30))/(('1_Setting'!$D$29)-('1_Setting'!$D$30))*2+4)))," ")," ")</f>
        <v xml:space="preserve"> </v>
      </c>
      <c r="C850" s="10" t="str">
        <f t="shared" si="28"/>
        <v xml:space="preserve"> </v>
      </c>
      <c r="D850" s="56" t="e">
        <f t="shared" si="29"/>
        <v>#N/A</v>
      </c>
    </row>
    <row r="851" spans="1:4" x14ac:dyDescent="0.2">
      <c r="A851" s="56" t="e">
        <f>IF((A850+$F$5&lt;='1_Setting'!$D$29),A850+$F$5,#N/A)</f>
        <v>#N/A</v>
      </c>
      <c r="B851" s="11" t="str">
        <f>IFERROR(IF(ISNUMBER(A851),(IF(A851&lt;('1_Setting'!$D$30),((A851/('1_Setting'!$D$30))*3+1),((A851-('1_Setting'!$D$30))/(('1_Setting'!$D$29)-('1_Setting'!$D$30))*2+4)))," ")," ")</f>
        <v xml:space="preserve"> </v>
      </c>
      <c r="C851" s="10" t="str">
        <f t="shared" si="28"/>
        <v xml:space="preserve"> </v>
      </c>
      <c r="D851" s="56" t="e">
        <f t="shared" si="29"/>
        <v>#N/A</v>
      </c>
    </row>
    <row r="852" spans="1:4" x14ac:dyDescent="0.2">
      <c r="A852" s="56" t="e">
        <f>IF((A851+$F$5&lt;='1_Setting'!$D$29),A851+$F$5,#N/A)</f>
        <v>#N/A</v>
      </c>
      <c r="B852" s="11" t="str">
        <f>IFERROR(IF(ISNUMBER(A852),(IF(A852&lt;('1_Setting'!$D$30),((A852/('1_Setting'!$D$30))*3+1),((A852-('1_Setting'!$D$30))/(('1_Setting'!$D$29)-('1_Setting'!$D$30))*2+4)))," ")," ")</f>
        <v xml:space="preserve"> </v>
      </c>
      <c r="C852" s="10" t="str">
        <f t="shared" si="28"/>
        <v xml:space="preserve"> </v>
      </c>
      <c r="D852" s="56" t="e">
        <f t="shared" si="29"/>
        <v>#N/A</v>
      </c>
    </row>
    <row r="853" spans="1:4" x14ac:dyDescent="0.2">
      <c r="A853" s="56" t="e">
        <f>IF((A852+$F$5&lt;='1_Setting'!$D$29),A852+$F$5,#N/A)</f>
        <v>#N/A</v>
      </c>
      <c r="B853" s="11" t="str">
        <f>IFERROR(IF(ISNUMBER(A853),(IF(A853&lt;('1_Setting'!$D$30),((A853/('1_Setting'!$D$30))*3+1),((A853-('1_Setting'!$D$30))/(('1_Setting'!$D$29)-('1_Setting'!$D$30))*2+4)))," ")," ")</f>
        <v xml:space="preserve"> </v>
      </c>
      <c r="C853" s="10" t="str">
        <f t="shared" si="28"/>
        <v xml:space="preserve"> </v>
      </c>
      <c r="D853" s="56" t="e">
        <f t="shared" si="29"/>
        <v>#N/A</v>
      </c>
    </row>
    <row r="854" spans="1:4" x14ac:dyDescent="0.2">
      <c r="A854" s="56" t="e">
        <f>IF((A853+$F$5&lt;='1_Setting'!$D$29),A853+$F$5,#N/A)</f>
        <v>#N/A</v>
      </c>
      <c r="B854" s="11" t="str">
        <f>IFERROR(IF(ISNUMBER(A854),(IF(A854&lt;('1_Setting'!$D$30),((A854/('1_Setting'!$D$30))*3+1),((A854-('1_Setting'!$D$30))/(('1_Setting'!$D$29)-('1_Setting'!$D$30))*2+4)))," ")," ")</f>
        <v xml:space="preserve"> </v>
      </c>
      <c r="C854" s="10" t="str">
        <f t="shared" si="28"/>
        <v xml:space="preserve"> </v>
      </c>
      <c r="D854" s="56" t="e">
        <f t="shared" si="29"/>
        <v>#N/A</v>
      </c>
    </row>
    <row r="855" spans="1:4" x14ac:dyDescent="0.2">
      <c r="A855" s="56" t="e">
        <f>IF((A854+$F$5&lt;='1_Setting'!$D$29),A854+$F$5,#N/A)</f>
        <v>#N/A</v>
      </c>
      <c r="B855" s="11" t="str">
        <f>IFERROR(IF(ISNUMBER(A855),(IF(A855&lt;('1_Setting'!$D$30),((A855/('1_Setting'!$D$30))*3+1),((A855-('1_Setting'!$D$30))/(('1_Setting'!$D$29)-('1_Setting'!$D$30))*2+4)))," ")," ")</f>
        <v xml:space="preserve"> </v>
      </c>
      <c r="C855" s="10" t="str">
        <f t="shared" si="28"/>
        <v xml:space="preserve"> </v>
      </c>
      <c r="D855" s="56" t="e">
        <f t="shared" si="29"/>
        <v>#N/A</v>
      </c>
    </row>
    <row r="856" spans="1:4" x14ac:dyDescent="0.2">
      <c r="A856" s="56" t="e">
        <f>IF((A855+$F$5&lt;='1_Setting'!$D$29),A855+$F$5,#N/A)</f>
        <v>#N/A</v>
      </c>
      <c r="B856" s="11" t="str">
        <f>IFERROR(IF(ISNUMBER(A856),(IF(A856&lt;('1_Setting'!$D$30),((A856/('1_Setting'!$D$30))*3+1),((A856-('1_Setting'!$D$30))/(('1_Setting'!$D$29)-('1_Setting'!$D$30))*2+4)))," ")," ")</f>
        <v xml:space="preserve"> </v>
      </c>
      <c r="C856" s="10" t="str">
        <f t="shared" si="28"/>
        <v xml:space="preserve"> </v>
      </c>
      <c r="D856" s="56" t="e">
        <f t="shared" si="29"/>
        <v>#N/A</v>
      </c>
    </row>
    <row r="857" spans="1:4" x14ac:dyDescent="0.2">
      <c r="A857" s="56" t="e">
        <f>IF((A856+$F$5&lt;='1_Setting'!$D$29),A856+$F$5,#N/A)</f>
        <v>#N/A</v>
      </c>
      <c r="B857" s="11" t="str">
        <f>IFERROR(IF(ISNUMBER(A857),(IF(A857&lt;('1_Setting'!$D$30),((A857/('1_Setting'!$D$30))*3+1),((A857-('1_Setting'!$D$30))/(('1_Setting'!$D$29)-('1_Setting'!$D$30))*2+4)))," ")," ")</f>
        <v xml:space="preserve"> </v>
      </c>
      <c r="C857" s="10" t="str">
        <f t="shared" si="28"/>
        <v xml:space="preserve"> </v>
      </c>
      <c r="D857" s="56" t="e">
        <f t="shared" si="29"/>
        <v>#N/A</v>
      </c>
    </row>
    <row r="858" spans="1:4" x14ac:dyDescent="0.2">
      <c r="A858" s="56" t="e">
        <f>IF((A857+$F$5&lt;='1_Setting'!$D$29),A857+$F$5,#N/A)</f>
        <v>#N/A</v>
      </c>
      <c r="B858" s="11" t="str">
        <f>IFERROR(IF(ISNUMBER(A858),(IF(A858&lt;('1_Setting'!$D$30),((A858/('1_Setting'!$D$30))*3+1),((A858-('1_Setting'!$D$30))/(('1_Setting'!$D$29)-('1_Setting'!$D$30))*2+4)))," ")," ")</f>
        <v xml:space="preserve"> </v>
      </c>
      <c r="C858" s="10" t="str">
        <f t="shared" si="28"/>
        <v xml:space="preserve"> </v>
      </c>
      <c r="D858" s="56" t="e">
        <f t="shared" si="29"/>
        <v>#N/A</v>
      </c>
    </row>
    <row r="859" spans="1:4" x14ac:dyDescent="0.2">
      <c r="A859" s="56" t="e">
        <f>IF((A858+$F$5&lt;='1_Setting'!$D$29),A858+$F$5,#N/A)</f>
        <v>#N/A</v>
      </c>
      <c r="B859" s="11" t="str">
        <f>IFERROR(IF(ISNUMBER(A859),(IF(A859&lt;('1_Setting'!$D$30),((A859/('1_Setting'!$D$30))*3+1),((A859-('1_Setting'!$D$30))/(('1_Setting'!$D$29)-('1_Setting'!$D$30))*2+4)))," ")," ")</f>
        <v xml:space="preserve"> </v>
      </c>
      <c r="C859" s="10" t="str">
        <f t="shared" si="28"/>
        <v xml:space="preserve"> </v>
      </c>
      <c r="D859" s="56" t="e">
        <f t="shared" si="29"/>
        <v>#N/A</v>
      </c>
    </row>
    <row r="860" spans="1:4" x14ac:dyDescent="0.2">
      <c r="A860" s="56" t="e">
        <f>IF((A859+$F$5&lt;='1_Setting'!$D$29),A859+$F$5,#N/A)</f>
        <v>#N/A</v>
      </c>
      <c r="B860" s="11" t="str">
        <f>IFERROR(IF(ISNUMBER(A860),(IF(A860&lt;('1_Setting'!$D$30),((A860/('1_Setting'!$D$30))*3+1),((A860-('1_Setting'!$D$30))/(('1_Setting'!$D$29)-('1_Setting'!$D$30))*2+4)))," ")," ")</f>
        <v xml:space="preserve"> </v>
      </c>
      <c r="C860" s="10" t="str">
        <f t="shared" si="28"/>
        <v xml:space="preserve"> </v>
      </c>
      <c r="D860" s="56" t="e">
        <f t="shared" si="29"/>
        <v>#N/A</v>
      </c>
    </row>
    <row r="861" spans="1:4" x14ac:dyDescent="0.2">
      <c r="A861" s="56" t="e">
        <f>IF((A860+$F$5&lt;='1_Setting'!$D$29),A860+$F$5,#N/A)</f>
        <v>#N/A</v>
      </c>
      <c r="B861" s="11" t="str">
        <f>IFERROR(IF(ISNUMBER(A861),(IF(A861&lt;('1_Setting'!$D$30),((A861/('1_Setting'!$D$30))*3+1),((A861-('1_Setting'!$D$30))/(('1_Setting'!$D$29)-('1_Setting'!$D$30))*2+4)))," ")," ")</f>
        <v xml:space="preserve"> </v>
      </c>
      <c r="C861" s="10" t="str">
        <f t="shared" si="28"/>
        <v xml:space="preserve"> </v>
      </c>
      <c r="D861" s="56" t="e">
        <f t="shared" si="29"/>
        <v>#N/A</v>
      </c>
    </row>
    <row r="862" spans="1:4" x14ac:dyDescent="0.2">
      <c r="A862" s="56" t="e">
        <f>IF((A861+$F$5&lt;='1_Setting'!$D$29),A861+$F$5,#N/A)</f>
        <v>#N/A</v>
      </c>
      <c r="B862" s="11" t="str">
        <f>IFERROR(IF(ISNUMBER(A862),(IF(A862&lt;('1_Setting'!$D$30),((A862/('1_Setting'!$D$30))*3+1),((A862-('1_Setting'!$D$30))/(('1_Setting'!$D$29)-('1_Setting'!$D$30))*2+4)))," ")," ")</f>
        <v xml:space="preserve"> </v>
      </c>
      <c r="C862" s="10" t="str">
        <f t="shared" si="28"/>
        <v xml:space="preserve"> </v>
      </c>
      <c r="D862" s="56" t="e">
        <f t="shared" si="29"/>
        <v>#N/A</v>
      </c>
    </row>
    <row r="863" spans="1:4" x14ac:dyDescent="0.2">
      <c r="A863" s="56" t="e">
        <f>IF((A862+$F$5&lt;='1_Setting'!$D$29),A862+$F$5,#N/A)</f>
        <v>#N/A</v>
      </c>
      <c r="B863" s="11" t="str">
        <f>IFERROR(IF(ISNUMBER(A863),(IF(A863&lt;('1_Setting'!$D$30),((A863/('1_Setting'!$D$30))*3+1),((A863-('1_Setting'!$D$30))/(('1_Setting'!$D$29)-('1_Setting'!$D$30))*2+4)))," ")," ")</f>
        <v xml:space="preserve"> </v>
      </c>
      <c r="C863" s="10" t="str">
        <f t="shared" si="28"/>
        <v xml:space="preserve"> </v>
      </c>
      <c r="D863" s="56" t="e">
        <f t="shared" si="29"/>
        <v>#N/A</v>
      </c>
    </row>
    <row r="864" spans="1:4" x14ac:dyDescent="0.2">
      <c r="A864" s="56" t="e">
        <f>IF((A863+$F$5&lt;='1_Setting'!$D$29),A863+$F$5,#N/A)</f>
        <v>#N/A</v>
      </c>
      <c r="B864" s="11" t="str">
        <f>IFERROR(IF(ISNUMBER(A864),(IF(A864&lt;('1_Setting'!$D$30),((A864/('1_Setting'!$D$30))*3+1),((A864-('1_Setting'!$D$30))/(('1_Setting'!$D$29)-('1_Setting'!$D$30))*2+4)))," ")," ")</f>
        <v xml:space="preserve"> </v>
      </c>
      <c r="C864" s="10" t="str">
        <f t="shared" si="28"/>
        <v xml:space="preserve"> </v>
      </c>
      <c r="D864" s="56" t="e">
        <f t="shared" si="29"/>
        <v>#N/A</v>
      </c>
    </row>
    <row r="865" spans="1:4" x14ac:dyDescent="0.2">
      <c r="A865" s="56" t="e">
        <f>IF((A864+$F$5&lt;='1_Setting'!$D$29),A864+$F$5,#N/A)</f>
        <v>#N/A</v>
      </c>
      <c r="B865" s="11" t="str">
        <f>IFERROR(IF(ISNUMBER(A865),(IF(A865&lt;('1_Setting'!$D$30),((A865/('1_Setting'!$D$30))*3+1),((A865-('1_Setting'!$D$30))/(('1_Setting'!$D$29)-('1_Setting'!$D$30))*2+4)))," ")," ")</f>
        <v xml:space="preserve"> </v>
      </c>
      <c r="C865" s="10" t="str">
        <f t="shared" si="28"/>
        <v xml:space="preserve"> </v>
      </c>
      <c r="D865" s="56" t="e">
        <f t="shared" si="29"/>
        <v>#N/A</v>
      </c>
    </row>
    <row r="866" spans="1:4" x14ac:dyDescent="0.2">
      <c r="A866" s="56" t="e">
        <f>IF((A865+$F$5&lt;='1_Setting'!$D$29),A865+$F$5,#N/A)</f>
        <v>#N/A</v>
      </c>
      <c r="B866" s="11" t="str">
        <f>IFERROR(IF(ISNUMBER(A866),(IF(A866&lt;('1_Setting'!$D$30),((A866/('1_Setting'!$D$30))*3+1),((A866-('1_Setting'!$D$30))/(('1_Setting'!$D$29)-('1_Setting'!$D$30))*2+4)))," ")," ")</f>
        <v xml:space="preserve"> </v>
      </c>
      <c r="C866" s="10" t="str">
        <f t="shared" si="28"/>
        <v xml:space="preserve"> </v>
      </c>
      <c r="D866" s="56" t="e">
        <f t="shared" si="29"/>
        <v>#N/A</v>
      </c>
    </row>
    <row r="867" spans="1:4" x14ac:dyDescent="0.2">
      <c r="A867" s="56" t="e">
        <f>IF((A866+$F$5&lt;='1_Setting'!$D$29),A866+$F$5,#N/A)</f>
        <v>#N/A</v>
      </c>
      <c r="B867" s="11" t="str">
        <f>IFERROR(IF(ISNUMBER(A867),(IF(A867&lt;('1_Setting'!$D$30),((A867/('1_Setting'!$D$30))*3+1),((A867-('1_Setting'!$D$30))/(('1_Setting'!$D$29)-('1_Setting'!$D$30))*2+4)))," ")," ")</f>
        <v xml:space="preserve"> </v>
      </c>
      <c r="C867" s="10" t="str">
        <f t="shared" si="28"/>
        <v xml:space="preserve"> </v>
      </c>
      <c r="D867" s="56" t="e">
        <f t="shared" si="29"/>
        <v>#N/A</v>
      </c>
    </row>
    <row r="868" spans="1:4" x14ac:dyDescent="0.2">
      <c r="A868" s="56" t="e">
        <f>IF((A867+$F$5&lt;='1_Setting'!$D$29),A867+$F$5,#N/A)</f>
        <v>#N/A</v>
      </c>
      <c r="B868" s="11" t="str">
        <f>IFERROR(IF(ISNUMBER(A868),(IF(A868&lt;('1_Setting'!$D$30),((A868/('1_Setting'!$D$30))*3+1),((A868-('1_Setting'!$D$30))/(('1_Setting'!$D$29)-('1_Setting'!$D$30))*2+4)))," ")," ")</f>
        <v xml:space="preserve"> </v>
      </c>
      <c r="C868" s="10" t="str">
        <f t="shared" si="28"/>
        <v xml:space="preserve"> </v>
      </c>
      <c r="D868" s="56" t="e">
        <f t="shared" si="29"/>
        <v>#N/A</v>
      </c>
    </row>
    <row r="869" spans="1:4" x14ac:dyDescent="0.2">
      <c r="A869" s="56" t="e">
        <f>IF((A868+$F$5&lt;='1_Setting'!$D$29),A868+$F$5,#N/A)</f>
        <v>#N/A</v>
      </c>
      <c r="B869" s="11" t="str">
        <f>IFERROR(IF(ISNUMBER(A869),(IF(A869&lt;('1_Setting'!$D$30),((A869/('1_Setting'!$D$30))*3+1),((A869-('1_Setting'!$D$30))/(('1_Setting'!$D$29)-('1_Setting'!$D$30))*2+4)))," ")," ")</f>
        <v xml:space="preserve"> </v>
      </c>
      <c r="C869" s="10" t="str">
        <f t="shared" si="28"/>
        <v xml:space="preserve"> </v>
      </c>
      <c r="D869" s="56" t="e">
        <f t="shared" si="29"/>
        <v>#N/A</v>
      </c>
    </row>
    <row r="870" spans="1:4" x14ac:dyDescent="0.2">
      <c r="A870" s="56" t="e">
        <f>IF((A869+$F$5&lt;='1_Setting'!$D$29),A869+$F$5,#N/A)</f>
        <v>#N/A</v>
      </c>
      <c r="B870" s="11" t="str">
        <f>IFERROR(IF(ISNUMBER(A870),(IF(A870&lt;('1_Setting'!$D$30),((A870/('1_Setting'!$D$30))*3+1),((A870-('1_Setting'!$D$30))/(('1_Setting'!$D$29)-('1_Setting'!$D$30))*2+4)))," ")," ")</f>
        <v xml:space="preserve"> </v>
      </c>
      <c r="C870" s="10" t="str">
        <f t="shared" si="28"/>
        <v xml:space="preserve"> </v>
      </c>
      <c r="D870" s="56" t="e">
        <f t="shared" si="29"/>
        <v>#N/A</v>
      </c>
    </row>
    <row r="871" spans="1:4" x14ac:dyDescent="0.2">
      <c r="A871" s="56" t="e">
        <f>IF((A870+$F$5&lt;='1_Setting'!$D$29),A870+$F$5,#N/A)</f>
        <v>#N/A</v>
      </c>
      <c r="B871" s="11" t="str">
        <f>IFERROR(IF(ISNUMBER(A871),(IF(A871&lt;('1_Setting'!$D$30),((A871/('1_Setting'!$D$30))*3+1),((A871-('1_Setting'!$D$30))/(('1_Setting'!$D$29)-('1_Setting'!$D$30))*2+4)))," ")," ")</f>
        <v xml:space="preserve"> </v>
      </c>
      <c r="C871" s="10" t="str">
        <f t="shared" si="28"/>
        <v xml:space="preserve"> </v>
      </c>
      <c r="D871" s="56" t="e">
        <f t="shared" si="29"/>
        <v>#N/A</v>
      </c>
    </row>
    <row r="872" spans="1:4" x14ac:dyDescent="0.2">
      <c r="A872" s="56" t="e">
        <f>IF((A871+$F$5&lt;='1_Setting'!$D$29),A871+$F$5,#N/A)</f>
        <v>#N/A</v>
      </c>
      <c r="B872" s="11" t="str">
        <f>IFERROR(IF(ISNUMBER(A872),(IF(A872&lt;('1_Setting'!$D$30),((A872/('1_Setting'!$D$30))*3+1),((A872-('1_Setting'!$D$30))/(('1_Setting'!$D$29)-('1_Setting'!$D$30))*2+4)))," ")," ")</f>
        <v xml:space="preserve"> </v>
      </c>
      <c r="C872" s="10" t="str">
        <f t="shared" si="28"/>
        <v xml:space="preserve"> </v>
      </c>
      <c r="D872" s="56" t="e">
        <f t="shared" si="29"/>
        <v>#N/A</v>
      </c>
    </row>
    <row r="873" spans="1:4" x14ac:dyDescent="0.2">
      <c r="A873" s="56" t="e">
        <f>IF((A872+$F$5&lt;='1_Setting'!$D$29),A872+$F$5,#N/A)</f>
        <v>#N/A</v>
      </c>
      <c r="B873" s="11" t="str">
        <f>IFERROR(IF(ISNUMBER(A873),(IF(A873&lt;('1_Setting'!$D$30),((A873/('1_Setting'!$D$30))*3+1),((A873-('1_Setting'!$D$30))/(('1_Setting'!$D$29)-('1_Setting'!$D$30))*2+4)))," ")," ")</f>
        <v xml:space="preserve"> </v>
      </c>
      <c r="C873" s="10" t="str">
        <f t="shared" si="28"/>
        <v xml:space="preserve"> </v>
      </c>
      <c r="D873" s="56" t="e">
        <f t="shared" si="29"/>
        <v>#N/A</v>
      </c>
    </row>
    <row r="874" spans="1:4" x14ac:dyDescent="0.2">
      <c r="A874" s="56" t="e">
        <f>IF((A873+$F$5&lt;='1_Setting'!$D$29),A873+$F$5,#N/A)</f>
        <v>#N/A</v>
      </c>
      <c r="B874" s="11" t="str">
        <f>IFERROR(IF(ISNUMBER(A874),(IF(A874&lt;('1_Setting'!$D$30),((A874/('1_Setting'!$D$30))*3+1),((A874-('1_Setting'!$D$30))/(('1_Setting'!$D$29)-('1_Setting'!$D$30))*2+4)))," ")," ")</f>
        <v xml:space="preserve"> </v>
      </c>
      <c r="C874" s="10" t="str">
        <f t="shared" si="28"/>
        <v xml:space="preserve"> </v>
      </c>
      <c r="D874" s="56" t="e">
        <f t="shared" si="29"/>
        <v>#N/A</v>
      </c>
    </row>
    <row r="875" spans="1:4" x14ac:dyDescent="0.2">
      <c r="A875" s="56" t="e">
        <f>IF((A874+$F$5&lt;='1_Setting'!$D$29),A874+$F$5,#N/A)</f>
        <v>#N/A</v>
      </c>
      <c r="B875" s="11" t="str">
        <f>IFERROR(IF(ISNUMBER(A875),(IF(A875&lt;('1_Setting'!$D$30),((A875/('1_Setting'!$D$30))*3+1),((A875-('1_Setting'!$D$30))/(('1_Setting'!$D$29)-('1_Setting'!$D$30))*2+4)))," ")," ")</f>
        <v xml:space="preserve"> </v>
      </c>
      <c r="C875" s="10" t="str">
        <f t="shared" si="28"/>
        <v xml:space="preserve"> </v>
      </c>
      <c r="D875" s="56" t="e">
        <f t="shared" si="29"/>
        <v>#N/A</v>
      </c>
    </row>
    <row r="876" spans="1:4" x14ac:dyDescent="0.2">
      <c r="A876" s="56" t="e">
        <f>IF((A875+$F$5&lt;='1_Setting'!$D$29),A875+$F$5,#N/A)</f>
        <v>#N/A</v>
      </c>
      <c r="B876" s="11" t="str">
        <f>IFERROR(IF(ISNUMBER(A876),(IF(A876&lt;('1_Setting'!$D$30),((A876/('1_Setting'!$D$30))*3+1),((A876-('1_Setting'!$D$30))/(('1_Setting'!$D$29)-('1_Setting'!$D$30))*2+4)))," ")," ")</f>
        <v xml:space="preserve"> </v>
      </c>
      <c r="C876" s="10" t="str">
        <f t="shared" si="28"/>
        <v xml:space="preserve"> </v>
      </c>
      <c r="D876" s="56" t="e">
        <f t="shared" si="29"/>
        <v>#N/A</v>
      </c>
    </row>
    <row r="877" spans="1:4" x14ac:dyDescent="0.2">
      <c r="A877" s="56" t="e">
        <f>IF((A876+$F$5&lt;='1_Setting'!$D$29),A876+$F$5,#N/A)</f>
        <v>#N/A</v>
      </c>
      <c r="B877" s="11" t="str">
        <f>IFERROR(IF(ISNUMBER(A877),(IF(A877&lt;('1_Setting'!$D$30),((A877/('1_Setting'!$D$30))*3+1),((A877-('1_Setting'!$D$30))/(('1_Setting'!$D$29)-('1_Setting'!$D$30))*2+4)))," ")," ")</f>
        <v xml:space="preserve"> </v>
      </c>
      <c r="C877" s="10" t="str">
        <f t="shared" si="28"/>
        <v xml:space="preserve"> </v>
      </c>
      <c r="D877" s="56" t="e">
        <f t="shared" si="29"/>
        <v>#N/A</v>
      </c>
    </row>
    <row r="878" spans="1:4" x14ac:dyDescent="0.2">
      <c r="A878" s="56" t="e">
        <f>IF((A877+$F$5&lt;='1_Setting'!$D$29),A877+$F$5,#N/A)</f>
        <v>#N/A</v>
      </c>
      <c r="B878" s="11" t="str">
        <f>IFERROR(IF(ISNUMBER(A878),(IF(A878&lt;('1_Setting'!$D$30),((A878/('1_Setting'!$D$30))*3+1),((A878-('1_Setting'!$D$30))/(('1_Setting'!$D$29)-('1_Setting'!$D$30))*2+4)))," ")," ")</f>
        <v xml:space="preserve"> </v>
      </c>
      <c r="C878" s="10" t="str">
        <f t="shared" si="28"/>
        <v xml:space="preserve"> </v>
      </c>
      <c r="D878" s="56" t="e">
        <f t="shared" si="29"/>
        <v>#N/A</v>
      </c>
    </row>
    <row r="879" spans="1:4" x14ac:dyDescent="0.2">
      <c r="A879" s="56" t="e">
        <f>IF((A878+$F$5&lt;='1_Setting'!$D$29),A878+$F$5,#N/A)</f>
        <v>#N/A</v>
      </c>
      <c r="B879" s="11" t="str">
        <f>IFERROR(IF(ISNUMBER(A879),(IF(A879&lt;('1_Setting'!$D$30),((A879/('1_Setting'!$D$30))*3+1),((A879-('1_Setting'!$D$30))/(('1_Setting'!$D$29)-('1_Setting'!$D$30))*2+4)))," ")," ")</f>
        <v xml:space="preserve"> </v>
      </c>
      <c r="C879" s="10" t="str">
        <f t="shared" si="28"/>
        <v xml:space="preserve"> </v>
      </c>
      <c r="D879" s="56" t="e">
        <f t="shared" si="29"/>
        <v>#N/A</v>
      </c>
    </row>
    <row r="880" spans="1:4" x14ac:dyDescent="0.2">
      <c r="A880" s="56" t="e">
        <f>IF((A879+$F$5&lt;='1_Setting'!$D$29),A879+$F$5,#N/A)</f>
        <v>#N/A</v>
      </c>
      <c r="B880" s="11" t="str">
        <f>IFERROR(IF(ISNUMBER(A880),(IF(A880&lt;('1_Setting'!$D$30),((A880/('1_Setting'!$D$30))*3+1),((A880-('1_Setting'!$D$30))/(('1_Setting'!$D$29)-('1_Setting'!$D$30))*2+4)))," ")," ")</f>
        <v xml:space="preserve"> </v>
      </c>
      <c r="C880" s="10" t="str">
        <f t="shared" si="28"/>
        <v xml:space="preserve"> </v>
      </c>
      <c r="D880" s="56" t="e">
        <f t="shared" si="29"/>
        <v>#N/A</v>
      </c>
    </row>
    <row r="881" spans="1:4" x14ac:dyDescent="0.2">
      <c r="A881" s="56" t="e">
        <f>IF((A880+$F$5&lt;='1_Setting'!$D$29),A880+$F$5,#N/A)</f>
        <v>#N/A</v>
      </c>
      <c r="B881" s="11" t="str">
        <f>IFERROR(IF(ISNUMBER(A881),(IF(A881&lt;('1_Setting'!$D$30),((A881/('1_Setting'!$D$30))*3+1),((A881-('1_Setting'!$D$30))/(('1_Setting'!$D$29)-('1_Setting'!$D$30))*2+4)))," ")," ")</f>
        <v xml:space="preserve"> </v>
      </c>
      <c r="C881" s="10" t="str">
        <f t="shared" si="28"/>
        <v xml:space="preserve"> </v>
      </c>
      <c r="D881" s="56" t="e">
        <f t="shared" si="29"/>
        <v>#N/A</v>
      </c>
    </row>
    <row r="882" spans="1:4" x14ac:dyDescent="0.2">
      <c r="A882" s="56" t="e">
        <f>IF((A881+$F$5&lt;='1_Setting'!$D$29),A881+$F$5,#N/A)</f>
        <v>#N/A</v>
      </c>
      <c r="B882" s="11" t="str">
        <f>IFERROR(IF(ISNUMBER(A882),(IF(A882&lt;('1_Setting'!$D$30),((A882/('1_Setting'!$D$30))*3+1),((A882-('1_Setting'!$D$30))/(('1_Setting'!$D$29)-('1_Setting'!$D$30))*2+4)))," ")," ")</f>
        <v xml:space="preserve"> </v>
      </c>
      <c r="C882" s="10" t="str">
        <f t="shared" si="28"/>
        <v xml:space="preserve"> </v>
      </c>
      <c r="D882" s="56" t="e">
        <f t="shared" si="29"/>
        <v>#N/A</v>
      </c>
    </row>
    <row r="883" spans="1:4" x14ac:dyDescent="0.2">
      <c r="A883" s="56" t="e">
        <f>IF((A882+$F$5&lt;='1_Setting'!$D$29),A882+$F$5,#N/A)</f>
        <v>#N/A</v>
      </c>
      <c r="B883" s="11" t="str">
        <f>IFERROR(IF(ISNUMBER(A883),(IF(A883&lt;('1_Setting'!$D$30),((A883/('1_Setting'!$D$30))*3+1),((A883-('1_Setting'!$D$30))/(('1_Setting'!$D$29)-('1_Setting'!$D$30))*2+4)))," ")," ")</f>
        <v xml:space="preserve"> </v>
      </c>
      <c r="C883" s="10" t="str">
        <f t="shared" si="28"/>
        <v xml:space="preserve"> </v>
      </c>
      <c r="D883" s="56" t="e">
        <f t="shared" si="29"/>
        <v>#N/A</v>
      </c>
    </row>
    <row r="884" spans="1:4" x14ac:dyDescent="0.2">
      <c r="A884" s="56" t="e">
        <f>IF((A883+$F$5&lt;='1_Setting'!$D$29),A883+$F$5,#N/A)</f>
        <v>#N/A</v>
      </c>
      <c r="B884" s="11" t="str">
        <f>IFERROR(IF(ISNUMBER(A884),(IF(A884&lt;('1_Setting'!$D$30),((A884/('1_Setting'!$D$30))*3+1),((A884-('1_Setting'!$D$30))/(('1_Setting'!$D$29)-('1_Setting'!$D$30))*2+4)))," ")," ")</f>
        <v xml:space="preserve"> </v>
      </c>
      <c r="C884" s="10" t="str">
        <f t="shared" si="28"/>
        <v xml:space="preserve"> </v>
      </c>
      <c r="D884" s="56" t="e">
        <f t="shared" si="29"/>
        <v>#N/A</v>
      </c>
    </row>
    <row r="885" spans="1:4" x14ac:dyDescent="0.2">
      <c r="A885" s="56" t="e">
        <f>IF((A884+$F$5&lt;='1_Setting'!$D$29),A884+$F$5,#N/A)</f>
        <v>#N/A</v>
      </c>
      <c r="B885" s="11" t="str">
        <f>IFERROR(IF(ISNUMBER(A885),(IF(A885&lt;('1_Setting'!$D$30),((A885/('1_Setting'!$D$30))*3+1),((A885-('1_Setting'!$D$30))/(('1_Setting'!$D$29)-('1_Setting'!$D$30))*2+4)))," ")," ")</f>
        <v xml:space="preserve"> </v>
      </c>
      <c r="C885" s="10" t="str">
        <f t="shared" si="28"/>
        <v xml:space="preserve"> </v>
      </c>
      <c r="D885" s="56" t="e">
        <f t="shared" si="29"/>
        <v>#N/A</v>
      </c>
    </row>
    <row r="886" spans="1:4" x14ac:dyDescent="0.2">
      <c r="A886" s="56" t="e">
        <f>IF((A885+$F$5&lt;='1_Setting'!$D$29),A885+$F$5,#N/A)</f>
        <v>#N/A</v>
      </c>
      <c r="B886" s="11" t="str">
        <f>IFERROR(IF(ISNUMBER(A886),(IF(A886&lt;('1_Setting'!$D$30),((A886/('1_Setting'!$D$30))*3+1),((A886-('1_Setting'!$D$30))/(('1_Setting'!$D$29)-('1_Setting'!$D$30))*2+4)))," ")," ")</f>
        <v xml:space="preserve"> </v>
      </c>
      <c r="C886" s="10" t="str">
        <f t="shared" si="28"/>
        <v xml:space="preserve"> </v>
      </c>
      <c r="D886" s="56" t="e">
        <f t="shared" si="29"/>
        <v>#N/A</v>
      </c>
    </row>
    <row r="887" spans="1:4" x14ac:dyDescent="0.2">
      <c r="A887" s="56" t="e">
        <f>IF((A886+$F$5&lt;='1_Setting'!$D$29),A886+$F$5,#N/A)</f>
        <v>#N/A</v>
      </c>
      <c r="B887" s="11" t="str">
        <f>IFERROR(IF(ISNUMBER(A887),(IF(A887&lt;('1_Setting'!$D$30),((A887/('1_Setting'!$D$30))*3+1),((A887-('1_Setting'!$D$30))/(('1_Setting'!$D$29)-('1_Setting'!$D$30))*2+4)))," ")," ")</f>
        <v xml:space="preserve"> </v>
      </c>
      <c r="C887" s="10" t="str">
        <f t="shared" si="28"/>
        <v xml:space="preserve"> </v>
      </c>
      <c r="D887" s="56" t="e">
        <f t="shared" si="29"/>
        <v>#N/A</v>
      </c>
    </row>
    <row r="888" spans="1:4" x14ac:dyDescent="0.2">
      <c r="A888" s="56" t="e">
        <f>IF((A887+$F$5&lt;='1_Setting'!$D$29),A887+$F$5,#N/A)</f>
        <v>#N/A</v>
      </c>
      <c r="B888" s="11" t="str">
        <f>IFERROR(IF(ISNUMBER(A888),(IF(A888&lt;('1_Setting'!$D$30),((A888/('1_Setting'!$D$30))*3+1),((A888-('1_Setting'!$D$30))/(('1_Setting'!$D$29)-('1_Setting'!$D$30))*2+4)))," ")," ")</f>
        <v xml:space="preserve"> </v>
      </c>
      <c r="C888" s="10" t="str">
        <f t="shared" si="28"/>
        <v xml:space="preserve"> </v>
      </c>
      <c r="D888" s="56" t="e">
        <f t="shared" si="29"/>
        <v>#N/A</v>
      </c>
    </row>
    <row r="889" spans="1:4" x14ac:dyDescent="0.2">
      <c r="A889" s="56" t="e">
        <f>IF((A888+$F$5&lt;='1_Setting'!$D$29),A888+$F$5,#N/A)</f>
        <v>#N/A</v>
      </c>
      <c r="B889" s="11" t="str">
        <f>IFERROR(IF(ISNUMBER(A889),(IF(A889&lt;('1_Setting'!$D$30),((A889/('1_Setting'!$D$30))*3+1),((A889-('1_Setting'!$D$30))/(('1_Setting'!$D$29)-('1_Setting'!$D$30))*2+4)))," ")," ")</f>
        <v xml:space="preserve"> </v>
      </c>
      <c r="C889" s="10" t="str">
        <f t="shared" si="28"/>
        <v xml:space="preserve"> </v>
      </c>
      <c r="D889" s="56" t="e">
        <f t="shared" si="29"/>
        <v>#N/A</v>
      </c>
    </row>
    <row r="890" spans="1:4" x14ac:dyDescent="0.2">
      <c r="A890" s="56" t="e">
        <f>IF((A889+$F$5&lt;='1_Setting'!$D$29),A889+$F$5,#N/A)</f>
        <v>#N/A</v>
      </c>
      <c r="B890" s="11" t="str">
        <f>IFERROR(IF(ISNUMBER(A890),(IF(A890&lt;('1_Setting'!$D$30),((A890/('1_Setting'!$D$30))*3+1),((A890-('1_Setting'!$D$30))/(('1_Setting'!$D$29)-('1_Setting'!$D$30))*2+4)))," ")," ")</f>
        <v xml:space="preserve"> </v>
      </c>
      <c r="C890" s="10" t="str">
        <f t="shared" si="28"/>
        <v xml:space="preserve"> </v>
      </c>
      <c r="D890" s="56" t="e">
        <f t="shared" si="29"/>
        <v>#N/A</v>
      </c>
    </row>
    <row r="891" spans="1:4" x14ac:dyDescent="0.2">
      <c r="A891" s="56" t="e">
        <f>IF((A890+$F$5&lt;='1_Setting'!$D$29),A890+$F$5,#N/A)</f>
        <v>#N/A</v>
      </c>
      <c r="B891" s="11" t="str">
        <f>IFERROR(IF(ISNUMBER(A891),(IF(A891&lt;('1_Setting'!$D$30),((A891/('1_Setting'!$D$30))*3+1),((A891-('1_Setting'!$D$30))/(('1_Setting'!$D$29)-('1_Setting'!$D$30))*2+4)))," ")," ")</f>
        <v xml:space="preserve"> </v>
      </c>
      <c r="C891" s="10" t="str">
        <f t="shared" si="28"/>
        <v xml:space="preserve"> </v>
      </c>
      <c r="D891" s="56" t="e">
        <f t="shared" si="29"/>
        <v>#N/A</v>
      </c>
    </row>
    <row r="892" spans="1:4" x14ac:dyDescent="0.2">
      <c r="A892" s="56" t="e">
        <f>IF((A891+$F$5&lt;='1_Setting'!$D$29),A891+$F$5,#N/A)</f>
        <v>#N/A</v>
      </c>
      <c r="B892" s="11" t="str">
        <f>IFERROR(IF(ISNUMBER(A892),(IF(A892&lt;('1_Setting'!$D$30),((A892/('1_Setting'!$D$30))*3+1),((A892-('1_Setting'!$D$30))/(('1_Setting'!$D$29)-('1_Setting'!$D$30))*2+4)))," ")," ")</f>
        <v xml:space="preserve"> </v>
      </c>
      <c r="C892" s="10" t="str">
        <f t="shared" si="28"/>
        <v xml:space="preserve"> </v>
      </c>
      <c r="D892" s="56" t="e">
        <f t="shared" si="29"/>
        <v>#N/A</v>
      </c>
    </row>
    <row r="893" spans="1:4" x14ac:dyDescent="0.2">
      <c r="A893" s="56" t="e">
        <f>IF((A892+$F$5&lt;='1_Setting'!$D$29),A892+$F$5,#N/A)</f>
        <v>#N/A</v>
      </c>
      <c r="B893" s="11" t="str">
        <f>IFERROR(IF(ISNUMBER(A893),(IF(A893&lt;('1_Setting'!$D$30),((A893/('1_Setting'!$D$30))*3+1),((A893-('1_Setting'!$D$30))/(('1_Setting'!$D$29)-('1_Setting'!$D$30))*2+4)))," ")," ")</f>
        <v xml:space="preserve"> </v>
      </c>
      <c r="C893" s="10" t="str">
        <f t="shared" si="28"/>
        <v xml:space="preserve"> </v>
      </c>
      <c r="D893" s="56" t="e">
        <f t="shared" si="29"/>
        <v>#N/A</v>
      </c>
    </row>
    <row r="894" spans="1:4" x14ac:dyDescent="0.2">
      <c r="A894" s="56" t="e">
        <f>IF((A893+$F$5&lt;='1_Setting'!$D$29),A893+$F$5,#N/A)</f>
        <v>#N/A</v>
      </c>
      <c r="B894" s="11" t="str">
        <f>IFERROR(IF(ISNUMBER(A894),(IF(A894&lt;('1_Setting'!$D$30),((A894/('1_Setting'!$D$30))*3+1),((A894-('1_Setting'!$D$30))/(('1_Setting'!$D$29)-('1_Setting'!$D$30))*2+4)))," ")," ")</f>
        <v xml:space="preserve"> </v>
      </c>
      <c r="C894" s="10" t="str">
        <f t="shared" si="28"/>
        <v xml:space="preserve"> </v>
      </c>
      <c r="D894" s="56" t="e">
        <f t="shared" si="29"/>
        <v>#N/A</v>
      </c>
    </row>
    <row r="895" spans="1:4" x14ac:dyDescent="0.2">
      <c r="A895" s="56" t="e">
        <f>IF((A894+$F$5&lt;='1_Setting'!$D$29),A894+$F$5,#N/A)</f>
        <v>#N/A</v>
      </c>
      <c r="B895" s="11" t="str">
        <f>IFERROR(IF(ISNUMBER(A895),(IF(A895&lt;('1_Setting'!$D$30),((A895/('1_Setting'!$D$30))*3+1),((A895-('1_Setting'!$D$30))/(('1_Setting'!$D$29)-('1_Setting'!$D$30))*2+4)))," ")," ")</f>
        <v xml:space="preserve"> </v>
      </c>
      <c r="C895" s="10" t="str">
        <f t="shared" si="28"/>
        <v xml:space="preserve"> </v>
      </c>
      <c r="D895" s="56" t="e">
        <f t="shared" si="29"/>
        <v>#N/A</v>
      </c>
    </row>
    <row r="896" spans="1:4" x14ac:dyDescent="0.2">
      <c r="A896" s="56" t="e">
        <f>IF((A895+$F$5&lt;='1_Setting'!$D$29),A895+$F$5,#N/A)</f>
        <v>#N/A</v>
      </c>
      <c r="B896" s="11" t="str">
        <f>IFERROR(IF(ISNUMBER(A896),(IF(A896&lt;('1_Setting'!$D$30),((A896/('1_Setting'!$D$30))*3+1),((A896-('1_Setting'!$D$30))/(('1_Setting'!$D$29)-('1_Setting'!$D$30))*2+4)))," ")," ")</f>
        <v xml:space="preserve"> </v>
      </c>
      <c r="C896" s="10" t="str">
        <f t="shared" si="28"/>
        <v xml:space="preserve"> </v>
      </c>
      <c r="D896" s="56" t="e">
        <f t="shared" si="29"/>
        <v>#N/A</v>
      </c>
    </row>
    <row r="897" spans="1:4" x14ac:dyDescent="0.2">
      <c r="A897" s="56" t="e">
        <f>IF((A896+$F$5&lt;='1_Setting'!$D$29),A896+$F$5,#N/A)</f>
        <v>#N/A</v>
      </c>
      <c r="B897" s="11" t="str">
        <f>IFERROR(IF(ISNUMBER(A897),(IF(A897&lt;('1_Setting'!$D$30),((A897/('1_Setting'!$D$30))*3+1),((A897-('1_Setting'!$D$30))/(('1_Setting'!$D$29)-('1_Setting'!$D$30))*2+4)))," ")," ")</f>
        <v xml:space="preserve"> </v>
      </c>
      <c r="C897" s="10" t="str">
        <f t="shared" si="28"/>
        <v xml:space="preserve"> </v>
      </c>
      <c r="D897" s="56" t="e">
        <f t="shared" si="29"/>
        <v>#N/A</v>
      </c>
    </row>
    <row r="898" spans="1:4" x14ac:dyDescent="0.2">
      <c r="A898" s="56" t="e">
        <f>IF((A897+$F$5&lt;='1_Setting'!$D$29),A897+$F$5,#N/A)</f>
        <v>#N/A</v>
      </c>
      <c r="B898" s="11" t="str">
        <f>IFERROR(IF(ISNUMBER(A898),(IF(A898&lt;('1_Setting'!$D$30),((A898/('1_Setting'!$D$30))*3+1),((A898-('1_Setting'!$D$30))/(('1_Setting'!$D$29)-('1_Setting'!$D$30))*2+4)))," ")," ")</f>
        <v xml:space="preserve"> </v>
      </c>
      <c r="C898" s="10" t="str">
        <f t="shared" ref="C898:C961" si="30">IFERROR(IF(AND(B898&gt;3.5,B898&lt;4),3.5,ROUND(B898/5,1)*5)," ")</f>
        <v xml:space="preserve"> </v>
      </c>
      <c r="D898" s="56" t="e">
        <f t="shared" ref="D898:D961" si="31">A898</f>
        <v>#N/A</v>
      </c>
    </row>
    <row r="899" spans="1:4" x14ac:dyDescent="0.2">
      <c r="A899" s="56" t="e">
        <f>IF((A898+$F$5&lt;='1_Setting'!$D$29),A898+$F$5,#N/A)</f>
        <v>#N/A</v>
      </c>
      <c r="B899" s="11" t="str">
        <f>IFERROR(IF(ISNUMBER(A899),(IF(A899&lt;('1_Setting'!$D$30),((A899/('1_Setting'!$D$30))*3+1),((A899-('1_Setting'!$D$30))/(('1_Setting'!$D$29)-('1_Setting'!$D$30))*2+4)))," ")," ")</f>
        <v xml:space="preserve"> </v>
      </c>
      <c r="C899" s="10" t="str">
        <f t="shared" si="30"/>
        <v xml:space="preserve"> </v>
      </c>
      <c r="D899" s="56" t="e">
        <f t="shared" si="31"/>
        <v>#N/A</v>
      </c>
    </row>
    <row r="900" spans="1:4" x14ac:dyDescent="0.2">
      <c r="A900" s="56" t="e">
        <f>IF((A899+$F$5&lt;='1_Setting'!$D$29),A899+$F$5,#N/A)</f>
        <v>#N/A</v>
      </c>
      <c r="B900" s="11" t="str">
        <f>IFERROR(IF(ISNUMBER(A900),(IF(A900&lt;('1_Setting'!$D$30),((A900/('1_Setting'!$D$30))*3+1),((A900-('1_Setting'!$D$30))/(('1_Setting'!$D$29)-('1_Setting'!$D$30))*2+4)))," ")," ")</f>
        <v xml:space="preserve"> </v>
      </c>
      <c r="C900" s="10" t="str">
        <f t="shared" si="30"/>
        <v xml:space="preserve"> </v>
      </c>
      <c r="D900" s="56" t="e">
        <f t="shared" si="31"/>
        <v>#N/A</v>
      </c>
    </row>
    <row r="901" spans="1:4" x14ac:dyDescent="0.2">
      <c r="A901" s="56" t="e">
        <f>IF((A900+$F$5&lt;='1_Setting'!$D$29),A900+$F$5,#N/A)</f>
        <v>#N/A</v>
      </c>
      <c r="B901" s="11" t="str">
        <f>IFERROR(IF(ISNUMBER(A901),(IF(A901&lt;('1_Setting'!$D$30),((A901/('1_Setting'!$D$30))*3+1),((A901-('1_Setting'!$D$30))/(('1_Setting'!$D$29)-('1_Setting'!$D$30))*2+4)))," ")," ")</f>
        <v xml:space="preserve"> </v>
      </c>
      <c r="C901" s="10" t="str">
        <f t="shared" si="30"/>
        <v xml:space="preserve"> </v>
      </c>
      <c r="D901" s="56" t="e">
        <f t="shared" si="31"/>
        <v>#N/A</v>
      </c>
    </row>
    <row r="902" spans="1:4" x14ac:dyDescent="0.2">
      <c r="A902" s="56" t="e">
        <f>IF((A901+$F$5&lt;='1_Setting'!$D$29),A901+$F$5,#N/A)</f>
        <v>#N/A</v>
      </c>
      <c r="B902" s="11" t="str">
        <f>IFERROR(IF(ISNUMBER(A902),(IF(A902&lt;('1_Setting'!$D$30),((A902/('1_Setting'!$D$30))*3+1),((A902-('1_Setting'!$D$30))/(('1_Setting'!$D$29)-('1_Setting'!$D$30))*2+4)))," ")," ")</f>
        <v xml:space="preserve"> </v>
      </c>
      <c r="C902" s="10" t="str">
        <f t="shared" si="30"/>
        <v xml:space="preserve"> </v>
      </c>
      <c r="D902" s="56" t="e">
        <f t="shared" si="31"/>
        <v>#N/A</v>
      </c>
    </row>
    <row r="903" spans="1:4" x14ac:dyDescent="0.2">
      <c r="A903" s="56" t="e">
        <f>IF((A902+$F$5&lt;='1_Setting'!$D$29),A902+$F$5,#N/A)</f>
        <v>#N/A</v>
      </c>
      <c r="B903" s="11" t="str">
        <f>IFERROR(IF(ISNUMBER(A903),(IF(A903&lt;('1_Setting'!$D$30),((A903/('1_Setting'!$D$30))*3+1),((A903-('1_Setting'!$D$30))/(('1_Setting'!$D$29)-('1_Setting'!$D$30))*2+4)))," ")," ")</f>
        <v xml:space="preserve"> </v>
      </c>
      <c r="C903" s="10" t="str">
        <f t="shared" si="30"/>
        <v xml:space="preserve"> </v>
      </c>
      <c r="D903" s="56" t="e">
        <f t="shared" si="31"/>
        <v>#N/A</v>
      </c>
    </row>
    <row r="904" spans="1:4" x14ac:dyDescent="0.2">
      <c r="A904" s="56" t="e">
        <f>IF((A903+$F$5&lt;='1_Setting'!$D$29),A903+$F$5,#N/A)</f>
        <v>#N/A</v>
      </c>
      <c r="B904" s="11" t="str">
        <f>IFERROR(IF(ISNUMBER(A904),(IF(A904&lt;('1_Setting'!$D$30),((A904/('1_Setting'!$D$30))*3+1),((A904-('1_Setting'!$D$30))/(('1_Setting'!$D$29)-('1_Setting'!$D$30))*2+4)))," ")," ")</f>
        <v xml:space="preserve"> </v>
      </c>
      <c r="C904" s="10" t="str">
        <f t="shared" si="30"/>
        <v xml:space="preserve"> </v>
      </c>
      <c r="D904" s="56" t="e">
        <f t="shared" si="31"/>
        <v>#N/A</v>
      </c>
    </row>
    <row r="905" spans="1:4" x14ac:dyDescent="0.2">
      <c r="A905" s="56" t="e">
        <f>IF((A904+$F$5&lt;='1_Setting'!$D$29),A904+$F$5,#N/A)</f>
        <v>#N/A</v>
      </c>
      <c r="B905" s="11" t="str">
        <f>IFERROR(IF(ISNUMBER(A905),(IF(A905&lt;('1_Setting'!$D$30),((A905/('1_Setting'!$D$30))*3+1),((A905-('1_Setting'!$D$30))/(('1_Setting'!$D$29)-('1_Setting'!$D$30))*2+4)))," ")," ")</f>
        <v xml:space="preserve"> </v>
      </c>
      <c r="C905" s="10" t="str">
        <f t="shared" si="30"/>
        <v xml:space="preserve"> </v>
      </c>
      <c r="D905" s="56" t="e">
        <f t="shared" si="31"/>
        <v>#N/A</v>
      </c>
    </row>
    <row r="906" spans="1:4" x14ac:dyDescent="0.2">
      <c r="A906" s="56" t="e">
        <f>IF((A905+$F$5&lt;='1_Setting'!$D$29),A905+$F$5,#N/A)</f>
        <v>#N/A</v>
      </c>
      <c r="B906" s="11" t="str">
        <f>IFERROR(IF(ISNUMBER(A906),(IF(A906&lt;('1_Setting'!$D$30),((A906/('1_Setting'!$D$30))*3+1),((A906-('1_Setting'!$D$30))/(('1_Setting'!$D$29)-('1_Setting'!$D$30))*2+4)))," ")," ")</f>
        <v xml:space="preserve"> </v>
      </c>
      <c r="C906" s="10" t="str">
        <f t="shared" si="30"/>
        <v xml:space="preserve"> </v>
      </c>
      <c r="D906" s="56" t="e">
        <f t="shared" si="31"/>
        <v>#N/A</v>
      </c>
    </row>
    <row r="907" spans="1:4" x14ac:dyDescent="0.2">
      <c r="A907" s="56" t="e">
        <f>IF((A906+$F$5&lt;='1_Setting'!$D$29),A906+$F$5,#N/A)</f>
        <v>#N/A</v>
      </c>
      <c r="B907" s="11" t="str">
        <f>IFERROR(IF(ISNUMBER(A907),(IF(A907&lt;('1_Setting'!$D$30),((A907/('1_Setting'!$D$30))*3+1),((A907-('1_Setting'!$D$30))/(('1_Setting'!$D$29)-('1_Setting'!$D$30))*2+4)))," ")," ")</f>
        <v xml:space="preserve"> </v>
      </c>
      <c r="C907" s="10" t="str">
        <f t="shared" si="30"/>
        <v xml:space="preserve"> </v>
      </c>
      <c r="D907" s="56" t="e">
        <f t="shared" si="31"/>
        <v>#N/A</v>
      </c>
    </row>
    <row r="908" spans="1:4" x14ac:dyDescent="0.2">
      <c r="A908" s="56" t="e">
        <f>IF((A907+$F$5&lt;='1_Setting'!$D$29),A907+$F$5,#N/A)</f>
        <v>#N/A</v>
      </c>
      <c r="B908" s="11" t="str">
        <f>IFERROR(IF(ISNUMBER(A908),(IF(A908&lt;('1_Setting'!$D$30),((A908/('1_Setting'!$D$30))*3+1),((A908-('1_Setting'!$D$30))/(('1_Setting'!$D$29)-('1_Setting'!$D$30))*2+4)))," ")," ")</f>
        <v xml:space="preserve"> </v>
      </c>
      <c r="C908" s="10" t="str">
        <f t="shared" si="30"/>
        <v xml:space="preserve"> </v>
      </c>
      <c r="D908" s="56" t="e">
        <f t="shared" si="31"/>
        <v>#N/A</v>
      </c>
    </row>
    <row r="909" spans="1:4" x14ac:dyDescent="0.2">
      <c r="A909" s="56" t="e">
        <f>IF((A908+$F$5&lt;='1_Setting'!$D$29),A908+$F$5,#N/A)</f>
        <v>#N/A</v>
      </c>
      <c r="B909" s="11" t="str">
        <f>IFERROR(IF(ISNUMBER(A909),(IF(A909&lt;('1_Setting'!$D$30),((A909/('1_Setting'!$D$30))*3+1),((A909-('1_Setting'!$D$30))/(('1_Setting'!$D$29)-('1_Setting'!$D$30))*2+4)))," ")," ")</f>
        <v xml:space="preserve"> </v>
      </c>
      <c r="C909" s="10" t="str">
        <f t="shared" si="30"/>
        <v xml:space="preserve"> </v>
      </c>
      <c r="D909" s="56" t="e">
        <f t="shared" si="31"/>
        <v>#N/A</v>
      </c>
    </row>
    <row r="910" spans="1:4" x14ac:dyDescent="0.2">
      <c r="A910" s="56" t="e">
        <f>IF((A909+$F$5&lt;='1_Setting'!$D$29),A909+$F$5,#N/A)</f>
        <v>#N/A</v>
      </c>
      <c r="B910" s="11" t="str">
        <f>IFERROR(IF(ISNUMBER(A910),(IF(A910&lt;('1_Setting'!$D$30),((A910/('1_Setting'!$D$30))*3+1),((A910-('1_Setting'!$D$30))/(('1_Setting'!$D$29)-('1_Setting'!$D$30))*2+4)))," ")," ")</f>
        <v xml:space="preserve"> </v>
      </c>
      <c r="C910" s="10" t="str">
        <f t="shared" si="30"/>
        <v xml:space="preserve"> </v>
      </c>
      <c r="D910" s="56" t="e">
        <f t="shared" si="31"/>
        <v>#N/A</v>
      </c>
    </row>
    <row r="911" spans="1:4" x14ac:dyDescent="0.2">
      <c r="A911" s="56" t="e">
        <f>IF((A910+$F$5&lt;='1_Setting'!$D$29),A910+$F$5,#N/A)</f>
        <v>#N/A</v>
      </c>
      <c r="B911" s="11" t="str">
        <f>IFERROR(IF(ISNUMBER(A911),(IF(A911&lt;('1_Setting'!$D$30),((A911/('1_Setting'!$D$30))*3+1),((A911-('1_Setting'!$D$30))/(('1_Setting'!$D$29)-('1_Setting'!$D$30))*2+4)))," ")," ")</f>
        <v xml:space="preserve"> </v>
      </c>
      <c r="C911" s="10" t="str">
        <f t="shared" si="30"/>
        <v xml:space="preserve"> </v>
      </c>
      <c r="D911" s="56" t="e">
        <f t="shared" si="31"/>
        <v>#N/A</v>
      </c>
    </row>
    <row r="912" spans="1:4" x14ac:dyDescent="0.2">
      <c r="A912" s="56" t="e">
        <f>IF((A911+$F$5&lt;='1_Setting'!$D$29),A911+$F$5,#N/A)</f>
        <v>#N/A</v>
      </c>
      <c r="B912" s="11" t="str">
        <f>IFERROR(IF(ISNUMBER(A912),(IF(A912&lt;('1_Setting'!$D$30),((A912/('1_Setting'!$D$30))*3+1),((A912-('1_Setting'!$D$30))/(('1_Setting'!$D$29)-('1_Setting'!$D$30))*2+4)))," ")," ")</f>
        <v xml:space="preserve"> </v>
      </c>
      <c r="C912" s="10" t="str">
        <f t="shared" si="30"/>
        <v xml:space="preserve"> </v>
      </c>
      <c r="D912" s="56" t="e">
        <f t="shared" si="31"/>
        <v>#N/A</v>
      </c>
    </row>
    <row r="913" spans="1:4" x14ac:dyDescent="0.2">
      <c r="A913" s="56" t="e">
        <f>IF((A912+$F$5&lt;='1_Setting'!$D$29),A912+$F$5,#N/A)</f>
        <v>#N/A</v>
      </c>
      <c r="B913" s="11" t="str">
        <f>IFERROR(IF(ISNUMBER(A913),(IF(A913&lt;('1_Setting'!$D$30),((A913/('1_Setting'!$D$30))*3+1),((A913-('1_Setting'!$D$30))/(('1_Setting'!$D$29)-('1_Setting'!$D$30))*2+4)))," ")," ")</f>
        <v xml:space="preserve"> </v>
      </c>
      <c r="C913" s="10" t="str">
        <f t="shared" si="30"/>
        <v xml:space="preserve"> </v>
      </c>
      <c r="D913" s="56" t="e">
        <f t="shared" si="31"/>
        <v>#N/A</v>
      </c>
    </row>
    <row r="914" spans="1:4" x14ac:dyDescent="0.2">
      <c r="A914" s="56" t="e">
        <f>IF((A913+$F$5&lt;='1_Setting'!$D$29),A913+$F$5,#N/A)</f>
        <v>#N/A</v>
      </c>
      <c r="B914" s="11" t="str">
        <f>IFERROR(IF(ISNUMBER(A914),(IF(A914&lt;('1_Setting'!$D$30),((A914/('1_Setting'!$D$30))*3+1),((A914-('1_Setting'!$D$30))/(('1_Setting'!$D$29)-('1_Setting'!$D$30))*2+4)))," ")," ")</f>
        <v xml:space="preserve"> </v>
      </c>
      <c r="C914" s="10" t="str">
        <f t="shared" si="30"/>
        <v xml:space="preserve"> </v>
      </c>
      <c r="D914" s="56" t="e">
        <f t="shared" si="31"/>
        <v>#N/A</v>
      </c>
    </row>
    <row r="915" spans="1:4" x14ac:dyDescent="0.2">
      <c r="A915" s="56" t="e">
        <f>IF((A914+$F$5&lt;='1_Setting'!$D$29),A914+$F$5,#N/A)</f>
        <v>#N/A</v>
      </c>
      <c r="B915" s="11" t="str">
        <f>IFERROR(IF(ISNUMBER(A915),(IF(A915&lt;('1_Setting'!$D$30),((A915/('1_Setting'!$D$30))*3+1),((A915-('1_Setting'!$D$30))/(('1_Setting'!$D$29)-('1_Setting'!$D$30))*2+4)))," ")," ")</f>
        <v xml:space="preserve"> </v>
      </c>
      <c r="C915" s="10" t="str">
        <f t="shared" si="30"/>
        <v xml:space="preserve"> </v>
      </c>
      <c r="D915" s="56" t="e">
        <f t="shared" si="31"/>
        <v>#N/A</v>
      </c>
    </row>
    <row r="916" spans="1:4" x14ac:dyDescent="0.2">
      <c r="A916" s="56" t="e">
        <f>IF((A915+$F$5&lt;='1_Setting'!$D$29),A915+$F$5,#N/A)</f>
        <v>#N/A</v>
      </c>
      <c r="B916" s="11" t="str">
        <f>IFERROR(IF(ISNUMBER(A916),(IF(A916&lt;('1_Setting'!$D$30),((A916/('1_Setting'!$D$30))*3+1),((A916-('1_Setting'!$D$30))/(('1_Setting'!$D$29)-('1_Setting'!$D$30))*2+4)))," ")," ")</f>
        <v xml:space="preserve"> </v>
      </c>
      <c r="C916" s="10" t="str">
        <f t="shared" si="30"/>
        <v xml:space="preserve"> </v>
      </c>
      <c r="D916" s="56" t="e">
        <f t="shared" si="31"/>
        <v>#N/A</v>
      </c>
    </row>
    <row r="917" spans="1:4" x14ac:dyDescent="0.2">
      <c r="A917" s="56" t="e">
        <f>IF((A916+$F$5&lt;='1_Setting'!$D$29),A916+$F$5,#N/A)</f>
        <v>#N/A</v>
      </c>
      <c r="B917" s="11" t="str">
        <f>IFERROR(IF(ISNUMBER(A917),(IF(A917&lt;('1_Setting'!$D$30),((A917/('1_Setting'!$D$30))*3+1),((A917-('1_Setting'!$D$30))/(('1_Setting'!$D$29)-('1_Setting'!$D$30))*2+4)))," ")," ")</f>
        <v xml:space="preserve"> </v>
      </c>
      <c r="C917" s="10" t="str">
        <f t="shared" si="30"/>
        <v xml:space="preserve"> </v>
      </c>
      <c r="D917" s="56" t="e">
        <f t="shared" si="31"/>
        <v>#N/A</v>
      </c>
    </row>
    <row r="918" spans="1:4" x14ac:dyDescent="0.2">
      <c r="A918" s="56" t="e">
        <f>IF((A917+$F$5&lt;='1_Setting'!$D$29),A917+$F$5,#N/A)</f>
        <v>#N/A</v>
      </c>
      <c r="B918" s="11" t="str">
        <f>IFERROR(IF(ISNUMBER(A918),(IF(A918&lt;('1_Setting'!$D$30),((A918/('1_Setting'!$D$30))*3+1),((A918-('1_Setting'!$D$30))/(('1_Setting'!$D$29)-('1_Setting'!$D$30))*2+4)))," ")," ")</f>
        <v xml:space="preserve"> </v>
      </c>
      <c r="C918" s="10" t="str">
        <f t="shared" si="30"/>
        <v xml:space="preserve"> </v>
      </c>
      <c r="D918" s="56" t="e">
        <f t="shared" si="31"/>
        <v>#N/A</v>
      </c>
    </row>
    <row r="919" spans="1:4" x14ac:dyDescent="0.2">
      <c r="A919" s="56" t="e">
        <f>IF((A918+$F$5&lt;='1_Setting'!$D$29),A918+$F$5,#N/A)</f>
        <v>#N/A</v>
      </c>
      <c r="B919" s="11" t="str">
        <f>IFERROR(IF(ISNUMBER(A919),(IF(A919&lt;('1_Setting'!$D$30),((A919/('1_Setting'!$D$30))*3+1),((A919-('1_Setting'!$D$30))/(('1_Setting'!$D$29)-('1_Setting'!$D$30))*2+4)))," ")," ")</f>
        <v xml:space="preserve"> </v>
      </c>
      <c r="C919" s="10" t="str">
        <f t="shared" si="30"/>
        <v xml:space="preserve"> </v>
      </c>
      <c r="D919" s="56" t="e">
        <f t="shared" si="31"/>
        <v>#N/A</v>
      </c>
    </row>
    <row r="920" spans="1:4" x14ac:dyDescent="0.2">
      <c r="A920" s="56" t="e">
        <f>IF((A919+$F$5&lt;='1_Setting'!$D$29),A919+$F$5,#N/A)</f>
        <v>#N/A</v>
      </c>
      <c r="B920" s="11" t="str">
        <f>IFERROR(IF(ISNUMBER(A920),(IF(A920&lt;('1_Setting'!$D$30),((A920/('1_Setting'!$D$30))*3+1),((A920-('1_Setting'!$D$30))/(('1_Setting'!$D$29)-('1_Setting'!$D$30))*2+4)))," ")," ")</f>
        <v xml:space="preserve"> </v>
      </c>
      <c r="C920" s="10" t="str">
        <f t="shared" si="30"/>
        <v xml:space="preserve"> </v>
      </c>
      <c r="D920" s="56" t="e">
        <f t="shared" si="31"/>
        <v>#N/A</v>
      </c>
    </row>
    <row r="921" spans="1:4" x14ac:dyDescent="0.2">
      <c r="A921" s="56" t="e">
        <f>IF((A920+$F$5&lt;='1_Setting'!$D$29),A920+$F$5,#N/A)</f>
        <v>#N/A</v>
      </c>
      <c r="B921" s="11" t="str">
        <f>IFERROR(IF(ISNUMBER(A921),(IF(A921&lt;('1_Setting'!$D$30),((A921/('1_Setting'!$D$30))*3+1),((A921-('1_Setting'!$D$30))/(('1_Setting'!$D$29)-('1_Setting'!$D$30))*2+4)))," ")," ")</f>
        <v xml:space="preserve"> </v>
      </c>
      <c r="C921" s="10" t="str">
        <f t="shared" si="30"/>
        <v xml:space="preserve"> </v>
      </c>
      <c r="D921" s="56" t="e">
        <f t="shared" si="31"/>
        <v>#N/A</v>
      </c>
    </row>
    <row r="922" spans="1:4" x14ac:dyDescent="0.2">
      <c r="A922" s="56" t="e">
        <f>IF((A921+$F$5&lt;='1_Setting'!$D$29),A921+$F$5,#N/A)</f>
        <v>#N/A</v>
      </c>
      <c r="B922" s="11" t="str">
        <f>IFERROR(IF(ISNUMBER(A922),(IF(A922&lt;('1_Setting'!$D$30),((A922/('1_Setting'!$D$30))*3+1),((A922-('1_Setting'!$D$30))/(('1_Setting'!$D$29)-('1_Setting'!$D$30))*2+4)))," ")," ")</f>
        <v xml:space="preserve"> </v>
      </c>
      <c r="C922" s="10" t="str">
        <f t="shared" si="30"/>
        <v xml:space="preserve"> </v>
      </c>
      <c r="D922" s="56" t="e">
        <f t="shared" si="31"/>
        <v>#N/A</v>
      </c>
    </row>
    <row r="923" spans="1:4" x14ac:dyDescent="0.2">
      <c r="A923" s="56" t="e">
        <f>IF((A922+$F$5&lt;='1_Setting'!$D$29),A922+$F$5,#N/A)</f>
        <v>#N/A</v>
      </c>
      <c r="B923" s="11" t="str">
        <f>IFERROR(IF(ISNUMBER(A923),(IF(A923&lt;('1_Setting'!$D$30),((A923/('1_Setting'!$D$30))*3+1),((A923-('1_Setting'!$D$30))/(('1_Setting'!$D$29)-('1_Setting'!$D$30))*2+4)))," ")," ")</f>
        <v xml:space="preserve"> </v>
      </c>
      <c r="C923" s="10" t="str">
        <f t="shared" si="30"/>
        <v xml:space="preserve"> </v>
      </c>
      <c r="D923" s="56" t="e">
        <f t="shared" si="31"/>
        <v>#N/A</v>
      </c>
    </row>
    <row r="924" spans="1:4" x14ac:dyDescent="0.2">
      <c r="A924" s="56" t="e">
        <f>IF((A923+$F$5&lt;='1_Setting'!$D$29),A923+$F$5,#N/A)</f>
        <v>#N/A</v>
      </c>
      <c r="B924" s="11" t="str">
        <f>IFERROR(IF(ISNUMBER(A924),(IF(A924&lt;('1_Setting'!$D$30),((A924/('1_Setting'!$D$30))*3+1),((A924-('1_Setting'!$D$30))/(('1_Setting'!$D$29)-('1_Setting'!$D$30))*2+4)))," ")," ")</f>
        <v xml:space="preserve"> </v>
      </c>
      <c r="C924" s="10" t="str">
        <f t="shared" si="30"/>
        <v xml:space="preserve"> </v>
      </c>
      <c r="D924" s="56" t="e">
        <f t="shared" si="31"/>
        <v>#N/A</v>
      </c>
    </row>
    <row r="925" spans="1:4" x14ac:dyDescent="0.2">
      <c r="A925" s="56" t="e">
        <f>IF((A924+$F$5&lt;='1_Setting'!$D$29),A924+$F$5,#N/A)</f>
        <v>#N/A</v>
      </c>
      <c r="B925" s="11" t="str">
        <f>IFERROR(IF(ISNUMBER(A925),(IF(A925&lt;('1_Setting'!$D$30),((A925/('1_Setting'!$D$30))*3+1),((A925-('1_Setting'!$D$30))/(('1_Setting'!$D$29)-('1_Setting'!$D$30))*2+4)))," ")," ")</f>
        <v xml:space="preserve"> </v>
      </c>
      <c r="C925" s="10" t="str">
        <f t="shared" si="30"/>
        <v xml:space="preserve"> </v>
      </c>
      <c r="D925" s="56" t="e">
        <f t="shared" si="31"/>
        <v>#N/A</v>
      </c>
    </row>
    <row r="926" spans="1:4" x14ac:dyDescent="0.2">
      <c r="A926" s="56" t="e">
        <f>IF((A925+$F$5&lt;='1_Setting'!$D$29),A925+$F$5,#N/A)</f>
        <v>#N/A</v>
      </c>
      <c r="B926" s="11" t="str">
        <f>IFERROR(IF(ISNUMBER(A926),(IF(A926&lt;('1_Setting'!$D$30),((A926/('1_Setting'!$D$30))*3+1),((A926-('1_Setting'!$D$30))/(('1_Setting'!$D$29)-('1_Setting'!$D$30))*2+4)))," ")," ")</f>
        <v xml:space="preserve"> </v>
      </c>
      <c r="C926" s="10" t="str">
        <f t="shared" si="30"/>
        <v xml:space="preserve"> </v>
      </c>
      <c r="D926" s="56" t="e">
        <f t="shared" si="31"/>
        <v>#N/A</v>
      </c>
    </row>
    <row r="927" spans="1:4" x14ac:dyDescent="0.2">
      <c r="A927" s="56" t="e">
        <f>IF((A926+$F$5&lt;='1_Setting'!$D$29),A926+$F$5,#N/A)</f>
        <v>#N/A</v>
      </c>
      <c r="B927" s="11" t="str">
        <f>IFERROR(IF(ISNUMBER(A927),(IF(A927&lt;('1_Setting'!$D$30),((A927/('1_Setting'!$D$30))*3+1),((A927-('1_Setting'!$D$30))/(('1_Setting'!$D$29)-('1_Setting'!$D$30))*2+4)))," ")," ")</f>
        <v xml:space="preserve"> </v>
      </c>
      <c r="C927" s="10" t="str">
        <f t="shared" si="30"/>
        <v xml:space="preserve"> </v>
      </c>
      <c r="D927" s="56" t="e">
        <f t="shared" si="31"/>
        <v>#N/A</v>
      </c>
    </row>
    <row r="928" spans="1:4" x14ac:dyDescent="0.2">
      <c r="A928" s="56" t="e">
        <f>IF((A927+$F$5&lt;='1_Setting'!$D$29),A927+$F$5,#N/A)</f>
        <v>#N/A</v>
      </c>
      <c r="B928" s="11" t="str">
        <f>IFERROR(IF(ISNUMBER(A928),(IF(A928&lt;('1_Setting'!$D$30),((A928/('1_Setting'!$D$30))*3+1),((A928-('1_Setting'!$D$30))/(('1_Setting'!$D$29)-('1_Setting'!$D$30))*2+4)))," ")," ")</f>
        <v xml:space="preserve"> </v>
      </c>
      <c r="C928" s="10" t="str">
        <f t="shared" si="30"/>
        <v xml:space="preserve"> </v>
      </c>
      <c r="D928" s="56" t="e">
        <f t="shared" si="31"/>
        <v>#N/A</v>
      </c>
    </row>
    <row r="929" spans="1:4" x14ac:dyDescent="0.2">
      <c r="A929" s="56" t="e">
        <f>IF((A928+$F$5&lt;='1_Setting'!$D$29),A928+$F$5,#N/A)</f>
        <v>#N/A</v>
      </c>
      <c r="B929" s="11" t="str">
        <f>IFERROR(IF(ISNUMBER(A929),(IF(A929&lt;('1_Setting'!$D$30),((A929/('1_Setting'!$D$30))*3+1),((A929-('1_Setting'!$D$30))/(('1_Setting'!$D$29)-('1_Setting'!$D$30))*2+4)))," ")," ")</f>
        <v xml:space="preserve"> </v>
      </c>
      <c r="C929" s="10" t="str">
        <f t="shared" si="30"/>
        <v xml:space="preserve"> </v>
      </c>
      <c r="D929" s="56" t="e">
        <f t="shared" si="31"/>
        <v>#N/A</v>
      </c>
    </row>
    <row r="930" spans="1:4" x14ac:dyDescent="0.2">
      <c r="A930" s="56" t="e">
        <f>IF((A929+$F$5&lt;='1_Setting'!$D$29),A929+$F$5,#N/A)</f>
        <v>#N/A</v>
      </c>
      <c r="B930" s="11" t="str">
        <f>IFERROR(IF(ISNUMBER(A930),(IF(A930&lt;('1_Setting'!$D$30),((A930/('1_Setting'!$D$30))*3+1),((A930-('1_Setting'!$D$30))/(('1_Setting'!$D$29)-('1_Setting'!$D$30))*2+4)))," ")," ")</f>
        <v xml:space="preserve"> </v>
      </c>
      <c r="C930" s="10" t="str">
        <f t="shared" si="30"/>
        <v xml:space="preserve"> </v>
      </c>
      <c r="D930" s="56" t="e">
        <f t="shared" si="31"/>
        <v>#N/A</v>
      </c>
    </row>
    <row r="931" spans="1:4" x14ac:dyDescent="0.2">
      <c r="A931" s="56" t="e">
        <f>IF((A930+$F$5&lt;='1_Setting'!$D$29),A930+$F$5,#N/A)</f>
        <v>#N/A</v>
      </c>
      <c r="B931" s="11" t="str">
        <f>IFERROR(IF(ISNUMBER(A931),(IF(A931&lt;('1_Setting'!$D$30),((A931/('1_Setting'!$D$30))*3+1),((A931-('1_Setting'!$D$30))/(('1_Setting'!$D$29)-('1_Setting'!$D$30))*2+4)))," ")," ")</f>
        <v xml:space="preserve"> </v>
      </c>
      <c r="C931" s="10" t="str">
        <f t="shared" si="30"/>
        <v xml:space="preserve"> </v>
      </c>
      <c r="D931" s="56" t="e">
        <f t="shared" si="31"/>
        <v>#N/A</v>
      </c>
    </row>
    <row r="932" spans="1:4" x14ac:dyDescent="0.2">
      <c r="A932" s="56" t="e">
        <f>IF((A931+$F$5&lt;='1_Setting'!$D$29),A931+$F$5,#N/A)</f>
        <v>#N/A</v>
      </c>
      <c r="B932" s="11" t="str">
        <f>IFERROR(IF(ISNUMBER(A932),(IF(A932&lt;('1_Setting'!$D$30),((A932/('1_Setting'!$D$30))*3+1),((A932-('1_Setting'!$D$30))/(('1_Setting'!$D$29)-('1_Setting'!$D$30))*2+4)))," ")," ")</f>
        <v xml:space="preserve"> </v>
      </c>
      <c r="C932" s="10" t="str">
        <f t="shared" si="30"/>
        <v xml:space="preserve"> </v>
      </c>
      <c r="D932" s="56" t="e">
        <f t="shared" si="31"/>
        <v>#N/A</v>
      </c>
    </row>
    <row r="933" spans="1:4" x14ac:dyDescent="0.2">
      <c r="A933" s="56" t="e">
        <f>IF((A932+$F$5&lt;='1_Setting'!$D$29),A932+$F$5,#N/A)</f>
        <v>#N/A</v>
      </c>
      <c r="B933" s="11" t="str">
        <f>IFERROR(IF(ISNUMBER(A933),(IF(A933&lt;('1_Setting'!$D$30),((A933/('1_Setting'!$D$30))*3+1),((A933-('1_Setting'!$D$30))/(('1_Setting'!$D$29)-('1_Setting'!$D$30))*2+4)))," ")," ")</f>
        <v xml:space="preserve"> </v>
      </c>
      <c r="C933" s="10" t="str">
        <f t="shared" si="30"/>
        <v xml:space="preserve"> </v>
      </c>
      <c r="D933" s="56" t="e">
        <f t="shared" si="31"/>
        <v>#N/A</v>
      </c>
    </row>
    <row r="934" spans="1:4" x14ac:dyDescent="0.2">
      <c r="A934" s="56" t="e">
        <f>IF((A933+$F$5&lt;='1_Setting'!$D$29),A933+$F$5,#N/A)</f>
        <v>#N/A</v>
      </c>
      <c r="B934" s="11" t="str">
        <f>IFERROR(IF(ISNUMBER(A934),(IF(A934&lt;('1_Setting'!$D$30),((A934/('1_Setting'!$D$30))*3+1),((A934-('1_Setting'!$D$30))/(('1_Setting'!$D$29)-('1_Setting'!$D$30))*2+4)))," ")," ")</f>
        <v xml:space="preserve"> </v>
      </c>
      <c r="C934" s="10" t="str">
        <f t="shared" si="30"/>
        <v xml:space="preserve"> </v>
      </c>
      <c r="D934" s="56" t="e">
        <f t="shared" si="31"/>
        <v>#N/A</v>
      </c>
    </row>
    <row r="935" spans="1:4" x14ac:dyDescent="0.2">
      <c r="A935" s="56" t="e">
        <f>IF((A934+$F$5&lt;='1_Setting'!$D$29),A934+$F$5,#N/A)</f>
        <v>#N/A</v>
      </c>
      <c r="B935" s="11" t="str">
        <f>IFERROR(IF(ISNUMBER(A935),(IF(A935&lt;('1_Setting'!$D$30),((A935/('1_Setting'!$D$30))*3+1),((A935-('1_Setting'!$D$30))/(('1_Setting'!$D$29)-('1_Setting'!$D$30))*2+4)))," ")," ")</f>
        <v xml:space="preserve"> </v>
      </c>
      <c r="C935" s="10" t="str">
        <f t="shared" si="30"/>
        <v xml:space="preserve"> </v>
      </c>
      <c r="D935" s="56" t="e">
        <f t="shared" si="31"/>
        <v>#N/A</v>
      </c>
    </row>
    <row r="936" spans="1:4" x14ac:dyDescent="0.2">
      <c r="A936" s="56" t="e">
        <f>IF((A935+$F$5&lt;='1_Setting'!$D$29),A935+$F$5,#N/A)</f>
        <v>#N/A</v>
      </c>
      <c r="B936" s="11" t="str">
        <f>IFERROR(IF(ISNUMBER(A936),(IF(A936&lt;('1_Setting'!$D$30),((A936/('1_Setting'!$D$30))*3+1),((A936-('1_Setting'!$D$30))/(('1_Setting'!$D$29)-('1_Setting'!$D$30))*2+4)))," ")," ")</f>
        <v xml:space="preserve"> </v>
      </c>
      <c r="C936" s="10" t="str">
        <f t="shared" si="30"/>
        <v xml:space="preserve"> </v>
      </c>
      <c r="D936" s="56" t="e">
        <f t="shared" si="31"/>
        <v>#N/A</v>
      </c>
    </row>
    <row r="937" spans="1:4" x14ac:dyDescent="0.2">
      <c r="A937" s="56" t="e">
        <f>IF((A936+$F$5&lt;='1_Setting'!$D$29),A936+$F$5,#N/A)</f>
        <v>#N/A</v>
      </c>
      <c r="B937" s="11" t="str">
        <f>IFERROR(IF(ISNUMBER(A937),(IF(A937&lt;('1_Setting'!$D$30),((A937/('1_Setting'!$D$30))*3+1),((A937-('1_Setting'!$D$30))/(('1_Setting'!$D$29)-('1_Setting'!$D$30))*2+4)))," ")," ")</f>
        <v xml:space="preserve"> </v>
      </c>
      <c r="C937" s="10" t="str">
        <f t="shared" si="30"/>
        <v xml:space="preserve"> </v>
      </c>
      <c r="D937" s="56" t="e">
        <f t="shared" si="31"/>
        <v>#N/A</v>
      </c>
    </row>
    <row r="938" spans="1:4" x14ac:dyDescent="0.2">
      <c r="A938" s="56" t="e">
        <f>IF((A937+$F$5&lt;='1_Setting'!$D$29),A937+$F$5,#N/A)</f>
        <v>#N/A</v>
      </c>
      <c r="B938" s="11" t="str">
        <f>IFERROR(IF(ISNUMBER(A938),(IF(A938&lt;('1_Setting'!$D$30),((A938/('1_Setting'!$D$30))*3+1),((A938-('1_Setting'!$D$30))/(('1_Setting'!$D$29)-('1_Setting'!$D$30))*2+4)))," ")," ")</f>
        <v xml:space="preserve"> </v>
      </c>
      <c r="C938" s="10" t="str">
        <f t="shared" si="30"/>
        <v xml:space="preserve"> </v>
      </c>
      <c r="D938" s="56" t="e">
        <f t="shared" si="31"/>
        <v>#N/A</v>
      </c>
    </row>
    <row r="939" spans="1:4" x14ac:dyDescent="0.2">
      <c r="A939" s="56" t="e">
        <f>IF((A938+$F$5&lt;='1_Setting'!$D$29),A938+$F$5,#N/A)</f>
        <v>#N/A</v>
      </c>
      <c r="B939" s="11" t="str">
        <f>IFERROR(IF(ISNUMBER(A939),(IF(A939&lt;('1_Setting'!$D$30),((A939/('1_Setting'!$D$30))*3+1),((A939-('1_Setting'!$D$30))/(('1_Setting'!$D$29)-('1_Setting'!$D$30))*2+4)))," ")," ")</f>
        <v xml:space="preserve"> </v>
      </c>
      <c r="C939" s="10" t="str">
        <f t="shared" si="30"/>
        <v xml:space="preserve"> </v>
      </c>
      <c r="D939" s="56" t="e">
        <f t="shared" si="31"/>
        <v>#N/A</v>
      </c>
    </row>
    <row r="940" spans="1:4" x14ac:dyDescent="0.2">
      <c r="A940" s="56" t="e">
        <f>IF((A939+$F$5&lt;='1_Setting'!$D$29),A939+$F$5,#N/A)</f>
        <v>#N/A</v>
      </c>
      <c r="B940" s="11" t="str">
        <f>IFERROR(IF(ISNUMBER(A940),(IF(A940&lt;('1_Setting'!$D$30),((A940/('1_Setting'!$D$30))*3+1),((A940-('1_Setting'!$D$30))/(('1_Setting'!$D$29)-('1_Setting'!$D$30))*2+4)))," ")," ")</f>
        <v xml:space="preserve"> </v>
      </c>
      <c r="C940" s="10" t="str">
        <f t="shared" si="30"/>
        <v xml:space="preserve"> </v>
      </c>
      <c r="D940" s="56" t="e">
        <f t="shared" si="31"/>
        <v>#N/A</v>
      </c>
    </row>
    <row r="941" spans="1:4" x14ac:dyDescent="0.2">
      <c r="A941" s="56" t="e">
        <f>IF((A940+$F$5&lt;='1_Setting'!$D$29),A940+$F$5,#N/A)</f>
        <v>#N/A</v>
      </c>
      <c r="B941" s="11" t="str">
        <f>IFERROR(IF(ISNUMBER(A941),(IF(A941&lt;('1_Setting'!$D$30),((A941/('1_Setting'!$D$30))*3+1),((A941-('1_Setting'!$D$30))/(('1_Setting'!$D$29)-('1_Setting'!$D$30))*2+4)))," ")," ")</f>
        <v xml:space="preserve"> </v>
      </c>
      <c r="C941" s="10" t="str">
        <f t="shared" si="30"/>
        <v xml:space="preserve"> </v>
      </c>
      <c r="D941" s="56" t="e">
        <f t="shared" si="31"/>
        <v>#N/A</v>
      </c>
    </row>
    <row r="942" spans="1:4" x14ac:dyDescent="0.2">
      <c r="A942" s="56" t="e">
        <f>IF((A941+$F$5&lt;='1_Setting'!$D$29),A941+$F$5,#N/A)</f>
        <v>#N/A</v>
      </c>
      <c r="B942" s="11" t="str">
        <f>IFERROR(IF(ISNUMBER(A942),(IF(A942&lt;('1_Setting'!$D$30),((A942/('1_Setting'!$D$30))*3+1),((A942-('1_Setting'!$D$30))/(('1_Setting'!$D$29)-('1_Setting'!$D$30))*2+4)))," ")," ")</f>
        <v xml:space="preserve"> </v>
      </c>
      <c r="C942" s="10" t="str">
        <f t="shared" si="30"/>
        <v xml:space="preserve"> </v>
      </c>
      <c r="D942" s="56" t="e">
        <f t="shared" si="31"/>
        <v>#N/A</v>
      </c>
    </row>
    <row r="943" spans="1:4" x14ac:dyDescent="0.2">
      <c r="A943" s="56" t="e">
        <f>IF((A942+$F$5&lt;='1_Setting'!$D$29),A942+$F$5,#N/A)</f>
        <v>#N/A</v>
      </c>
      <c r="B943" s="11" t="str">
        <f>IFERROR(IF(ISNUMBER(A943),(IF(A943&lt;('1_Setting'!$D$30),((A943/('1_Setting'!$D$30))*3+1),((A943-('1_Setting'!$D$30))/(('1_Setting'!$D$29)-('1_Setting'!$D$30))*2+4)))," ")," ")</f>
        <v xml:space="preserve"> </v>
      </c>
      <c r="C943" s="10" t="str">
        <f t="shared" si="30"/>
        <v xml:space="preserve"> </v>
      </c>
      <c r="D943" s="56" t="e">
        <f t="shared" si="31"/>
        <v>#N/A</v>
      </c>
    </row>
    <row r="944" spans="1:4" x14ac:dyDescent="0.2">
      <c r="A944" s="56" t="e">
        <f>IF((A943+$F$5&lt;='1_Setting'!$D$29),A943+$F$5,#N/A)</f>
        <v>#N/A</v>
      </c>
      <c r="B944" s="11" t="str">
        <f>IFERROR(IF(ISNUMBER(A944),(IF(A944&lt;('1_Setting'!$D$30),((A944/('1_Setting'!$D$30))*3+1),((A944-('1_Setting'!$D$30))/(('1_Setting'!$D$29)-('1_Setting'!$D$30))*2+4)))," ")," ")</f>
        <v xml:space="preserve"> </v>
      </c>
      <c r="C944" s="10" t="str">
        <f t="shared" si="30"/>
        <v xml:space="preserve"> </v>
      </c>
      <c r="D944" s="56" t="e">
        <f t="shared" si="31"/>
        <v>#N/A</v>
      </c>
    </row>
    <row r="945" spans="1:4" x14ac:dyDescent="0.2">
      <c r="A945" s="56" t="e">
        <f>IF((A944+$F$5&lt;='1_Setting'!$D$29),A944+$F$5,#N/A)</f>
        <v>#N/A</v>
      </c>
      <c r="B945" s="11" t="str">
        <f>IFERROR(IF(ISNUMBER(A945),(IF(A945&lt;('1_Setting'!$D$30),((A945/('1_Setting'!$D$30))*3+1),((A945-('1_Setting'!$D$30))/(('1_Setting'!$D$29)-('1_Setting'!$D$30))*2+4)))," ")," ")</f>
        <v xml:space="preserve"> </v>
      </c>
      <c r="C945" s="10" t="str">
        <f t="shared" si="30"/>
        <v xml:space="preserve"> </v>
      </c>
      <c r="D945" s="56" t="e">
        <f t="shared" si="31"/>
        <v>#N/A</v>
      </c>
    </row>
    <row r="946" spans="1:4" x14ac:dyDescent="0.2">
      <c r="A946" s="56" t="e">
        <f>IF((A945+$F$5&lt;='1_Setting'!$D$29),A945+$F$5,#N/A)</f>
        <v>#N/A</v>
      </c>
      <c r="B946" s="11" t="str">
        <f>IFERROR(IF(ISNUMBER(A946),(IF(A946&lt;('1_Setting'!$D$30),((A946/('1_Setting'!$D$30))*3+1),((A946-('1_Setting'!$D$30))/(('1_Setting'!$D$29)-('1_Setting'!$D$30))*2+4)))," ")," ")</f>
        <v xml:space="preserve"> </v>
      </c>
      <c r="C946" s="10" t="str">
        <f t="shared" si="30"/>
        <v xml:space="preserve"> </v>
      </c>
      <c r="D946" s="56" t="e">
        <f t="shared" si="31"/>
        <v>#N/A</v>
      </c>
    </row>
    <row r="947" spans="1:4" x14ac:dyDescent="0.2">
      <c r="A947" s="56" t="e">
        <f>IF((A946+$F$5&lt;='1_Setting'!$D$29),A946+$F$5,#N/A)</f>
        <v>#N/A</v>
      </c>
      <c r="B947" s="11" t="str">
        <f>IFERROR(IF(ISNUMBER(A947),(IF(A947&lt;('1_Setting'!$D$30),((A947/('1_Setting'!$D$30))*3+1),((A947-('1_Setting'!$D$30))/(('1_Setting'!$D$29)-('1_Setting'!$D$30))*2+4)))," ")," ")</f>
        <v xml:space="preserve"> </v>
      </c>
      <c r="C947" s="10" t="str">
        <f t="shared" si="30"/>
        <v xml:space="preserve"> </v>
      </c>
      <c r="D947" s="56" t="e">
        <f t="shared" si="31"/>
        <v>#N/A</v>
      </c>
    </row>
    <row r="948" spans="1:4" x14ac:dyDescent="0.2">
      <c r="A948" s="56" t="e">
        <f>IF((A947+$F$5&lt;='1_Setting'!$D$29),A947+$F$5,#N/A)</f>
        <v>#N/A</v>
      </c>
      <c r="B948" s="11" t="str">
        <f>IFERROR(IF(ISNUMBER(A948),(IF(A948&lt;('1_Setting'!$D$30),((A948/('1_Setting'!$D$30))*3+1),((A948-('1_Setting'!$D$30))/(('1_Setting'!$D$29)-('1_Setting'!$D$30))*2+4)))," ")," ")</f>
        <v xml:space="preserve"> </v>
      </c>
      <c r="C948" s="10" t="str">
        <f t="shared" si="30"/>
        <v xml:space="preserve"> </v>
      </c>
      <c r="D948" s="56" t="e">
        <f t="shared" si="31"/>
        <v>#N/A</v>
      </c>
    </row>
    <row r="949" spans="1:4" x14ac:dyDescent="0.2">
      <c r="A949" s="56" t="e">
        <f>IF((A948+$F$5&lt;='1_Setting'!$D$29),A948+$F$5,#N/A)</f>
        <v>#N/A</v>
      </c>
      <c r="B949" s="11" t="str">
        <f>IFERROR(IF(ISNUMBER(A949),(IF(A949&lt;('1_Setting'!$D$30),((A949/('1_Setting'!$D$30))*3+1),((A949-('1_Setting'!$D$30))/(('1_Setting'!$D$29)-('1_Setting'!$D$30))*2+4)))," ")," ")</f>
        <v xml:space="preserve"> </v>
      </c>
      <c r="C949" s="10" t="str">
        <f t="shared" si="30"/>
        <v xml:space="preserve"> </v>
      </c>
      <c r="D949" s="56" t="e">
        <f t="shared" si="31"/>
        <v>#N/A</v>
      </c>
    </row>
    <row r="950" spans="1:4" x14ac:dyDescent="0.2">
      <c r="A950" s="56" t="e">
        <f>IF((A949+$F$5&lt;='1_Setting'!$D$29),A949+$F$5,#N/A)</f>
        <v>#N/A</v>
      </c>
      <c r="B950" s="11" t="str">
        <f>IFERROR(IF(ISNUMBER(A950),(IF(A950&lt;('1_Setting'!$D$30),((A950/('1_Setting'!$D$30))*3+1),((A950-('1_Setting'!$D$30))/(('1_Setting'!$D$29)-('1_Setting'!$D$30))*2+4)))," ")," ")</f>
        <v xml:space="preserve"> </v>
      </c>
      <c r="C950" s="10" t="str">
        <f t="shared" si="30"/>
        <v xml:space="preserve"> </v>
      </c>
      <c r="D950" s="56" t="e">
        <f t="shared" si="31"/>
        <v>#N/A</v>
      </c>
    </row>
    <row r="951" spans="1:4" x14ac:dyDescent="0.2">
      <c r="A951" s="56" t="e">
        <f>IF((A950+$F$5&lt;='1_Setting'!$D$29),A950+$F$5,#N/A)</f>
        <v>#N/A</v>
      </c>
      <c r="B951" s="11" t="str">
        <f>IFERROR(IF(ISNUMBER(A951),(IF(A951&lt;('1_Setting'!$D$30),((A951/('1_Setting'!$D$30))*3+1),((A951-('1_Setting'!$D$30))/(('1_Setting'!$D$29)-('1_Setting'!$D$30))*2+4)))," ")," ")</f>
        <v xml:space="preserve"> </v>
      </c>
      <c r="C951" s="10" t="str">
        <f t="shared" si="30"/>
        <v xml:space="preserve"> </v>
      </c>
      <c r="D951" s="56" t="e">
        <f t="shared" si="31"/>
        <v>#N/A</v>
      </c>
    </row>
    <row r="952" spans="1:4" x14ac:dyDescent="0.2">
      <c r="A952" s="56" t="e">
        <f>IF((A951+$F$5&lt;='1_Setting'!$D$29),A951+$F$5,#N/A)</f>
        <v>#N/A</v>
      </c>
      <c r="B952" s="11" t="str">
        <f>IFERROR(IF(ISNUMBER(A952),(IF(A952&lt;('1_Setting'!$D$30),((A952/('1_Setting'!$D$30))*3+1),((A952-('1_Setting'!$D$30))/(('1_Setting'!$D$29)-('1_Setting'!$D$30))*2+4)))," ")," ")</f>
        <v xml:space="preserve"> </v>
      </c>
      <c r="C952" s="10" t="str">
        <f t="shared" si="30"/>
        <v xml:space="preserve"> </v>
      </c>
      <c r="D952" s="56" t="e">
        <f t="shared" si="31"/>
        <v>#N/A</v>
      </c>
    </row>
    <row r="953" spans="1:4" x14ac:dyDescent="0.2">
      <c r="A953" s="56" t="e">
        <f>IF((A952+$F$5&lt;='1_Setting'!$D$29),A952+$F$5,#N/A)</f>
        <v>#N/A</v>
      </c>
      <c r="B953" s="11" t="str">
        <f>IFERROR(IF(ISNUMBER(A953),(IF(A953&lt;('1_Setting'!$D$30),((A953/('1_Setting'!$D$30))*3+1),((A953-('1_Setting'!$D$30))/(('1_Setting'!$D$29)-('1_Setting'!$D$30))*2+4)))," ")," ")</f>
        <v xml:space="preserve"> </v>
      </c>
      <c r="C953" s="10" t="str">
        <f t="shared" si="30"/>
        <v xml:space="preserve"> </v>
      </c>
      <c r="D953" s="56" t="e">
        <f t="shared" si="31"/>
        <v>#N/A</v>
      </c>
    </row>
    <row r="954" spans="1:4" x14ac:dyDescent="0.2">
      <c r="A954" s="56" t="e">
        <f>IF((A953+$F$5&lt;='1_Setting'!$D$29),A953+$F$5,#N/A)</f>
        <v>#N/A</v>
      </c>
      <c r="B954" s="11" t="str">
        <f>IFERROR(IF(ISNUMBER(A954),(IF(A954&lt;('1_Setting'!$D$30),((A954/('1_Setting'!$D$30))*3+1),((A954-('1_Setting'!$D$30))/(('1_Setting'!$D$29)-('1_Setting'!$D$30))*2+4)))," ")," ")</f>
        <v xml:space="preserve"> </v>
      </c>
      <c r="C954" s="10" t="str">
        <f t="shared" si="30"/>
        <v xml:space="preserve"> </v>
      </c>
      <c r="D954" s="56" t="e">
        <f t="shared" si="31"/>
        <v>#N/A</v>
      </c>
    </row>
    <row r="955" spans="1:4" x14ac:dyDescent="0.2">
      <c r="A955" s="56" t="e">
        <f>IF((A954+$F$5&lt;='1_Setting'!$D$29),A954+$F$5,#N/A)</f>
        <v>#N/A</v>
      </c>
      <c r="B955" s="11" t="str">
        <f>IFERROR(IF(ISNUMBER(A955),(IF(A955&lt;('1_Setting'!$D$30),((A955/('1_Setting'!$D$30))*3+1),((A955-('1_Setting'!$D$30))/(('1_Setting'!$D$29)-('1_Setting'!$D$30))*2+4)))," ")," ")</f>
        <v xml:space="preserve"> </v>
      </c>
      <c r="C955" s="10" t="str">
        <f t="shared" si="30"/>
        <v xml:space="preserve"> </v>
      </c>
      <c r="D955" s="56" t="e">
        <f t="shared" si="31"/>
        <v>#N/A</v>
      </c>
    </row>
    <row r="956" spans="1:4" x14ac:dyDescent="0.2">
      <c r="A956" s="56" t="e">
        <f>IF((A955+$F$5&lt;='1_Setting'!$D$29),A955+$F$5,#N/A)</f>
        <v>#N/A</v>
      </c>
      <c r="B956" s="11" t="str">
        <f>IFERROR(IF(ISNUMBER(A956),(IF(A956&lt;('1_Setting'!$D$30),((A956/('1_Setting'!$D$30))*3+1),((A956-('1_Setting'!$D$30))/(('1_Setting'!$D$29)-('1_Setting'!$D$30))*2+4)))," ")," ")</f>
        <v xml:space="preserve"> </v>
      </c>
      <c r="C956" s="10" t="str">
        <f t="shared" si="30"/>
        <v xml:space="preserve"> </v>
      </c>
      <c r="D956" s="56" t="e">
        <f t="shared" si="31"/>
        <v>#N/A</v>
      </c>
    </row>
    <row r="957" spans="1:4" x14ac:dyDescent="0.2">
      <c r="A957" s="56" t="e">
        <f>IF((A956+$F$5&lt;='1_Setting'!$D$29),A956+$F$5,#N/A)</f>
        <v>#N/A</v>
      </c>
      <c r="B957" s="11" t="str">
        <f>IFERROR(IF(ISNUMBER(A957),(IF(A957&lt;('1_Setting'!$D$30),((A957/('1_Setting'!$D$30))*3+1),((A957-('1_Setting'!$D$30))/(('1_Setting'!$D$29)-('1_Setting'!$D$30))*2+4)))," ")," ")</f>
        <v xml:space="preserve"> </v>
      </c>
      <c r="C957" s="10" t="str">
        <f t="shared" si="30"/>
        <v xml:space="preserve"> </v>
      </c>
      <c r="D957" s="56" t="e">
        <f t="shared" si="31"/>
        <v>#N/A</v>
      </c>
    </row>
    <row r="958" spans="1:4" x14ac:dyDescent="0.2">
      <c r="A958" s="56" t="e">
        <f>IF((A957+$F$5&lt;='1_Setting'!$D$29),A957+$F$5,#N/A)</f>
        <v>#N/A</v>
      </c>
      <c r="B958" s="11" t="str">
        <f>IFERROR(IF(ISNUMBER(A958),(IF(A958&lt;('1_Setting'!$D$30),((A958/('1_Setting'!$D$30))*3+1),((A958-('1_Setting'!$D$30))/(('1_Setting'!$D$29)-('1_Setting'!$D$30))*2+4)))," ")," ")</f>
        <v xml:space="preserve"> </v>
      </c>
      <c r="C958" s="10" t="str">
        <f t="shared" si="30"/>
        <v xml:space="preserve"> </v>
      </c>
      <c r="D958" s="56" t="e">
        <f t="shared" si="31"/>
        <v>#N/A</v>
      </c>
    </row>
    <row r="959" spans="1:4" x14ac:dyDescent="0.2">
      <c r="A959" s="56" t="e">
        <f>IF((A958+$F$5&lt;='1_Setting'!$D$29),A958+$F$5,#N/A)</f>
        <v>#N/A</v>
      </c>
      <c r="B959" s="11" t="str">
        <f>IFERROR(IF(ISNUMBER(A959),(IF(A959&lt;('1_Setting'!$D$30),((A959/('1_Setting'!$D$30))*3+1),((A959-('1_Setting'!$D$30))/(('1_Setting'!$D$29)-('1_Setting'!$D$30))*2+4)))," ")," ")</f>
        <v xml:space="preserve"> </v>
      </c>
      <c r="C959" s="10" t="str">
        <f t="shared" si="30"/>
        <v xml:space="preserve"> </v>
      </c>
      <c r="D959" s="56" t="e">
        <f t="shared" si="31"/>
        <v>#N/A</v>
      </c>
    </row>
    <row r="960" spans="1:4" x14ac:dyDescent="0.2">
      <c r="A960" s="56" t="e">
        <f>IF((A959+$F$5&lt;='1_Setting'!$D$29),A959+$F$5,#N/A)</f>
        <v>#N/A</v>
      </c>
      <c r="B960" s="11" t="str">
        <f>IFERROR(IF(ISNUMBER(A960),(IF(A960&lt;('1_Setting'!$D$30),((A960/('1_Setting'!$D$30))*3+1),((A960-('1_Setting'!$D$30))/(('1_Setting'!$D$29)-('1_Setting'!$D$30))*2+4)))," ")," ")</f>
        <v xml:space="preserve"> </v>
      </c>
      <c r="C960" s="10" t="str">
        <f t="shared" si="30"/>
        <v xml:space="preserve"> </v>
      </c>
      <c r="D960" s="56" t="e">
        <f t="shared" si="31"/>
        <v>#N/A</v>
      </c>
    </row>
    <row r="961" spans="1:4" x14ac:dyDescent="0.2">
      <c r="A961" s="56" t="e">
        <f>IF((A960+$F$5&lt;='1_Setting'!$D$29),A960+$F$5,#N/A)</f>
        <v>#N/A</v>
      </c>
      <c r="B961" s="11" t="str">
        <f>IFERROR(IF(ISNUMBER(A961),(IF(A961&lt;('1_Setting'!$D$30),((A961/('1_Setting'!$D$30))*3+1),((A961-('1_Setting'!$D$30))/(('1_Setting'!$D$29)-('1_Setting'!$D$30))*2+4)))," ")," ")</f>
        <v xml:space="preserve"> </v>
      </c>
      <c r="C961" s="10" t="str">
        <f t="shared" si="30"/>
        <v xml:space="preserve"> </v>
      </c>
      <c r="D961" s="56" t="e">
        <f t="shared" si="31"/>
        <v>#N/A</v>
      </c>
    </row>
    <row r="962" spans="1:4" x14ac:dyDescent="0.2">
      <c r="A962" s="56" t="e">
        <f>IF((A961+$F$5&lt;='1_Setting'!$D$29),A961+$F$5,#N/A)</f>
        <v>#N/A</v>
      </c>
      <c r="B962" s="11" t="str">
        <f>IFERROR(IF(ISNUMBER(A962),(IF(A962&lt;('1_Setting'!$D$30),((A962/('1_Setting'!$D$30))*3+1),((A962-('1_Setting'!$D$30))/(('1_Setting'!$D$29)-('1_Setting'!$D$30))*2+4)))," ")," ")</f>
        <v xml:space="preserve"> </v>
      </c>
      <c r="C962" s="10" t="str">
        <f t="shared" ref="C962:C1025" si="32">IFERROR(IF(AND(B962&gt;3.5,B962&lt;4),3.5,ROUND(B962/5,1)*5)," ")</f>
        <v xml:space="preserve"> </v>
      </c>
      <c r="D962" s="56" t="e">
        <f t="shared" ref="D962:D1025" si="33">A962</f>
        <v>#N/A</v>
      </c>
    </row>
    <row r="963" spans="1:4" x14ac:dyDescent="0.2">
      <c r="A963" s="56" t="e">
        <f>IF((A962+$F$5&lt;='1_Setting'!$D$29),A962+$F$5,#N/A)</f>
        <v>#N/A</v>
      </c>
      <c r="B963" s="11" t="str">
        <f>IFERROR(IF(ISNUMBER(A963),(IF(A963&lt;('1_Setting'!$D$30),((A963/('1_Setting'!$D$30))*3+1),((A963-('1_Setting'!$D$30))/(('1_Setting'!$D$29)-('1_Setting'!$D$30))*2+4)))," ")," ")</f>
        <v xml:space="preserve"> </v>
      </c>
      <c r="C963" s="10" t="str">
        <f t="shared" si="32"/>
        <v xml:space="preserve"> </v>
      </c>
      <c r="D963" s="56" t="e">
        <f t="shared" si="33"/>
        <v>#N/A</v>
      </c>
    </row>
    <row r="964" spans="1:4" x14ac:dyDescent="0.2">
      <c r="A964" s="56" t="e">
        <f>IF((A963+$F$5&lt;='1_Setting'!$D$29),A963+$F$5,#N/A)</f>
        <v>#N/A</v>
      </c>
      <c r="B964" s="11" t="str">
        <f>IFERROR(IF(ISNUMBER(A964),(IF(A964&lt;('1_Setting'!$D$30),((A964/('1_Setting'!$D$30))*3+1),((A964-('1_Setting'!$D$30))/(('1_Setting'!$D$29)-('1_Setting'!$D$30))*2+4)))," ")," ")</f>
        <v xml:space="preserve"> </v>
      </c>
      <c r="C964" s="10" t="str">
        <f t="shared" si="32"/>
        <v xml:space="preserve"> </v>
      </c>
      <c r="D964" s="56" t="e">
        <f t="shared" si="33"/>
        <v>#N/A</v>
      </c>
    </row>
    <row r="965" spans="1:4" x14ac:dyDescent="0.2">
      <c r="A965" s="56" t="e">
        <f>IF((A964+$F$5&lt;='1_Setting'!$D$29),A964+$F$5,#N/A)</f>
        <v>#N/A</v>
      </c>
      <c r="B965" s="11" t="str">
        <f>IFERROR(IF(ISNUMBER(A965),(IF(A965&lt;('1_Setting'!$D$30),((A965/('1_Setting'!$D$30))*3+1),((A965-('1_Setting'!$D$30))/(('1_Setting'!$D$29)-('1_Setting'!$D$30))*2+4)))," ")," ")</f>
        <v xml:space="preserve"> </v>
      </c>
      <c r="C965" s="10" t="str">
        <f t="shared" si="32"/>
        <v xml:space="preserve"> </v>
      </c>
      <c r="D965" s="56" t="e">
        <f t="shared" si="33"/>
        <v>#N/A</v>
      </c>
    </row>
    <row r="966" spans="1:4" x14ac:dyDescent="0.2">
      <c r="A966" s="56" t="e">
        <f>IF((A965+$F$5&lt;='1_Setting'!$D$29),A965+$F$5,#N/A)</f>
        <v>#N/A</v>
      </c>
      <c r="B966" s="11" t="str">
        <f>IFERROR(IF(ISNUMBER(A966),(IF(A966&lt;('1_Setting'!$D$30),((A966/('1_Setting'!$D$30))*3+1),((A966-('1_Setting'!$D$30))/(('1_Setting'!$D$29)-('1_Setting'!$D$30))*2+4)))," ")," ")</f>
        <v xml:space="preserve"> </v>
      </c>
      <c r="C966" s="10" t="str">
        <f t="shared" si="32"/>
        <v xml:space="preserve"> </v>
      </c>
      <c r="D966" s="56" t="e">
        <f t="shared" si="33"/>
        <v>#N/A</v>
      </c>
    </row>
    <row r="967" spans="1:4" x14ac:dyDescent="0.2">
      <c r="A967" s="56" t="e">
        <f>IF((A966+$F$5&lt;='1_Setting'!$D$29),A966+$F$5,#N/A)</f>
        <v>#N/A</v>
      </c>
      <c r="B967" s="11" t="str">
        <f>IFERROR(IF(ISNUMBER(A967),(IF(A967&lt;('1_Setting'!$D$30),((A967/('1_Setting'!$D$30))*3+1),((A967-('1_Setting'!$D$30))/(('1_Setting'!$D$29)-('1_Setting'!$D$30))*2+4)))," ")," ")</f>
        <v xml:space="preserve"> </v>
      </c>
      <c r="C967" s="10" t="str">
        <f t="shared" si="32"/>
        <v xml:space="preserve"> </v>
      </c>
      <c r="D967" s="56" t="e">
        <f t="shared" si="33"/>
        <v>#N/A</v>
      </c>
    </row>
    <row r="968" spans="1:4" x14ac:dyDescent="0.2">
      <c r="A968" s="56" t="e">
        <f>IF((A967+$F$5&lt;='1_Setting'!$D$29),A967+$F$5,#N/A)</f>
        <v>#N/A</v>
      </c>
      <c r="B968" s="11" t="str">
        <f>IFERROR(IF(ISNUMBER(A968),(IF(A968&lt;('1_Setting'!$D$30),((A968/('1_Setting'!$D$30))*3+1),((A968-('1_Setting'!$D$30))/(('1_Setting'!$D$29)-('1_Setting'!$D$30))*2+4)))," ")," ")</f>
        <v xml:space="preserve"> </v>
      </c>
      <c r="C968" s="10" t="str">
        <f t="shared" si="32"/>
        <v xml:space="preserve"> </v>
      </c>
      <c r="D968" s="56" t="e">
        <f t="shared" si="33"/>
        <v>#N/A</v>
      </c>
    </row>
    <row r="969" spans="1:4" x14ac:dyDescent="0.2">
      <c r="A969" s="56" t="e">
        <f>IF((A968+$F$5&lt;='1_Setting'!$D$29),A968+$F$5,#N/A)</f>
        <v>#N/A</v>
      </c>
      <c r="B969" s="11" t="str">
        <f>IFERROR(IF(ISNUMBER(A969),(IF(A969&lt;('1_Setting'!$D$30),((A969/('1_Setting'!$D$30))*3+1),((A969-('1_Setting'!$D$30))/(('1_Setting'!$D$29)-('1_Setting'!$D$30))*2+4)))," ")," ")</f>
        <v xml:space="preserve"> </v>
      </c>
      <c r="C969" s="10" t="str">
        <f t="shared" si="32"/>
        <v xml:space="preserve"> </v>
      </c>
      <c r="D969" s="56" t="e">
        <f t="shared" si="33"/>
        <v>#N/A</v>
      </c>
    </row>
    <row r="970" spans="1:4" x14ac:dyDescent="0.2">
      <c r="A970" s="56" t="e">
        <f>IF((A969+$F$5&lt;='1_Setting'!$D$29),A969+$F$5,#N/A)</f>
        <v>#N/A</v>
      </c>
      <c r="B970" s="11" t="str">
        <f>IFERROR(IF(ISNUMBER(A970),(IF(A970&lt;('1_Setting'!$D$30),((A970/('1_Setting'!$D$30))*3+1),((A970-('1_Setting'!$D$30))/(('1_Setting'!$D$29)-('1_Setting'!$D$30))*2+4)))," ")," ")</f>
        <v xml:space="preserve"> </v>
      </c>
      <c r="C970" s="10" t="str">
        <f t="shared" si="32"/>
        <v xml:space="preserve"> </v>
      </c>
      <c r="D970" s="56" t="e">
        <f t="shared" si="33"/>
        <v>#N/A</v>
      </c>
    </row>
    <row r="971" spans="1:4" x14ac:dyDescent="0.2">
      <c r="A971" s="56" t="e">
        <f>IF((A970+$F$5&lt;='1_Setting'!$D$29),A970+$F$5,#N/A)</f>
        <v>#N/A</v>
      </c>
      <c r="B971" s="11" t="str">
        <f>IFERROR(IF(ISNUMBER(A971),(IF(A971&lt;('1_Setting'!$D$30),((A971/('1_Setting'!$D$30))*3+1),((A971-('1_Setting'!$D$30))/(('1_Setting'!$D$29)-('1_Setting'!$D$30))*2+4)))," ")," ")</f>
        <v xml:space="preserve"> </v>
      </c>
      <c r="C971" s="10" t="str">
        <f t="shared" si="32"/>
        <v xml:space="preserve"> </v>
      </c>
      <c r="D971" s="56" t="e">
        <f t="shared" si="33"/>
        <v>#N/A</v>
      </c>
    </row>
    <row r="972" spans="1:4" x14ac:dyDescent="0.2">
      <c r="A972" s="56" t="e">
        <f>IF((A971+$F$5&lt;='1_Setting'!$D$29),A971+$F$5,#N/A)</f>
        <v>#N/A</v>
      </c>
      <c r="B972" s="11" t="str">
        <f>IFERROR(IF(ISNUMBER(A972),(IF(A972&lt;('1_Setting'!$D$30),((A972/('1_Setting'!$D$30))*3+1),((A972-('1_Setting'!$D$30))/(('1_Setting'!$D$29)-('1_Setting'!$D$30))*2+4)))," ")," ")</f>
        <v xml:space="preserve"> </v>
      </c>
      <c r="C972" s="10" t="str">
        <f t="shared" si="32"/>
        <v xml:space="preserve"> </v>
      </c>
      <c r="D972" s="56" t="e">
        <f t="shared" si="33"/>
        <v>#N/A</v>
      </c>
    </row>
    <row r="973" spans="1:4" x14ac:dyDescent="0.2">
      <c r="A973" s="56" t="e">
        <f>IF((A972+$F$5&lt;='1_Setting'!$D$29),A972+$F$5,#N/A)</f>
        <v>#N/A</v>
      </c>
      <c r="B973" s="11" t="str">
        <f>IFERROR(IF(ISNUMBER(A973),(IF(A973&lt;('1_Setting'!$D$30),((A973/('1_Setting'!$D$30))*3+1),((A973-('1_Setting'!$D$30))/(('1_Setting'!$D$29)-('1_Setting'!$D$30))*2+4)))," ")," ")</f>
        <v xml:space="preserve"> </v>
      </c>
      <c r="C973" s="10" t="str">
        <f t="shared" si="32"/>
        <v xml:space="preserve"> </v>
      </c>
      <c r="D973" s="56" t="e">
        <f t="shared" si="33"/>
        <v>#N/A</v>
      </c>
    </row>
    <row r="974" spans="1:4" x14ac:dyDescent="0.2">
      <c r="A974" s="56" t="e">
        <f>IF((A973+$F$5&lt;='1_Setting'!$D$29),A973+$F$5,#N/A)</f>
        <v>#N/A</v>
      </c>
      <c r="B974" s="11" t="str">
        <f>IFERROR(IF(ISNUMBER(A974),(IF(A974&lt;('1_Setting'!$D$30),((A974/('1_Setting'!$D$30))*3+1),((A974-('1_Setting'!$D$30))/(('1_Setting'!$D$29)-('1_Setting'!$D$30))*2+4)))," ")," ")</f>
        <v xml:space="preserve"> </v>
      </c>
      <c r="C974" s="10" t="str">
        <f t="shared" si="32"/>
        <v xml:space="preserve"> </v>
      </c>
      <c r="D974" s="56" t="e">
        <f t="shared" si="33"/>
        <v>#N/A</v>
      </c>
    </row>
    <row r="975" spans="1:4" x14ac:dyDescent="0.2">
      <c r="A975" s="56" t="e">
        <f>IF((A974+$F$5&lt;='1_Setting'!$D$29),A974+$F$5,#N/A)</f>
        <v>#N/A</v>
      </c>
      <c r="B975" s="11" t="str">
        <f>IFERROR(IF(ISNUMBER(A975),(IF(A975&lt;('1_Setting'!$D$30),((A975/('1_Setting'!$D$30))*3+1),((A975-('1_Setting'!$D$30))/(('1_Setting'!$D$29)-('1_Setting'!$D$30))*2+4)))," ")," ")</f>
        <v xml:space="preserve"> </v>
      </c>
      <c r="C975" s="10" t="str">
        <f t="shared" si="32"/>
        <v xml:space="preserve"> </v>
      </c>
      <c r="D975" s="56" t="e">
        <f t="shared" si="33"/>
        <v>#N/A</v>
      </c>
    </row>
    <row r="976" spans="1:4" x14ac:dyDescent="0.2">
      <c r="A976" s="56" t="e">
        <f>IF((A975+$F$5&lt;='1_Setting'!$D$29),A975+$F$5,#N/A)</f>
        <v>#N/A</v>
      </c>
      <c r="B976" s="11" t="str">
        <f>IFERROR(IF(ISNUMBER(A976),(IF(A976&lt;('1_Setting'!$D$30),((A976/('1_Setting'!$D$30))*3+1),((A976-('1_Setting'!$D$30))/(('1_Setting'!$D$29)-('1_Setting'!$D$30))*2+4)))," ")," ")</f>
        <v xml:space="preserve"> </v>
      </c>
      <c r="C976" s="10" t="str">
        <f t="shared" si="32"/>
        <v xml:space="preserve"> </v>
      </c>
      <c r="D976" s="56" t="e">
        <f t="shared" si="33"/>
        <v>#N/A</v>
      </c>
    </row>
    <row r="977" spans="1:4" x14ac:dyDescent="0.2">
      <c r="A977" s="56" t="e">
        <f>IF((A976+$F$5&lt;='1_Setting'!$D$29),A976+$F$5,#N/A)</f>
        <v>#N/A</v>
      </c>
      <c r="B977" s="11" t="str">
        <f>IFERROR(IF(ISNUMBER(A977),(IF(A977&lt;('1_Setting'!$D$30),((A977/('1_Setting'!$D$30))*3+1),((A977-('1_Setting'!$D$30))/(('1_Setting'!$D$29)-('1_Setting'!$D$30))*2+4)))," ")," ")</f>
        <v xml:space="preserve"> </v>
      </c>
      <c r="C977" s="10" t="str">
        <f t="shared" si="32"/>
        <v xml:space="preserve"> </v>
      </c>
      <c r="D977" s="56" t="e">
        <f t="shared" si="33"/>
        <v>#N/A</v>
      </c>
    </row>
    <row r="978" spans="1:4" x14ac:dyDescent="0.2">
      <c r="A978" s="56" t="e">
        <f>IF((A977+$F$5&lt;='1_Setting'!$D$29),A977+$F$5,#N/A)</f>
        <v>#N/A</v>
      </c>
      <c r="B978" s="11" t="str">
        <f>IFERROR(IF(ISNUMBER(A978),(IF(A978&lt;('1_Setting'!$D$30),((A978/('1_Setting'!$D$30))*3+1),((A978-('1_Setting'!$D$30))/(('1_Setting'!$D$29)-('1_Setting'!$D$30))*2+4)))," ")," ")</f>
        <v xml:space="preserve"> </v>
      </c>
      <c r="C978" s="10" t="str">
        <f t="shared" si="32"/>
        <v xml:space="preserve"> </v>
      </c>
      <c r="D978" s="56" t="e">
        <f t="shared" si="33"/>
        <v>#N/A</v>
      </c>
    </row>
    <row r="979" spans="1:4" x14ac:dyDescent="0.2">
      <c r="A979" s="56" t="e">
        <f>IF((A978+$F$5&lt;='1_Setting'!$D$29),A978+$F$5,#N/A)</f>
        <v>#N/A</v>
      </c>
      <c r="B979" s="11" t="str">
        <f>IFERROR(IF(ISNUMBER(A979),(IF(A979&lt;('1_Setting'!$D$30),((A979/('1_Setting'!$D$30))*3+1),((A979-('1_Setting'!$D$30))/(('1_Setting'!$D$29)-('1_Setting'!$D$30))*2+4)))," ")," ")</f>
        <v xml:space="preserve"> </v>
      </c>
      <c r="C979" s="10" t="str">
        <f t="shared" si="32"/>
        <v xml:space="preserve"> </v>
      </c>
      <c r="D979" s="56" t="e">
        <f t="shared" si="33"/>
        <v>#N/A</v>
      </c>
    </row>
    <row r="980" spans="1:4" x14ac:dyDescent="0.2">
      <c r="A980" s="56" t="e">
        <f>IF((A979+$F$5&lt;='1_Setting'!$D$29),A979+$F$5,#N/A)</f>
        <v>#N/A</v>
      </c>
      <c r="B980" s="11" t="str">
        <f>IFERROR(IF(ISNUMBER(A980),(IF(A980&lt;('1_Setting'!$D$30),((A980/('1_Setting'!$D$30))*3+1),((A980-('1_Setting'!$D$30))/(('1_Setting'!$D$29)-('1_Setting'!$D$30))*2+4)))," ")," ")</f>
        <v xml:space="preserve"> </v>
      </c>
      <c r="C980" s="10" t="str">
        <f t="shared" si="32"/>
        <v xml:space="preserve"> </v>
      </c>
      <c r="D980" s="56" t="e">
        <f t="shared" si="33"/>
        <v>#N/A</v>
      </c>
    </row>
    <row r="981" spans="1:4" x14ac:dyDescent="0.2">
      <c r="A981" s="56" t="e">
        <f>IF((A980+$F$5&lt;='1_Setting'!$D$29),A980+$F$5,#N/A)</f>
        <v>#N/A</v>
      </c>
      <c r="B981" s="11" t="str">
        <f>IFERROR(IF(ISNUMBER(A981),(IF(A981&lt;('1_Setting'!$D$30),((A981/('1_Setting'!$D$30))*3+1),((A981-('1_Setting'!$D$30))/(('1_Setting'!$D$29)-('1_Setting'!$D$30))*2+4)))," ")," ")</f>
        <v xml:space="preserve"> </v>
      </c>
      <c r="C981" s="10" t="str">
        <f t="shared" si="32"/>
        <v xml:space="preserve"> </v>
      </c>
      <c r="D981" s="56" t="e">
        <f t="shared" si="33"/>
        <v>#N/A</v>
      </c>
    </row>
    <row r="982" spans="1:4" x14ac:dyDescent="0.2">
      <c r="A982" s="56" t="e">
        <f>IF((A981+$F$5&lt;='1_Setting'!$D$29),A981+$F$5,#N/A)</f>
        <v>#N/A</v>
      </c>
      <c r="B982" s="11" t="str">
        <f>IFERROR(IF(ISNUMBER(A982),(IF(A982&lt;('1_Setting'!$D$30),((A982/('1_Setting'!$D$30))*3+1),((A982-('1_Setting'!$D$30))/(('1_Setting'!$D$29)-('1_Setting'!$D$30))*2+4)))," ")," ")</f>
        <v xml:space="preserve"> </v>
      </c>
      <c r="C982" s="10" t="str">
        <f t="shared" si="32"/>
        <v xml:space="preserve"> </v>
      </c>
      <c r="D982" s="56" t="e">
        <f t="shared" si="33"/>
        <v>#N/A</v>
      </c>
    </row>
    <row r="983" spans="1:4" x14ac:dyDescent="0.2">
      <c r="A983" s="56" t="e">
        <f>IF((A982+$F$5&lt;='1_Setting'!$D$29),A982+$F$5,#N/A)</f>
        <v>#N/A</v>
      </c>
      <c r="B983" s="11" t="str">
        <f>IFERROR(IF(ISNUMBER(A983),(IF(A983&lt;('1_Setting'!$D$30),((A983/('1_Setting'!$D$30))*3+1),((A983-('1_Setting'!$D$30))/(('1_Setting'!$D$29)-('1_Setting'!$D$30))*2+4)))," ")," ")</f>
        <v xml:space="preserve"> </v>
      </c>
      <c r="C983" s="10" t="str">
        <f t="shared" si="32"/>
        <v xml:space="preserve"> </v>
      </c>
      <c r="D983" s="56" t="e">
        <f t="shared" si="33"/>
        <v>#N/A</v>
      </c>
    </row>
    <row r="984" spans="1:4" x14ac:dyDescent="0.2">
      <c r="A984" s="56" t="e">
        <f>IF((A983+$F$5&lt;='1_Setting'!$D$29),A983+$F$5,#N/A)</f>
        <v>#N/A</v>
      </c>
      <c r="B984" s="11" t="str">
        <f>IFERROR(IF(ISNUMBER(A984),(IF(A984&lt;('1_Setting'!$D$30),((A984/('1_Setting'!$D$30))*3+1),((A984-('1_Setting'!$D$30))/(('1_Setting'!$D$29)-('1_Setting'!$D$30))*2+4)))," ")," ")</f>
        <v xml:space="preserve"> </v>
      </c>
      <c r="C984" s="10" t="str">
        <f t="shared" si="32"/>
        <v xml:space="preserve"> </v>
      </c>
      <c r="D984" s="56" t="e">
        <f t="shared" si="33"/>
        <v>#N/A</v>
      </c>
    </row>
    <row r="985" spans="1:4" x14ac:dyDescent="0.2">
      <c r="A985" s="56" t="e">
        <f>IF((A984+$F$5&lt;='1_Setting'!$D$29),A984+$F$5,#N/A)</f>
        <v>#N/A</v>
      </c>
      <c r="B985" s="11" t="str">
        <f>IFERROR(IF(ISNUMBER(A985),(IF(A985&lt;('1_Setting'!$D$30),((A985/('1_Setting'!$D$30))*3+1),((A985-('1_Setting'!$D$30))/(('1_Setting'!$D$29)-('1_Setting'!$D$30))*2+4)))," ")," ")</f>
        <v xml:space="preserve"> </v>
      </c>
      <c r="C985" s="10" t="str">
        <f t="shared" si="32"/>
        <v xml:space="preserve"> </v>
      </c>
      <c r="D985" s="56" t="e">
        <f t="shared" si="33"/>
        <v>#N/A</v>
      </c>
    </row>
    <row r="986" spans="1:4" x14ac:dyDescent="0.2">
      <c r="A986" s="56" t="e">
        <f>IF((A985+$F$5&lt;='1_Setting'!$D$29),A985+$F$5,#N/A)</f>
        <v>#N/A</v>
      </c>
      <c r="B986" s="11" t="str">
        <f>IFERROR(IF(ISNUMBER(A986),(IF(A986&lt;('1_Setting'!$D$30),((A986/('1_Setting'!$D$30))*3+1),((A986-('1_Setting'!$D$30))/(('1_Setting'!$D$29)-('1_Setting'!$D$30))*2+4)))," ")," ")</f>
        <v xml:space="preserve"> </v>
      </c>
      <c r="C986" s="10" t="str">
        <f t="shared" si="32"/>
        <v xml:space="preserve"> </v>
      </c>
      <c r="D986" s="56" t="e">
        <f t="shared" si="33"/>
        <v>#N/A</v>
      </c>
    </row>
    <row r="987" spans="1:4" x14ac:dyDescent="0.2">
      <c r="A987" s="56" t="e">
        <f>IF((A986+$F$5&lt;='1_Setting'!$D$29),A986+$F$5,#N/A)</f>
        <v>#N/A</v>
      </c>
      <c r="B987" s="11" t="str">
        <f>IFERROR(IF(ISNUMBER(A987),(IF(A987&lt;('1_Setting'!$D$30),((A987/('1_Setting'!$D$30))*3+1),((A987-('1_Setting'!$D$30))/(('1_Setting'!$D$29)-('1_Setting'!$D$30))*2+4)))," ")," ")</f>
        <v xml:space="preserve"> </v>
      </c>
      <c r="C987" s="10" t="str">
        <f t="shared" si="32"/>
        <v xml:space="preserve"> </v>
      </c>
      <c r="D987" s="56" t="e">
        <f t="shared" si="33"/>
        <v>#N/A</v>
      </c>
    </row>
    <row r="988" spans="1:4" x14ac:dyDescent="0.2">
      <c r="A988" s="56" t="e">
        <f>IF((A987+$F$5&lt;='1_Setting'!$D$29),A987+$F$5,#N/A)</f>
        <v>#N/A</v>
      </c>
      <c r="B988" s="11" t="str">
        <f>IFERROR(IF(ISNUMBER(A988),(IF(A988&lt;('1_Setting'!$D$30),((A988/('1_Setting'!$D$30))*3+1),((A988-('1_Setting'!$D$30))/(('1_Setting'!$D$29)-('1_Setting'!$D$30))*2+4)))," ")," ")</f>
        <v xml:space="preserve"> </v>
      </c>
      <c r="C988" s="10" t="str">
        <f t="shared" si="32"/>
        <v xml:space="preserve"> </v>
      </c>
      <c r="D988" s="56" t="e">
        <f t="shared" si="33"/>
        <v>#N/A</v>
      </c>
    </row>
    <row r="989" spans="1:4" x14ac:dyDescent="0.2">
      <c r="A989" s="56" t="e">
        <f>IF((A988+$F$5&lt;='1_Setting'!$D$29),A988+$F$5,#N/A)</f>
        <v>#N/A</v>
      </c>
      <c r="B989" s="11" t="str">
        <f>IFERROR(IF(ISNUMBER(A989),(IF(A989&lt;('1_Setting'!$D$30),((A989/('1_Setting'!$D$30))*3+1),((A989-('1_Setting'!$D$30))/(('1_Setting'!$D$29)-('1_Setting'!$D$30))*2+4)))," ")," ")</f>
        <v xml:space="preserve"> </v>
      </c>
      <c r="C989" s="10" t="str">
        <f t="shared" si="32"/>
        <v xml:space="preserve"> </v>
      </c>
      <c r="D989" s="56" t="e">
        <f t="shared" si="33"/>
        <v>#N/A</v>
      </c>
    </row>
    <row r="990" spans="1:4" x14ac:dyDescent="0.2">
      <c r="A990" s="56" t="e">
        <f>IF((A989+$F$5&lt;='1_Setting'!$D$29),A989+$F$5,#N/A)</f>
        <v>#N/A</v>
      </c>
      <c r="B990" s="11" t="str">
        <f>IFERROR(IF(ISNUMBER(A990),(IF(A990&lt;('1_Setting'!$D$30),((A990/('1_Setting'!$D$30))*3+1),((A990-('1_Setting'!$D$30))/(('1_Setting'!$D$29)-('1_Setting'!$D$30))*2+4)))," ")," ")</f>
        <v xml:space="preserve"> </v>
      </c>
      <c r="C990" s="10" t="str">
        <f t="shared" si="32"/>
        <v xml:space="preserve"> </v>
      </c>
      <c r="D990" s="56" t="e">
        <f t="shared" si="33"/>
        <v>#N/A</v>
      </c>
    </row>
    <row r="991" spans="1:4" x14ac:dyDescent="0.2">
      <c r="A991" s="56" t="e">
        <f>IF((A990+$F$5&lt;='1_Setting'!$D$29),A990+$F$5,#N/A)</f>
        <v>#N/A</v>
      </c>
      <c r="B991" s="11" t="str">
        <f>IFERROR(IF(ISNUMBER(A991),(IF(A991&lt;('1_Setting'!$D$30),((A991/('1_Setting'!$D$30))*3+1),((A991-('1_Setting'!$D$30))/(('1_Setting'!$D$29)-('1_Setting'!$D$30))*2+4)))," ")," ")</f>
        <v xml:space="preserve"> </v>
      </c>
      <c r="C991" s="10" t="str">
        <f t="shared" si="32"/>
        <v xml:space="preserve"> </v>
      </c>
      <c r="D991" s="56" t="e">
        <f t="shared" si="33"/>
        <v>#N/A</v>
      </c>
    </row>
    <row r="992" spans="1:4" x14ac:dyDescent="0.2">
      <c r="A992" s="56" t="e">
        <f>IF((A991+$F$5&lt;='1_Setting'!$D$29),A991+$F$5,#N/A)</f>
        <v>#N/A</v>
      </c>
      <c r="B992" s="11" t="str">
        <f>IFERROR(IF(ISNUMBER(A992),(IF(A992&lt;('1_Setting'!$D$30),((A992/('1_Setting'!$D$30))*3+1),((A992-('1_Setting'!$D$30))/(('1_Setting'!$D$29)-('1_Setting'!$D$30))*2+4)))," ")," ")</f>
        <v xml:space="preserve"> </v>
      </c>
      <c r="C992" s="10" t="str">
        <f t="shared" si="32"/>
        <v xml:space="preserve"> </v>
      </c>
      <c r="D992" s="56" t="e">
        <f t="shared" si="33"/>
        <v>#N/A</v>
      </c>
    </row>
    <row r="993" spans="1:4" x14ac:dyDescent="0.2">
      <c r="A993" s="56" t="e">
        <f>IF((A992+$F$5&lt;='1_Setting'!$D$29),A992+$F$5,#N/A)</f>
        <v>#N/A</v>
      </c>
      <c r="B993" s="11" t="str">
        <f>IFERROR(IF(ISNUMBER(A993),(IF(A993&lt;('1_Setting'!$D$30),((A993/('1_Setting'!$D$30))*3+1),((A993-('1_Setting'!$D$30))/(('1_Setting'!$D$29)-('1_Setting'!$D$30))*2+4)))," ")," ")</f>
        <v xml:space="preserve"> </v>
      </c>
      <c r="C993" s="10" t="str">
        <f t="shared" si="32"/>
        <v xml:space="preserve"> </v>
      </c>
      <c r="D993" s="56" t="e">
        <f t="shared" si="33"/>
        <v>#N/A</v>
      </c>
    </row>
    <row r="994" spans="1:4" x14ac:dyDescent="0.2">
      <c r="A994" s="56" t="e">
        <f>IF((A993+$F$5&lt;='1_Setting'!$D$29),A993+$F$5,#N/A)</f>
        <v>#N/A</v>
      </c>
      <c r="B994" s="11" t="str">
        <f>IFERROR(IF(ISNUMBER(A994),(IF(A994&lt;('1_Setting'!$D$30),((A994/('1_Setting'!$D$30))*3+1),((A994-('1_Setting'!$D$30))/(('1_Setting'!$D$29)-('1_Setting'!$D$30))*2+4)))," ")," ")</f>
        <v xml:space="preserve"> </v>
      </c>
      <c r="C994" s="10" t="str">
        <f t="shared" si="32"/>
        <v xml:space="preserve"> </v>
      </c>
      <c r="D994" s="56" t="e">
        <f t="shared" si="33"/>
        <v>#N/A</v>
      </c>
    </row>
    <row r="995" spans="1:4" x14ac:dyDescent="0.2">
      <c r="A995" s="56" t="e">
        <f>IF((A994+$F$5&lt;='1_Setting'!$D$29),A994+$F$5,#N/A)</f>
        <v>#N/A</v>
      </c>
      <c r="B995" s="11" t="str">
        <f>IFERROR(IF(ISNUMBER(A995),(IF(A995&lt;('1_Setting'!$D$30),((A995/('1_Setting'!$D$30))*3+1),((A995-('1_Setting'!$D$30))/(('1_Setting'!$D$29)-('1_Setting'!$D$30))*2+4)))," ")," ")</f>
        <v xml:space="preserve"> </v>
      </c>
      <c r="C995" s="10" t="str">
        <f t="shared" si="32"/>
        <v xml:space="preserve"> </v>
      </c>
      <c r="D995" s="56" t="e">
        <f t="shared" si="33"/>
        <v>#N/A</v>
      </c>
    </row>
    <row r="996" spans="1:4" x14ac:dyDescent="0.2">
      <c r="A996" s="56" t="e">
        <f>IF((A995+$F$5&lt;='1_Setting'!$D$29),A995+$F$5,#N/A)</f>
        <v>#N/A</v>
      </c>
      <c r="B996" s="11" t="str">
        <f>IFERROR(IF(ISNUMBER(A996),(IF(A996&lt;('1_Setting'!$D$30),((A996/('1_Setting'!$D$30))*3+1),((A996-('1_Setting'!$D$30))/(('1_Setting'!$D$29)-('1_Setting'!$D$30))*2+4)))," ")," ")</f>
        <v xml:space="preserve"> </v>
      </c>
      <c r="C996" s="10" t="str">
        <f t="shared" si="32"/>
        <v xml:space="preserve"> </v>
      </c>
      <c r="D996" s="56" t="e">
        <f t="shared" si="33"/>
        <v>#N/A</v>
      </c>
    </row>
    <row r="997" spans="1:4" x14ac:dyDescent="0.2">
      <c r="A997" s="56" t="e">
        <f>IF((A996+$F$5&lt;='1_Setting'!$D$29),A996+$F$5,#N/A)</f>
        <v>#N/A</v>
      </c>
      <c r="B997" s="11" t="str">
        <f>IFERROR(IF(ISNUMBER(A997),(IF(A997&lt;('1_Setting'!$D$30),((A997/('1_Setting'!$D$30))*3+1),((A997-('1_Setting'!$D$30))/(('1_Setting'!$D$29)-('1_Setting'!$D$30))*2+4)))," ")," ")</f>
        <v xml:space="preserve"> </v>
      </c>
      <c r="C997" s="10" t="str">
        <f t="shared" si="32"/>
        <v xml:space="preserve"> </v>
      </c>
      <c r="D997" s="56" t="e">
        <f t="shared" si="33"/>
        <v>#N/A</v>
      </c>
    </row>
    <row r="998" spans="1:4" x14ac:dyDescent="0.2">
      <c r="A998" s="56" t="e">
        <f>IF((A997+$F$5&lt;='1_Setting'!$D$29),A997+$F$5,#N/A)</f>
        <v>#N/A</v>
      </c>
      <c r="B998" s="11" t="str">
        <f>IFERROR(IF(ISNUMBER(A998),(IF(A998&lt;('1_Setting'!$D$30),((A998/('1_Setting'!$D$30))*3+1),((A998-('1_Setting'!$D$30))/(('1_Setting'!$D$29)-('1_Setting'!$D$30))*2+4)))," ")," ")</f>
        <v xml:space="preserve"> </v>
      </c>
      <c r="C998" s="10" t="str">
        <f t="shared" si="32"/>
        <v xml:space="preserve"> </v>
      </c>
      <c r="D998" s="56" t="e">
        <f t="shared" si="33"/>
        <v>#N/A</v>
      </c>
    </row>
    <row r="999" spans="1:4" x14ac:dyDescent="0.2">
      <c r="A999" s="56" t="e">
        <f>IF((A998+$F$5&lt;='1_Setting'!$D$29),A998+$F$5,#N/A)</f>
        <v>#N/A</v>
      </c>
      <c r="B999" s="11" t="str">
        <f>IFERROR(IF(ISNUMBER(A999),(IF(A999&lt;('1_Setting'!$D$30),((A999/('1_Setting'!$D$30))*3+1),((A999-('1_Setting'!$D$30))/(('1_Setting'!$D$29)-('1_Setting'!$D$30))*2+4)))," ")," ")</f>
        <v xml:space="preserve"> </v>
      </c>
      <c r="C999" s="10" t="str">
        <f t="shared" si="32"/>
        <v xml:space="preserve"> </v>
      </c>
      <c r="D999" s="56" t="e">
        <f t="shared" si="33"/>
        <v>#N/A</v>
      </c>
    </row>
    <row r="1000" spans="1:4" x14ac:dyDescent="0.2">
      <c r="A1000" s="56" t="e">
        <f>IF((A999+$F$5&lt;='1_Setting'!$D$29),A999+$F$5,#N/A)</f>
        <v>#N/A</v>
      </c>
      <c r="B1000" s="11" t="str">
        <f>IFERROR(IF(ISNUMBER(A1000),(IF(A1000&lt;('1_Setting'!$D$30),((A1000/('1_Setting'!$D$30))*3+1),((A1000-('1_Setting'!$D$30))/(('1_Setting'!$D$29)-('1_Setting'!$D$30))*2+4)))," ")," ")</f>
        <v xml:space="preserve"> </v>
      </c>
      <c r="C1000" s="10" t="str">
        <f t="shared" si="32"/>
        <v xml:space="preserve"> </v>
      </c>
      <c r="D1000" s="56" t="e">
        <f t="shared" si="33"/>
        <v>#N/A</v>
      </c>
    </row>
    <row r="1001" spans="1:4" x14ac:dyDescent="0.2">
      <c r="A1001" s="56" t="e">
        <f>IF((A1000+$F$5&lt;='1_Setting'!$D$29),A1000+$F$5,#N/A)</f>
        <v>#N/A</v>
      </c>
      <c r="B1001" s="11" t="str">
        <f>IFERROR(IF(ISNUMBER(A1001),(IF(A1001&lt;('1_Setting'!$D$30),((A1001/('1_Setting'!$D$30))*3+1),((A1001-('1_Setting'!$D$30))/(('1_Setting'!$D$29)-('1_Setting'!$D$30))*2+4)))," ")," ")</f>
        <v xml:space="preserve"> </v>
      </c>
      <c r="C1001" s="10" t="str">
        <f t="shared" si="32"/>
        <v xml:space="preserve"> </v>
      </c>
      <c r="D1001" s="56" t="e">
        <f t="shared" si="33"/>
        <v>#N/A</v>
      </c>
    </row>
    <row r="1002" spans="1:4" x14ac:dyDescent="0.2">
      <c r="A1002" s="56" t="e">
        <f>IF((A1001+$F$5&lt;='1_Setting'!$D$29),A1001+$F$5,#N/A)</f>
        <v>#N/A</v>
      </c>
      <c r="B1002" s="11" t="str">
        <f>IFERROR(IF(ISNUMBER(A1002),(IF(A1002&lt;('1_Setting'!$D$30),((A1002/('1_Setting'!$D$30))*3+1),((A1002-('1_Setting'!$D$30))/(('1_Setting'!$D$29)-('1_Setting'!$D$30))*2+4)))," ")," ")</f>
        <v xml:space="preserve"> </v>
      </c>
      <c r="C1002" s="10" t="str">
        <f t="shared" si="32"/>
        <v xml:space="preserve"> </v>
      </c>
      <c r="D1002" s="56" t="e">
        <f t="shared" si="33"/>
        <v>#N/A</v>
      </c>
    </row>
    <row r="1003" spans="1:4" x14ac:dyDescent="0.2">
      <c r="A1003" s="56" t="e">
        <f>IF((A1002+$F$5&lt;='1_Setting'!$D$29),A1002+$F$5,#N/A)</f>
        <v>#N/A</v>
      </c>
      <c r="B1003" s="11" t="str">
        <f>IFERROR(IF(ISNUMBER(A1003),(IF(A1003&lt;('1_Setting'!$D$30),((A1003/('1_Setting'!$D$30))*3+1),((A1003-('1_Setting'!$D$30))/(('1_Setting'!$D$29)-('1_Setting'!$D$30))*2+4)))," ")," ")</f>
        <v xml:space="preserve"> </v>
      </c>
      <c r="C1003" s="10" t="str">
        <f t="shared" si="32"/>
        <v xml:space="preserve"> </v>
      </c>
      <c r="D1003" s="56" t="e">
        <f t="shared" si="33"/>
        <v>#N/A</v>
      </c>
    </row>
    <row r="1004" spans="1:4" x14ac:dyDescent="0.2">
      <c r="A1004" s="56" t="e">
        <f>IF((A1003+$F$5&lt;='1_Setting'!$D$29),A1003+$F$5,#N/A)</f>
        <v>#N/A</v>
      </c>
      <c r="B1004" s="11" t="str">
        <f>IFERROR(IF(ISNUMBER(A1004),(IF(A1004&lt;('1_Setting'!$D$30),((A1004/('1_Setting'!$D$30))*3+1),((A1004-('1_Setting'!$D$30))/(('1_Setting'!$D$29)-('1_Setting'!$D$30))*2+4)))," ")," ")</f>
        <v xml:space="preserve"> </v>
      </c>
      <c r="C1004" s="10" t="str">
        <f t="shared" si="32"/>
        <v xml:space="preserve"> </v>
      </c>
      <c r="D1004" s="56" t="e">
        <f t="shared" si="33"/>
        <v>#N/A</v>
      </c>
    </row>
    <row r="1005" spans="1:4" x14ac:dyDescent="0.2">
      <c r="A1005" s="56" t="e">
        <f>IF((A1004+$F$5&lt;='1_Setting'!$D$29),A1004+$F$5,#N/A)</f>
        <v>#N/A</v>
      </c>
      <c r="B1005" s="11" t="str">
        <f>IFERROR(IF(ISNUMBER(A1005),(IF(A1005&lt;('1_Setting'!$D$30),((A1005/('1_Setting'!$D$30))*3+1),((A1005-('1_Setting'!$D$30))/(('1_Setting'!$D$29)-('1_Setting'!$D$30))*2+4)))," ")," ")</f>
        <v xml:space="preserve"> </v>
      </c>
      <c r="C1005" s="10" t="str">
        <f t="shared" si="32"/>
        <v xml:space="preserve"> </v>
      </c>
      <c r="D1005" s="56" t="e">
        <f t="shared" si="33"/>
        <v>#N/A</v>
      </c>
    </row>
    <row r="1006" spans="1:4" x14ac:dyDescent="0.2">
      <c r="A1006" s="56" t="e">
        <f>IF((A1005+$F$5&lt;='1_Setting'!$D$29),A1005+$F$5,#N/A)</f>
        <v>#N/A</v>
      </c>
      <c r="B1006" s="11" t="str">
        <f>IFERROR(IF(ISNUMBER(A1006),(IF(A1006&lt;('1_Setting'!$D$30),((A1006/('1_Setting'!$D$30))*3+1),((A1006-('1_Setting'!$D$30))/(('1_Setting'!$D$29)-('1_Setting'!$D$30))*2+4)))," ")," ")</f>
        <v xml:space="preserve"> </v>
      </c>
      <c r="C1006" s="10" t="str">
        <f t="shared" si="32"/>
        <v xml:space="preserve"> </v>
      </c>
      <c r="D1006" s="56" t="e">
        <f t="shared" si="33"/>
        <v>#N/A</v>
      </c>
    </row>
    <row r="1007" spans="1:4" x14ac:dyDescent="0.2">
      <c r="A1007" s="56" t="e">
        <f>IF((A1006+$F$5&lt;='1_Setting'!$D$29),A1006+$F$5,#N/A)</f>
        <v>#N/A</v>
      </c>
      <c r="B1007" s="11" t="str">
        <f>IFERROR(IF(ISNUMBER(A1007),(IF(A1007&lt;('1_Setting'!$D$30),((A1007/('1_Setting'!$D$30))*3+1),((A1007-('1_Setting'!$D$30))/(('1_Setting'!$D$29)-('1_Setting'!$D$30))*2+4)))," ")," ")</f>
        <v xml:space="preserve"> </v>
      </c>
      <c r="C1007" s="10" t="str">
        <f t="shared" si="32"/>
        <v xml:space="preserve"> </v>
      </c>
      <c r="D1007" s="56" t="e">
        <f t="shared" si="33"/>
        <v>#N/A</v>
      </c>
    </row>
    <row r="1008" spans="1:4" x14ac:dyDescent="0.2">
      <c r="A1008" s="56" t="e">
        <f>IF((A1007+$F$5&lt;='1_Setting'!$D$29),A1007+$F$5,#N/A)</f>
        <v>#N/A</v>
      </c>
      <c r="B1008" s="11" t="str">
        <f>IFERROR(IF(ISNUMBER(A1008),(IF(A1008&lt;('1_Setting'!$D$30),((A1008/('1_Setting'!$D$30))*3+1),((A1008-('1_Setting'!$D$30))/(('1_Setting'!$D$29)-('1_Setting'!$D$30))*2+4)))," ")," ")</f>
        <v xml:space="preserve"> </v>
      </c>
      <c r="C1008" s="10" t="str">
        <f t="shared" si="32"/>
        <v xml:space="preserve"> </v>
      </c>
      <c r="D1008" s="56" t="e">
        <f t="shared" si="33"/>
        <v>#N/A</v>
      </c>
    </row>
    <row r="1009" spans="1:4" x14ac:dyDescent="0.2">
      <c r="A1009" s="56" t="e">
        <f>IF((A1008+$F$5&lt;='1_Setting'!$D$29),A1008+$F$5,#N/A)</f>
        <v>#N/A</v>
      </c>
      <c r="B1009" s="11" t="str">
        <f>IFERROR(IF(ISNUMBER(A1009),(IF(A1009&lt;('1_Setting'!$D$30),((A1009/('1_Setting'!$D$30))*3+1),((A1009-('1_Setting'!$D$30))/(('1_Setting'!$D$29)-('1_Setting'!$D$30))*2+4)))," ")," ")</f>
        <v xml:space="preserve"> </v>
      </c>
      <c r="C1009" s="10" t="str">
        <f t="shared" si="32"/>
        <v xml:space="preserve"> </v>
      </c>
      <c r="D1009" s="56" t="e">
        <f t="shared" si="33"/>
        <v>#N/A</v>
      </c>
    </row>
    <row r="1010" spans="1:4" x14ac:dyDescent="0.2">
      <c r="A1010" s="56" t="e">
        <f>IF((A1009+$F$5&lt;='1_Setting'!$D$29),A1009+$F$5,#N/A)</f>
        <v>#N/A</v>
      </c>
      <c r="B1010" s="11" t="str">
        <f>IFERROR(IF(ISNUMBER(A1010),(IF(A1010&lt;('1_Setting'!$D$30),((A1010/('1_Setting'!$D$30))*3+1),((A1010-('1_Setting'!$D$30))/(('1_Setting'!$D$29)-('1_Setting'!$D$30))*2+4)))," ")," ")</f>
        <v xml:space="preserve"> </v>
      </c>
      <c r="C1010" s="10" t="str">
        <f t="shared" si="32"/>
        <v xml:space="preserve"> </v>
      </c>
      <c r="D1010" s="56" t="e">
        <f t="shared" si="33"/>
        <v>#N/A</v>
      </c>
    </row>
    <row r="1011" spans="1:4" x14ac:dyDescent="0.2">
      <c r="A1011" s="56" t="e">
        <f>IF((A1010+$F$5&lt;='1_Setting'!$D$29),A1010+$F$5,#N/A)</f>
        <v>#N/A</v>
      </c>
      <c r="B1011" s="11" t="str">
        <f>IFERROR(IF(ISNUMBER(A1011),(IF(A1011&lt;('1_Setting'!$D$30),((A1011/('1_Setting'!$D$30))*3+1),((A1011-('1_Setting'!$D$30))/(('1_Setting'!$D$29)-('1_Setting'!$D$30))*2+4)))," ")," ")</f>
        <v xml:space="preserve"> </v>
      </c>
      <c r="C1011" s="10" t="str">
        <f t="shared" si="32"/>
        <v xml:space="preserve"> </v>
      </c>
      <c r="D1011" s="56" t="e">
        <f t="shared" si="33"/>
        <v>#N/A</v>
      </c>
    </row>
    <row r="1012" spans="1:4" x14ac:dyDescent="0.2">
      <c r="A1012" s="56" t="e">
        <f>IF((A1011+$F$5&lt;='1_Setting'!$D$29),A1011+$F$5,#N/A)</f>
        <v>#N/A</v>
      </c>
      <c r="B1012" s="11" t="str">
        <f>IFERROR(IF(ISNUMBER(A1012),(IF(A1012&lt;('1_Setting'!$D$30),((A1012/('1_Setting'!$D$30))*3+1),((A1012-('1_Setting'!$D$30))/(('1_Setting'!$D$29)-('1_Setting'!$D$30))*2+4)))," ")," ")</f>
        <v xml:space="preserve"> </v>
      </c>
      <c r="C1012" s="10" t="str">
        <f t="shared" si="32"/>
        <v xml:space="preserve"> </v>
      </c>
      <c r="D1012" s="56" t="e">
        <f t="shared" si="33"/>
        <v>#N/A</v>
      </c>
    </row>
    <row r="1013" spans="1:4" x14ac:dyDescent="0.2">
      <c r="A1013" s="56" t="e">
        <f>IF((A1012+$F$5&lt;='1_Setting'!$D$29),A1012+$F$5,#N/A)</f>
        <v>#N/A</v>
      </c>
      <c r="B1013" s="11" t="str">
        <f>IFERROR(IF(ISNUMBER(A1013),(IF(A1013&lt;('1_Setting'!$D$30),((A1013/('1_Setting'!$D$30))*3+1),((A1013-('1_Setting'!$D$30))/(('1_Setting'!$D$29)-('1_Setting'!$D$30))*2+4)))," ")," ")</f>
        <v xml:space="preserve"> </v>
      </c>
      <c r="C1013" s="10" t="str">
        <f t="shared" si="32"/>
        <v xml:space="preserve"> </v>
      </c>
      <c r="D1013" s="56" t="e">
        <f t="shared" si="33"/>
        <v>#N/A</v>
      </c>
    </row>
    <row r="1014" spans="1:4" x14ac:dyDescent="0.2">
      <c r="A1014" s="56" t="e">
        <f>IF((A1013+$F$5&lt;='1_Setting'!$D$29),A1013+$F$5,#N/A)</f>
        <v>#N/A</v>
      </c>
      <c r="B1014" s="11" t="str">
        <f>IFERROR(IF(ISNUMBER(A1014),(IF(A1014&lt;('1_Setting'!$D$30),((A1014/('1_Setting'!$D$30))*3+1),((A1014-('1_Setting'!$D$30))/(('1_Setting'!$D$29)-('1_Setting'!$D$30))*2+4)))," ")," ")</f>
        <v xml:space="preserve"> </v>
      </c>
      <c r="C1014" s="10" t="str">
        <f t="shared" si="32"/>
        <v xml:space="preserve"> </v>
      </c>
      <c r="D1014" s="56" t="e">
        <f t="shared" si="33"/>
        <v>#N/A</v>
      </c>
    </row>
    <row r="1015" spans="1:4" x14ac:dyDescent="0.2">
      <c r="A1015" s="56" t="e">
        <f>IF((A1014+$F$5&lt;='1_Setting'!$D$29),A1014+$F$5,#N/A)</f>
        <v>#N/A</v>
      </c>
      <c r="B1015" s="11" t="str">
        <f>IFERROR(IF(ISNUMBER(A1015),(IF(A1015&lt;('1_Setting'!$D$30),((A1015/('1_Setting'!$D$30))*3+1),((A1015-('1_Setting'!$D$30))/(('1_Setting'!$D$29)-('1_Setting'!$D$30))*2+4)))," ")," ")</f>
        <v xml:space="preserve"> </v>
      </c>
      <c r="C1015" s="10" t="str">
        <f t="shared" si="32"/>
        <v xml:space="preserve"> </v>
      </c>
      <c r="D1015" s="56" t="e">
        <f t="shared" si="33"/>
        <v>#N/A</v>
      </c>
    </row>
    <row r="1016" spans="1:4" x14ac:dyDescent="0.2">
      <c r="A1016" s="56" t="e">
        <f>IF((A1015+$F$5&lt;='1_Setting'!$D$29),A1015+$F$5,#N/A)</f>
        <v>#N/A</v>
      </c>
      <c r="B1016" s="11" t="str">
        <f>IFERROR(IF(ISNUMBER(A1016),(IF(A1016&lt;('1_Setting'!$D$30),((A1016/('1_Setting'!$D$30))*3+1),((A1016-('1_Setting'!$D$30))/(('1_Setting'!$D$29)-('1_Setting'!$D$30))*2+4)))," ")," ")</f>
        <v xml:space="preserve"> </v>
      </c>
      <c r="C1016" s="10" t="str">
        <f t="shared" si="32"/>
        <v xml:space="preserve"> </v>
      </c>
      <c r="D1016" s="56" t="e">
        <f t="shared" si="33"/>
        <v>#N/A</v>
      </c>
    </row>
    <row r="1017" spans="1:4" x14ac:dyDescent="0.2">
      <c r="A1017" s="56" t="e">
        <f>IF((A1016+$F$5&lt;='1_Setting'!$D$29),A1016+$F$5,#N/A)</f>
        <v>#N/A</v>
      </c>
      <c r="B1017" s="11" t="str">
        <f>IFERROR(IF(ISNUMBER(A1017),(IF(A1017&lt;('1_Setting'!$D$30),((A1017/('1_Setting'!$D$30))*3+1),((A1017-('1_Setting'!$D$30))/(('1_Setting'!$D$29)-('1_Setting'!$D$30))*2+4)))," ")," ")</f>
        <v xml:space="preserve"> </v>
      </c>
      <c r="C1017" s="10" t="str">
        <f t="shared" si="32"/>
        <v xml:space="preserve"> </v>
      </c>
      <c r="D1017" s="56" t="e">
        <f t="shared" si="33"/>
        <v>#N/A</v>
      </c>
    </row>
    <row r="1018" spans="1:4" x14ac:dyDescent="0.2">
      <c r="A1018" s="56" t="e">
        <f>IF((A1017+$F$5&lt;='1_Setting'!$D$29),A1017+$F$5,#N/A)</f>
        <v>#N/A</v>
      </c>
      <c r="B1018" s="11" t="str">
        <f>IFERROR(IF(ISNUMBER(A1018),(IF(A1018&lt;('1_Setting'!$D$30),((A1018/('1_Setting'!$D$30))*3+1),((A1018-('1_Setting'!$D$30))/(('1_Setting'!$D$29)-('1_Setting'!$D$30))*2+4)))," ")," ")</f>
        <v xml:space="preserve"> </v>
      </c>
      <c r="C1018" s="10" t="str">
        <f t="shared" si="32"/>
        <v xml:space="preserve"> </v>
      </c>
      <c r="D1018" s="56" t="e">
        <f t="shared" si="33"/>
        <v>#N/A</v>
      </c>
    </row>
    <row r="1019" spans="1:4" x14ac:dyDescent="0.2">
      <c r="A1019" s="56" t="e">
        <f>IF((A1018+$F$5&lt;='1_Setting'!$D$29),A1018+$F$5,#N/A)</f>
        <v>#N/A</v>
      </c>
      <c r="B1019" s="11" t="str">
        <f>IFERROR(IF(ISNUMBER(A1019),(IF(A1019&lt;('1_Setting'!$D$30),((A1019/('1_Setting'!$D$30))*3+1),((A1019-('1_Setting'!$D$30))/(('1_Setting'!$D$29)-('1_Setting'!$D$30))*2+4)))," ")," ")</f>
        <v xml:space="preserve"> </v>
      </c>
      <c r="C1019" s="10" t="str">
        <f t="shared" si="32"/>
        <v xml:space="preserve"> </v>
      </c>
      <c r="D1019" s="56" t="e">
        <f t="shared" si="33"/>
        <v>#N/A</v>
      </c>
    </row>
    <row r="1020" spans="1:4" x14ac:dyDescent="0.2">
      <c r="A1020" s="56" t="e">
        <f>IF((A1019+$F$5&lt;='1_Setting'!$D$29),A1019+$F$5,#N/A)</f>
        <v>#N/A</v>
      </c>
      <c r="B1020" s="11" t="str">
        <f>IFERROR(IF(ISNUMBER(A1020),(IF(A1020&lt;('1_Setting'!$D$30),((A1020/('1_Setting'!$D$30))*3+1),((A1020-('1_Setting'!$D$30))/(('1_Setting'!$D$29)-('1_Setting'!$D$30))*2+4)))," ")," ")</f>
        <v xml:space="preserve"> </v>
      </c>
      <c r="C1020" s="10" t="str">
        <f t="shared" si="32"/>
        <v xml:space="preserve"> </v>
      </c>
      <c r="D1020" s="56" t="e">
        <f t="shared" si="33"/>
        <v>#N/A</v>
      </c>
    </row>
    <row r="1021" spans="1:4" x14ac:dyDescent="0.2">
      <c r="A1021" s="56" t="e">
        <f>IF((A1020+$F$5&lt;='1_Setting'!$D$29),A1020+$F$5,#N/A)</f>
        <v>#N/A</v>
      </c>
      <c r="B1021" s="11" t="str">
        <f>IFERROR(IF(ISNUMBER(A1021),(IF(A1021&lt;('1_Setting'!$D$30),((A1021/('1_Setting'!$D$30))*3+1),((A1021-('1_Setting'!$D$30))/(('1_Setting'!$D$29)-('1_Setting'!$D$30))*2+4)))," ")," ")</f>
        <v xml:space="preserve"> </v>
      </c>
      <c r="C1021" s="10" t="str">
        <f t="shared" si="32"/>
        <v xml:space="preserve"> </v>
      </c>
      <c r="D1021" s="56" t="e">
        <f t="shared" si="33"/>
        <v>#N/A</v>
      </c>
    </row>
    <row r="1022" spans="1:4" x14ac:dyDescent="0.2">
      <c r="A1022" s="56" t="e">
        <f>IF((A1021+$F$5&lt;='1_Setting'!$D$29),A1021+$F$5,#N/A)</f>
        <v>#N/A</v>
      </c>
      <c r="B1022" s="11" t="str">
        <f>IFERROR(IF(ISNUMBER(A1022),(IF(A1022&lt;('1_Setting'!$D$30),((A1022/('1_Setting'!$D$30))*3+1),((A1022-('1_Setting'!$D$30))/(('1_Setting'!$D$29)-('1_Setting'!$D$30))*2+4)))," ")," ")</f>
        <v xml:space="preserve"> </v>
      </c>
      <c r="C1022" s="10" t="str">
        <f t="shared" si="32"/>
        <v xml:space="preserve"> </v>
      </c>
      <c r="D1022" s="56" t="e">
        <f t="shared" si="33"/>
        <v>#N/A</v>
      </c>
    </row>
    <row r="1023" spans="1:4" x14ac:dyDescent="0.2">
      <c r="A1023" s="56" t="e">
        <f>IF((A1022+$F$5&lt;='1_Setting'!$D$29),A1022+$F$5,#N/A)</f>
        <v>#N/A</v>
      </c>
      <c r="B1023" s="11" t="str">
        <f>IFERROR(IF(ISNUMBER(A1023),(IF(A1023&lt;('1_Setting'!$D$30),((A1023/('1_Setting'!$D$30))*3+1),((A1023-('1_Setting'!$D$30))/(('1_Setting'!$D$29)-('1_Setting'!$D$30))*2+4)))," ")," ")</f>
        <v xml:space="preserve"> </v>
      </c>
      <c r="C1023" s="10" t="str">
        <f t="shared" si="32"/>
        <v xml:space="preserve"> </v>
      </c>
      <c r="D1023" s="56" t="e">
        <f t="shared" si="33"/>
        <v>#N/A</v>
      </c>
    </row>
    <row r="1024" spans="1:4" x14ac:dyDescent="0.2">
      <c r="A1024" s="56" t="e">
        <f>IF((A1023+$F$5&lt;='1_Setting'!$D$29),A1023+$F$5,#N/A)</f>
        <v>#N/A</v>
      </c>
      <c r="B1024" s="11" t="str">
        <f>IFERROR(IF(ISNUMBER(A1024),(IF(A1024&lt;('1_Setting'!$D$30),((A1024/('1_Setting'!$D$30))*3+1),((A1024-('1_Setting'!$D$30))/(('1_Setting'!$D$29)-('1_Setting'!$D$30))*2+4)))," ")," ")</f>
        <v xml:space="preserve"> </v>
      </c>
      <c r="C1024" s="10" t="str">
        <f t="shared" si="32"/>
        <v xml:space="preserve"> </v>
      </c>
      <c r="D1024" s="56" t="e">
        <f t="shared" si="33"/>
        <v>#N/A</v>
      </c>
    </row>
    <row r="1025" spans="1:4" x14ac:dyDescent="0.2">
      <c r="A1025" s="56" t="e">
        <f>IF((A1024+$F$5&lt;='1_Setting'!$D$29),A1024+$F$5,#N/A)</f>
        <v>#N/A</v>
      </c>
      <c r="B1025" s="11" t="str">
        <f>IFERROR(IF(ISNUMBER(A1025),(IF(A1025&lt;('1_Setting'!$D$30),((A1025/('1_Setting'!$D$30))*3+1),((A1025-('1_Setting'!$D$30))/(('1_Setting'!$D$29)-('1_Setting'!$D$30))*2+4)))," ")," ")</f>
        <v xml:space="preserve"> </v>
      </c>
      <c r="C1025" s="10" t="str">
        <f t="shared" si="32"/>
        <v xml:space="preserve"> </v>
      </c>
      <c r="D1025" s="56" t="e">
        <f t="shared" si="33"/>
        <v>#N/A</v>
      </c>
    </row>
    <row r="1026" spans="1:4" x14ac:dyDescent="0.2">
      <c r="A1026" s="56" t="e">
        <f>IF((A1025+$F$5&lt;='1_Setting'!$D$29),A1025+$F$5,#N/A)</f>
        <v>#N/A</v>
      </c>
      <c r="B1026" s="11" t="str">
        <f>IFERROR(IF(ISNUMBER(A1026),(IF(A1026&lt;('1_Setting'!$D$30),((A1026/('1_Setting'!$D$30))*3+1),((A1026-('1_Setting'!$D$30))/(('1_Setting'!$D$29)-('1_Setting'!$D$30))*2+4)))," ")," ")</f>
        <v xml:space="preserve"> </v>
      </c>
      <c r="C1026" s="10" t="str">
        <f t="shared" ref="C1026:C1089" si="34">IFERROR(IF(AND(B1026&gt;3.5,B1026&lt;4),3.5,ROUND(B1026/5,1)*5)," ")</f>
        <v xml:space="preserve"> </v>
      </c>
      <c r="D1026" s="56" t="e">
        <f t="shared" ref="D1026:D1034" si="35">A1026</f>
        <v>#N/A</v>
      </c>
    </row>
    <row r="1027" spans="1:4" x14ac:dyDescent="0.2">
      <c r="A1027" s="56" t="e">
        <f>IF((A1026+$F$5&lt;='1_Setting'!$D$29),A1026+$F$5,#N/A)</f>
        <v>#N/A</v>
      </c>
      <c r="B1027" s="11" t="str">
        <f>IFERROR(IF(ISNUMBER(A1027),(IF(A1027&lt;('1_Setting'!$D$30),((A1027/('1_Setting'!$D$30))*3+1),((A1027-('1_Setting'!$D$30))/(('1_Setting'!$D$29)-('1_Setting'!$D$30))*2+4)))," ")," ")</f>
        <v xml:space="preserve"> </v>
      </c>
      <c r="C1027" s="10" t="str">
        <f t="shared" si="34"/>
        <v xml:space="preserve"> </v>
      </c>
      <c r="D1027" s="56" t="e">
        <f t="shared" si="35"/>
        <v>#N/A</v>
      </c>
    </row>
    <row r="1028" spans="1:4" x14ac:dyDescent="0.2">
      <c r="A1028" s="56" t="e">
        <f>IF((A1027+$F$5&lt;='1_Setting'!$D$29),A1027+$F$5,#N/A)</f>
        <v>#N/A</v>
      </c>
      <c r="B1028" s="11" t="str">
        <f>IFERROR(IF(ISNUMBER(A1028),(IF(A1028&lt;('1_Setting'!$D$30),((A1028/('1_Setting'!$D$30))*3+1),((A1028-('1_Setting'!$D$30))/(('1_Setting'!$D$29)-('1_Setting'!$D$30))*2+4)))," ")," ")</f>
        <v xml:space="preserve"> </v>
      </c>
      <c r="C1028" s="10" t="str">
        <f t="shared" si="34"/>
        <v xml:space="preserve"> </v>
      </c>
      <c r="D1028" s="56" t="e">
        <f t="shared" si="35"/>
        <v>#N/A</v>
      </c>
    </row>
    <row r="1029" spans="1:4" x14ac:dyDescent="0.2">
      <c r="A1029" s="56" t="e">
        <f>IF((A1028+$F$5&lt;='1_Setting'!$D$29),A1028+$F$5,#N/A)</f>
        <v>#N/A</v>
      </c>
      <c r="B1029" s="11" t="str">
        <f>IFERROR(IF(ISNUMBER(A1029),(IF(A1029&lt;('1_Setting'!$D$30),((A1029/('1_Setting'!$D$30))*3+1),((A1029-('1_Setting'!$D$30))/(('1_Setting'!$D$29)-('1_Setting'!$D$30))*2+4)))," ")," ")</f>
        <v xml:space="preserve"> </v>
      </c>
      <c r="C1029" s="10" t="str">
        <f t="shared" si="34"/>
        <v xml:space="preserve"> </v>
      </c>
      <c r="D1029" s="56" t="e">
        <f t="shared" si="35"/>
        <v>#N/A</v>
      </c>
    </row>
    <row r="1030" spans="1:4" x14ac:dyDescent="0.2">
      <c r="A1030" s="56" t="e">
        <f>IF((A1029+$F$5&lt;='1_Setting'!$D$29),A1029+$F$5,#N/A)</f>
        <v>#N/A</v>
      </c>
      <c r="B1030" s="11" t="str">
        <f>IFERROR(IF(ISNUMBER(A1030),(IF(A1030&lt;('1_Setting'!$D$30),((A1030/('1_Setting'!$D$30))*3+1),((A1030-('1_Setting'!$D$30))/(('1_Setting'!$D$29)-('1_Setting'!$D$30))*2+4)))," ")," ")</f>
        <v xml:space="preserve"> </v>
      </c>
      <c r="C1030" s="10" t="str">
        <f t="shared" si="34"/>
        <v xml:space="preserve"> </v>
      </c>
      <c r="D1030" s="56" t="e">
        <f t="shared" si="35"/>
        <v>#N/A</v>
      </c>
    </row>
    <row r="1031" spans="1:4" x14ac:dyDescent="0.2">
      <c r="A1031" s="56" t="e">
        <f>IF((A1030+$F$5&lt;='1_Setting'!$D$29),A1030+$F$5,#N/A)</f>
        <v>#N/A</v>
      </c>
      <c r="B1031" s="11" t="str">
        <f>IFERROR(IF(ISNUMBER(A1031),(IF(A1031&lt;('1_Setting'!$D$30),((A1031/('1_Setting'!$D$30))*3+1),((A1031-('1_Setting'!$D$30))/(('1_Setting'!$D$29)-('1_Setting'!$D$30))*2+4)))," ")," ")</f>
        <v xml:space="preserve"> </v>
      </c>
      <c r="C1031" s="10" t="str">
        <f t="shared" si="34"/>
        <v xml:space="preserve"> </v>
      </c>
      <c r="D1031" s="56" t="e">
        <f t="shared" si="35"/>
        <v>#N/A</v>
      </c>
    </row>
    <row r="1032" spans="1:4" x14ac:dyDescent="0.2">
      <c r="A1032" s="56" t="e">
        <f>IF((A1031+$F$5&lt;='1_Setting'!$D$29),A1031+$F$5,#N/A)</f>
        <v>#N/A</v>
      </c>
      <c r="B1032" s="11" t="str">
        <f>IFERROR(IF(ISNUMBER(A1032),(IF(A1032&lt;('1_Setting'!$D$30),((A1032/('1_Setting'!$D$30))*3+1),((A1032-('1_Setting'!$D$30))/(('1_Setting'!$D$29)-('1_Setting'!$D$30))*2+4)))," ")," ")</f>
        <v xml:space="preserve"> </v>
      </c>
      <c r="C1032" s="10" t="str">
        <f t="shared" si="34"/>
        <v xml:space="preserve"> </v>
      </c>
      <c r="D1032" s="56" t="e">
        <f t="shared" si="35"/>
        <v>#N/A</v>
      </c>
    </row>
    <row r="1033" spans="1:4" x14ac:dyDescent="0.2">
      <c r="A1033" s="56" t="e">
        <f>IF((A1032+$F$5&lt;='1_Setting'!$D$29),A1032+$F$5,#N/A)</f>
        <v>#N/A</v>
      </c>
      <c r="B1033" s="11" t="str">
        <f>IFERROR(IF(ISNUMBER(A1033),(IF(A1033&lt;('1_Setting'!$D$30),((A1033/('1_Setting'!$D$30))*3+1),((A1033-('1_Setting'!$D$30))/(('1_Setting'!$D$29)-('1_Setting'!$D$30))*2+4)))," ")," ")</f>
        <v xml:space="preserve"> </v>
      </c>
      <c r="C1033" s="10" t="str">
        <f t="shared" si="34"/>
        <v xml:space="preserve"> </v>
      </c>
      <c r="D1033" s="56" t="e">
        <f t="shared" si="35"/>
        <v>#N/A</v>
      </c>
    </row>
    <row r="1034" spans="1:4" x14ac:dyDescent="0.2">
      <c r="A1034" s="56" t="e">
        <f>IF((A1033+$F$5&lt;='1_Setting'!$D$29),A1033+$F$5,#N/A)</f>
        <v>#N/A</v>
      </c>
      <c r="B1034" s="11" t="str">
        <f>IFERROR(IF(ISNUMBER(A1034),(IF(A1034&lt;('1_Setting'!$D$30),((A1034/('1_Setting'!$D$30))*3+1),((A1034-('1_Setting'!$D$30))/(('1_Setting'!$D$29)-('1_Setting'!$D$30))*2+4)))," ")," ")</f>
        <v xml:space="preserve"> </v>
      </c>
      <c r="C1034" s="10" t="str">
        <f t="shared" si="34"/>
        <v xml:space="preserve"> </v>
      </c>
      <c r="D1034" s="56" t="e">
        <f t="shared" si="35"/>
        <v>#N/A</v>
      </c>
    </row>
    <row r="1035" spans="1:4" x14ac:dyDescent="0.2">
      <c r="A1035" s="56" t="e">
        <f>IF((A1034+$F$5&lt;='1_Setting'!$D$29),A1034+$F$5,#N/A)</f>
        <v>#N/A</v>
      </c>
      <c r="B1035" s="11" t="str">
        <f>IFERROR(IF(ISNUMBER(A1035),(IF(A1035&lt;('1_Setting'!$D$30),((A1035/('1_Setting'!$D$30))*3+1),((A1035-('1_Setting'!$D$30))/(('1_Setting'!$D$29)-('1_Setting'!$D$30))*2+4)))," ")," ")</f>
        <v xml:space="preserve"> </v>
      </c>
      <c r="C1035" s="10" t="str">
        <f t="shared" si="34"/>
        <v xml:space="preserve"> </v>
      </c>
      <c r="D1035" s="56" t="e">
        <f t="shared" ref="D1035:D1098" si="36">A1035</f>
        <v>#N/A</v>
      </c>
    </row>
    <row r="1036" spans="1:4" x14ac:dyDescent="0.2">
      <c r="A1036" s="56" t="e">
        <f>IF((A1035+$F$5&lt;='1_Setting'!$D$29),A1035+$F$5,#N/A)</f>
        <v>#N/A</v>
      </c>
      <c r="B1036" s="11" t="str">
        <f>IFERROR(IF(ISNUMBER(A1036),(IF(A1036&lt;('1_Setting'!$D$30),((A1036/('1_Setting'!$D$30))*3+1),((A1036-('1_Setting'!$D$30))/(('1_Setting'!$D$29)-('1_Setting'!$D$30))*2+4)))," ")," ")</f>
        <v xml:space="preserve"> </v>
      </c>
      <c r="C1036" s="10" t="str">
        <f t="shared" si="34"/>
        <v xml:space="preserve"> </v>
      </c>
      <c r="D1036" s="56" t="e">
        <f t="shared" si="36"/>
        <v>#N/A</v>
      </c>
    </row>
    <row r="1037" spans="1:4" x14ac:dyDescent="0.2">
      <c r="A1037" s="56" t="e">
        <f>IF((A1036+$F$5&lt;='1_Setting'!$D$29),A1036+$F$5,#N/A)</f>
        <v>#N/A</v>
      </c>
      <c r="B1037" s="11" t="str">
        <f>IFERROR(IF(ISNUMBER(A1037),(IF(A1037&lt;('1_Setting'!$D$30),((A1037/('1_Setting'!$D$30))*3+1),((A1037-('1_Setting'!$D$30))/(('1_Setting'!$D$29)-('1_Setting'!$D$30))*2+4)))," ")," ")</f>
        <v xml:space="preserve"> </v>
      </c>
      <c r="C1037" s="10" t="str">
        <f t="shared" si="34"/>
        <v xml:space="preserve"> </v>
      </c>
      <c r="D1037" s="56" t="e">
        <f t="shared" si="36"/>
        <v>#N/A</v>
      </c>
    </row>
    <row r="1038" spans="1:4" x14ac:dyDescent="0.2">
      <c r="A1038" s="56" t="e">
        <f>IF((A1037+$F$5&lt;='1_Setting'!$D$29),A1037+$F$5,#N/A)</f>
        <v>#N/A</v>
      </c>
      <c r="B1038" s="11" t="str">
        <f>IFERROR(IF(ISNUMBER(A1038),(IF(A1038&lt;('1_Setting'!$D$30),((A1038/('1_Setting'!$D$30))*3+1),((A1038-('1_Setting'!$D$30))/(('1_Setting'!$D$29)-('1_Setting'!$D$30))*2+4)))," ")," ")</f>
        <v xml:space="preserve"> </v>
      </c>
      <c r="C1038" s="10" t="str">
        <f t="shared" si="34"/>
        <v xml:space="preserve"> </v>
      </c>
      <c r="D1038" s="56" t="e">
        <f t="shared" si="36"/>
        <v>#N/A</v>
      </c>
    </row>
    <row r="1039" spans="1:4" x14ac:dyDescent="0.2">
      <c r="A1039" s="56" t="e">
        <f>IF((A1038+$F$5&lt;='1_Setting'!$D$29),A1038+$F$5,#N/A)</f>
        <v>#N/A</v>
      </c>
      <c r="B1039" s="11" t="str">
        <f>IFERROR(IF(ISNUMBER(A1039),(IF(A1039&lt;('1_Setting'!$D$30),((A1039/('1_Setting'!$D$30))*3+1),((A1039-('1_Setting'!$D$30))/(('1_Setting'!$D$29)-('1_Setting'!$D$30))*2+4)))," ")," ")</f>
        <v xml:space="preserve"> </v>
      </c>
      <c r="C1039" s="10" t="str">
        <f t="shared" si="34"/>
        <v xml:space="preserve"> </v>
      </c>
      <c r="D1039" s="56" t="e">
        <f t="shared" si="36"/>
        <v>#N/A</v>
      </c>
    </row>
    <row r="1040" spans="1:4" x14ac:dyDescent="0.2">
      <c r="A1040" s="56" t="e">
        <f>IF((A1039+$F$5&lt;='1_Setting'!$D$29),A1039+$F$5,#N/A)</f>
        <v>#N/A</v>
      </c>
      <c r="B1040" s="11" t="str">
        <f>IFERROR(IF(ISNUMBER(A1040),(IF(A1040&lt;('1_Setting'!$D$30),((A1040/('1_Setting'!$D$30))*3+1),((A1040-('1_Setting'!$D$30))/(('1_Setting'!$D$29)-('1_Setting'!$D$30))*2+4)))," ")," ")</f>
        <v xml:space="preserve"> </v>
      </c>
      <c r="C1040" s="10" t="str">
        <f t="shared" si="34"/>
        <v xml:space="preserve"> </v>
      </c>
      <c r="D1040" s="56" t="e">
        <f t="shared" si="36"/>
        <v>#N/A</v>
      </c>
    </row>
    <row r="1041" spans="1:4" x14ac:dyDescent="0.2">
      <c r="A1041" s="56" t="e">
        <f>IF((A1040+$F$5&lt;='1_Setting'!$D$29),A1040+$F$5,#N/A)</f>
        <v>#N/A</v>
      </c>
      <c r="B1041" s="11" t="str">
        <f>IFERROR(IF(ISNUMBER(A1041),(IF(A1041&lt;('1_Setting'!$D$30),((A1041/('1_Setting'!$D$30))*3+1),((A1041-('1_Setting'!$D$30))/(('1_Setting'!$D$29)-('1_Setting'!$D$30))*2+4)))," ")," ")</f>
        <v xml:space="preserve"> </v>
      </c>
      <c r="C1041" s="10" t="str">
        <f t="shared" si="34"/>
        <v xml:space="preserve"> </v>
      </c>
      <c r="D1041" s="56" t="e">
        <f t="shared" si="36"/>
        <v>#N/A</v>
      </c>
    </row>
    <row r="1042" spans="1:4" x14ac:dyDescent="0.2">
      <c r="A1042" s="56" t="e">
        <f>IF((A1041+$F$5&lt;='1_Setting'!$D$29),A1041+$F$5,#N/A)</f>
        <v>#N/A</v>
      </c>
      <c r="B1042" s="11" t="str">
        <f>IFERROR(IF(ISNUMBER(A1042),(IF(A1042&lt;('1_Setting'!$D$30),((A1042/('1_Setting'!$D$30))*3+1),((A1042-('1_Setting'!$D$30))/(('1_Setting'!$D$29)-('1_Setting'!$D$30))*2+4)))," ")," ")</f>
        <v xml:space="preserve"> </v>
      </c>
      <c r="C1042" s="10" t="str">
        <f t="shared" si="34"/>
        <v xml:space="preserve"> </v>
      </c>
      <c r="D1042" s="56" t="e">
        <f t="shared" si="36"/>
        <v>#N/A</v>
      </c>
    </row>
    <row r="1043" spans="1:4" x14ac:dyDescent="0.2">
      <c r="A1043" s="56" t="e">
        <f>IF((A1042+$F$5&lt;='1_Setting'!$D$29),A1042+$F$5,#N/A)</f>
        <v>#N/A</v>
      </c>
      <c r="B1043" s="11" t="str">
        <f>IFERROR(IF(ISNUMBER(A1043),(IF(A1043&lt;('1_Setting'!$D$30),((A1043/('1_Setting'!$D$30))*3+1),((A1043-('1_Setting'!$D$30))/(('1_Setting'!$D$29)-('1_Setting'!$D$30))*2+4)))," ")," ")</f>
        <v xml:space="preserve"> </v>
      </c>
      <c r="C1043" s="10" t="str">
        <f t="shared" si="34"/>
        <v xml:space="preserve"> </v>
      </c>
      <c r="D1043" s="56" t="e">
        <f t="shared" si="36"/>
        <v>#N/A</v>
      </c>
    </row>
    <row r="1044" spans="1:4" x14ac:dyDescent="0.2">
      <c r="A1044" s="56" t="e">
        <f>IF((A1043+$F$5&lt;='1_Setting'!$D$29),A1043+$F$5,#N/A)</f>
        <v>#N/A</v>
      </c>
      <c r="B1044" s="11" t="str">
        <f>IFERROR(IF(ISNUMBER(A1044),(IF(A1044&lt;('1_Setting'!$D$30),((A1044/('1_Setting'!$D$30))*3+1),((A1044-('1_Setting'!$D$30))/(('1_Setting'!$D$29)-('1_Setting'!$D$30))*2+4)))," ")," ")</f>
        <v xml:space="preserve"> </v>
      </c>
      <c r="C1044" s="10" t="str">
        <f t="shared" si="34"/>
        <v xml:space="preserve"> </v>
      </c>
      <c r="D1044" s="56" t="e">
        <f t="shared" si="36"/>
        <v>#N/A</v>
      </c>
    </row>
    <row r="1045" spans="1:4" x14ac:dyDescent="0.2">
      <c r="A1045" s="56" t="e">
        <f>IF((A1044+$F$5&lt;='1_Setting'!$D$29),A1044+$F$5,#N/A)</f>
        <v>#N/A</v>
      </c>
      <c r="B1045" s="11" t="str">
        <f>IFERROR(IF(ISNUMBER(A1045),(IF(A1045&lt;('1_Setting'!$D$30),((A1045/('1_Setting'!$D$30))*3+1),((A1045-('1_Setting'!$D$30))/(('1_Setting'!$D$29)-('1_Setting'!$D$30))*2+4)))," ")," ")</f>
        <v xml:space="preserve"> </v>
      </c>
      <c r="C1045" s="10" t="str">
        <f t="shared" si="34"/>
        <v xml:space="preserve"> </v>
      </c>
      <c r="D1045" s="56" t="e">
        <f t="shared" si="36"/>
        <v>#N/A</v>
      </c>
    </row>
    <row r="1046" spans="1:4" x14ac:dyDescent="0.2">
      <c r="A1046" s="56" t="e">
        <f>IF((A1045+$F$5&lt;='1_Setting'!$D$29),A1045+$F$5,#N/A)</f>
        <v>#N/A</v>
      </c>
      <c r="B1046" s="11" t="str">
        <f>IFERROR(IF(ISNUMBER(A1046),(IF(A1046&lt;('1_Setting'!$D$30),((A1046/('1_Setting'!$D$30))*3+1),((A1046-('1_Setting'!$D$30))/(('1_Setting'!$D$29)-('1_Setting'!$D$30))*2+4)))," ")," ")</f>
        <v xml:space="preserve"> </v>
      </c>
      <c r="C1046" s="10" t="str">
        <f t="shared" si="34"/>
        <v xml:space="preserve"> </v>
      </c>
      <c r="D1046" s="56" t="e">
        <f t="shared" si="36"/>
        <v>#N/A</v>
      </c>
    </row>
    <row r="1047" spans="1:4" x14ac:dyDescent="0.2">
      <c r="A1047" s="56" t="e">
        <f>IF((A1046+$F$5&lt;='1_Setting'!$D$29),A1046+$F$5,#N/A)</f>
        <v>#N/A</v>
      </c>
      <c r="B1047" s="11" t="str">
        <f>IFERROR(IF(ISNUMBER(A1047),(IF(A1047&lt;('1_Setting'!$D$30),((A1047/('1_Setting'!$D$30))*3+1),((A1047-('1_Setting'!$D$30))/(('1_Setting'!$D$29)-('1_Setting'!$D$30))*2+4)))," ")," ")</f>
        <v xml:space="preserve"> </v>
      </c>
      <c r="C1047" s="10" t="str">
        <f t="shared" si="34"/>
        <v xml:space="preserve"> </v>
      </c>
      <c r="D1047" s="56" t="e">
        <f t="shared" si="36"/>
        <v>#N/A</v>
      </c>
    </row>
    <row r="1048" spans="1:4" x14ac:dyDescent="0.2">
      <c r="A1048" s="56" t="e">
        <f>IF((A1047+$F$5&lt;='1_Setting'!$D$29),A1047+$F$5,#N/A)</f>
        <v>#N/A</v>
      </c>
      <c r="B1048" s="11" t="str">
        <f>IFERROR(IF(ISNUMBER(A1048),(IF(A1048&lt;('1_Setting'!$D$30),((A1048/('1_Setting'!$D$30))*3+1),((A1048-('1_Setting'!$D$30))/(('1_Setting'!$D$29)-('1_Setting'!$D$30))*2+4)))," ")," ")</f>
        <v xml:space="preserve"> </v>
      </c>
      <c r="C1048" s="10" t="str">
        <f t="shared" si="34"/>
        <v xml:space="preserve"> </v>
      </c>
      <c r="D1048" s="56" t="e">
        <f t="shared" si="36"/>
        <v>#N/A</v>
      </c>
    </row>
    <row r="1049" spans="1:4" x14ac:dyDescent="0.2">
      <c r="A1049" s="56" t="e">
        <f>IF((A1048+$F$5&lt;='1_Setting'!$D$29),A1048+$F$5,#N/A)</f>
        <v>#N/A</v>
      </c>
      <c r="B1049" s="11" t="str">
        <f>IFERROR(IF(ISNUMBER(A1049),(IF(A1049&lt;('1_Setting'!$D$30),((A1049/('1_Setting'!$D$30))*3+1),((A1049-('1_Setting'!$D$30))/(('1_Setting'!$D$29)-('1_Setting'!$D$30))*2+4)))," ")," ")</f>
        <v xml:space="preserve"> </v>
      </c>
      <c r="C1049" s="10" t="str">
        <f t="shared" si="34"/>
        <v xml:space="preserve"> </v>
      </c>
      <c r="D1049" s="56" t="e">
        <f t="shared" si="36"/>
        <v>#N/A</v>
      </c>
    </row>
    <row r="1050" spans="1:4" x14ac:dyDescent="0.2">
      <c r="A1050" s="56" t="e">
        <f>IF((A1049+$F$5&lt;='1_Setting'!$D$29),A1049+$F$5,#N/A)</f>
        <v>#N/A</v>
      </c>
      <c r="B1050" s="11" t="str">
        <f>IFERROR(IF(ISNUMBER(A1050),(IF(A1050&lt;('1_Setting'!$D$30),((A1050/('1_Setting'!$D$30))*3+1),((A1050-('1_Setting'!$D$30))/(('1_Setting'!$D$29)-('1_Setting'!$D$30))*2+4)))," ")," ")</f>
        <v xml:space="preserve"> </v>
      </c>
      <c r="C1050" s="10" t="str">
        <f t="shared" si="34"/>
        <v xml:space="preserve"> </v>
      </c>
      <c r="D1050" s="56" t="e">
        <f t="shared" si="36"/>
        <v>#N/A</v>
      </c>
    </row>
    <row r="1051" spans="1:4" x14ac:dyDescent="0.2">
      <c r="A1051" s="56" t="e">
        <f>IF((A1050+$F$5&lt;='1_Setting'!$D$29),A1050+$F$5,#N/A)</f>
        <v>#N/A</v>
      </c>
      <c r="B1051" s="11" t="str">
        <f>IFERROR(IF(ISNUMBER(A1051),(IF(A1051&lt;('1_Setting'!$D$30),((A1051/('1_Setting'!$D$30))*3+1),((A1051-('1_Setting'!$D$30))/(('1_Setting'!$D$29)-('1_Setting'!$D$30))*2+4)))," ")," ")</f>
        <v xml:space="preserve"> </v>
      </c>
      <c r="C1051" s="10" t="str">
        <f t="shared" si="34"/>
        <v xml:space="preserve"> </v>
      </c>
      <c r="D1051" s="56" t="e">
        <f t="shared" si="36"/>
        <v>#N/A</v>
      </c>
    </row>
    <row r="1052" spans="1:4" x14ac:dyDescent="0.2">
      <c r="A1052" s="56" t="e">
        <f>IF((A1051+$F$5&lt;='1_Setting'!$D$29),A1051+$F$5,#N/A)</f>
        <v>#N/A</v>
      </c>
      <c r="B1052" s="11" t="str">
        <f>IFERROR(IF(ISNUMBER(A1052),(IF(A1052&lt;('1_Setting'!$D$30),((A1052/('1_Setting'!$D$30))*3+1),((A1052-('1_Setting'!$D$30))/(('1_Setting'!$D$29)-('1_Setting'!$D$30))*2+4)))," ")," ")</f>
        <v xml:space="preserve"> </v>
      </c>
      <c r="C1052" s="10" t="str">
        <f t="shared" si="34"/>
        <v xml:space="preserve"> </v>
      </c>
      <c r="D1052" s="56" t="e">
        <f t="shared" si="36"/>
        <v>#N/A</v>
      </c>
    </row>
    <row r="1053" spans="1:4" x14ac:dyDescent="0.2">
      <c r="A1053" s="56" t="e">
        <f>IF((A1052+$F$5&lt;='1_Setting'!$D$29),A1052+$F$5,#N/A)</f>
        <v>#N/A</v>
      </c>
      <c r="B1053" s="11" t="str">
        <f>IFERROR(IF(ISNUMBER(A1053),(IF(A1053&lt;('1_Setting'!$D$30),((A1053/('1_Setting'!$D$30))*3+1),((A1053-('1_Setting'!$D$30))/(('1_Setting'!$D$29)-('1_Setting'!$D$30))*2+4)))," ")," ")</f>
        <v xml:space="preserve"> </v>
      </c>
      <c r="C1053" s="10" t="str">
        <f t="shared" si="34"/>
        <v xml:space="preserve"> </v>
      </c>
      <c r="D1053" s="56" t="e">
        <f t="shared" si="36"/>
        <v>#N/A</v>
      </c>
    </row>
    <row r="1054" spans="1:4" x14ac:dyDescent="0.2">
      <c r="A1054" s="56" t="e">
        <f>IF((A1053+$F$5&lt;='1_Setting'!$D$29),A1053+$F$5,#N/A)</f>
        <v>#N/A</v>
      </c>
      <c r="B1054" s="11" t="str">
        <f>IFERROR(IF(ISNUMBER(A1054),(IF(A1054&lt;('1_Setting'!$D$30),((A1054/('1_Setting'!$D$30))*3+1),((A1054-('1_Setting'!$D$30))/(('1_Setting'!$D$29)-('1_Setting'!$D$30))*2+4)))," ")," ")</f>
        <v xml:space="preserve"> </v>
      </c>
      <c r="C1054" s="10" t="str">
        <f t="shared" si="34"/>
        <v xml:space="preserve"> </v>
      </c>
      <c r="D1054" s="56" t="e">
        <f t="shared" si="36"/>
        <v>#N/A</v>
      </c>
    </row>
    <row r="1055" spans="1:4" x14ac:dyDescent="0.2">
      <c r="A1055" s="56" t="e">
        <f>IF((A1054+$F$5&lt;='1_Setting'!$D$29),A1054+$F$5,#N/A)</f>
        <v>#N/A</v>
      </c>
      <c r="B1055" s="11" t="str">
        <f>IFERROR(IF(ISNUMBER(A1055),(IF(A1055&lt;('1_Setting'!$D$30),((A1055/('1_Setting'!$D$30))*3+1),((A1055-('1_Setting'!$D$30))/(('1_Setting'!$D$29)-('1_Setting'!$D$30))*2+4)))," ")," ")</f>
        <v xml:space="preserve"> </v>
      </c>
      <c r="C1055" s="10" t="str">
        <f t="shared" si="34"/>
        <v xml:space="preserve"> </v>
      </c>
      <c r="D1055" s="56" t="e">
        <f t="shared" si="36"/>
        <v>#N/A</v>
      </c>
    </row>
    <row r="1056" spans="1:4" x14ac:dyDescent="0.2">
      <c r="A1056" s="56" t="e">
        <f>IF((A1055+$F$5&lt;='1_Setting'!$D$29),A1055+$F$5,#N/A)</f>
        <v>#N/A</v>
      </c>
      <c r="B1056" s="11" t="str">
        <f>IFERROR(IF(ISNUMBER(A1056),(IF(A1056&lt;('1_Setting'!$D$30),((A1056/('1_Setting'!$D$30))*3+1),((A1056-('1_Setting'!$D$30))/(('1_Setting'!$D$29)-('1_Setting'!$D$30))*2+4)))," ")," ")</f>
        <v xml:space="preserve"> </v>
      </c>
      <c r="C1056" s="10" t="str">
        <f t="shared" si="34"/>
        <v xml:space="preserve"> </v>
      </c>
      <c r="D1056" s="56" t="e">
        <f t="shared" si="36"/>
        <v>#N/A</v>
      </c>
    </row>
    <row r="1057" spans="1:4" x14ac:dyDescent="0.2">
      <c r="A1057" s="56" t="e">
        <f>IF((A1056+$F$5&lt;='1_Setting'!$D$29),A1056+$F$5,#N/A)</f>
        <v>#N/A</v>
      </c>
      <c r="B1057" s="11" t="str">
        <f>IFERROR(IF(ISNUMBER(A1057),(IF(A1057&lt;('1_Setting'!$D$30),((A1057/('1_Setting'!$D$30))*3+1),((A1057-('1_Setting'!$D$30))/(('1_Setting'!$D$29)-('1_Setting'!$D$30))*2+4)))," ")," ")</f>
        <v xml:space="preserve"> </v>
      </c>
      <c r="C1057" s="10" t="str">
        <f t="shared" si="34"/>
        <v xml:space="preserve"> </v>
      </c>
      <c r="D1057" s="56" t="e">
        <f t="shared" si="36"/>
        <v>#N/A</v>
      </c>
    </row>
    <row r="1058" spans="1:4" x14ac:dyDescent="0.2">
      <c r="A1058" s="56" t="e">
        <f>IF((A1057+$F$5&lt;='1_Setting'!$D$29),A1057+$F$5,#N/A)</f>
        <v>#N/A</v>
      </c>
      <c r="B1058" s="11" t="str">
        <f>IFERROR(IF(ISNUMBER(A1058),(IF(A1058&lt;('1_Setting'!$D$30),((A1058/('1_Setting'!$D$30))*3+1),((A1058-('1_Setting'!$D$30))/(('1_Setting'!$D$29)-('1_Setting'!$D$30))*2+4)))," ")," ")</f>
        <v xml:space="preserve"> </v>
      </c>
      <c r="C1058" s="10" t="str">
        <f t="shared" si="34"/>
        <v xml:space="preserve"> </v>
      </c>
      <c r="D1058" s="56" t="e">
        <f t="shared" si="36"/>
        <v>#N/A</v>
      </c>
    </row>
    <row r="1059" spans="1:4" x14ac:dyDescent="0.2">
      <c r="A1059" s="56" t="e">
        <f>IF((A1058+$F$5&lt;='1_Setting'!$D$29),A1058+$F$5,#N/A)</f>
        <v>#N/A</v>
      </c>
      <c r="B1059" s="11" t="str">
        <f>IFERROR(IF(ISNUMBER(A1059),(IF(A1059&lt;('1_Setting'!$D$30),((A1059/('1_Setting'!$D$30))*3+1),((A1059-('1_Setting'!$D$30))/(('1_Setting'!$D$29)-('1_Setting'!$D$30))*2+4)))," ")," ")</f>
        <v xml:space="preserve"> </v>
      </c>
      <c r="C1059" s="10" t="str">
        <f t="shared" si="34"/>
        <v xml:space="preserve"> </v>
      </c>
      <c r="D1059" s="56" t="e">
        <f t="shared" si="36"/>
        <v>#N/A</v>
      </c>
    </row>
    <row r="1060" spans="1:4" x14ac:dyDescent="0.2">
      <c r="A1060" s="56" t="e">
        <f>IF((A1059+$F$5&lt;='1_Setting'!$D$29),A1059+$F$5,#N/A)</f>
        <v>#N/A</v>
      </c>
      <c r="B1060" s="11" t="str">
        <f>IFERROR(IF(ISNUMBER(A1060),(IF(A1060&lt;('1_Setting'!$D$30),((A1060/('1_Setting'!$D$30))*3+1),((A1060-('1_Setting'!$D$30))/(('1_Setting'!$D$29)-('1_Setting'!$D$30))*2+4)))," ")," ")</f>
        <v xml:space="preserve"> </v>
      </c>
      <c r="C1060" s="10" t="str">
        <f t="shared" si="34"/>
        <v xml:space="preserve"> </v>
      </c>
      <c r="D1060" s="56" t="e">
        <f t="shared" si="36"/>
        <v>#N/A</v>
      </c>
    </row>
    <row r="1061" spans="1:4" x14ac:dyDescent="0.2">
      <c r="A1061" s="56" t="e">
        <f>IF((A1060+$F$5&lt;='1_Setting'!$D$29),A1060+$F$5,#N/A)</f>
        <v>#N/A</v>
      </c>
      <c r="B1061" s="11" t="str">
        <f>IFERROR(IF(ISNUMBER(A1061),(IF(A1061&lt;('1_Setting'!$D$30),((A1061/('1_Setting'!$D$30))*3+1),((A1061-('1_Setting'!$D$30))/(('1_Setting'!$D$29)-('1_Setting'!$D$30))*2+4)))," ")," ")</f>
        <v xml:space="preserve"> </v>
      </c>
      <c r="C1061" s="10" t="str">
        <f t="shared" si="34"/>
        <v xml:space="preserve"> </v>
      </c>
      <c r="D1061" s="56" t="e">
        <f t="shared" si="36"/>
        <v>#N/A</v>
      </c>
    </row>
    <row r="1062" spans="1:4" x14ac:dyDescent="0.2">
      <c r="A1062" s="56" t="e">
        <f>IF((A1061+$F$5&lt;='1_Setting'!$D$29),A1061+$F$5,#N/A)</f>
        <v>#N/A</v>
      </c>
      <c r="B1062" s="11" t="str">
        <f>IFERROR(IF(ISNUMBER(A1062),(IF(A1062&lt;('1_Setting'!$D$30),((A1062/('1_Setting'!$D$30))*3+1),((A1062-('1_Setting'!$D$30))/(('1_Setting'!$D$29)-('1_Setting'!$D$30))*2+4)))," ")," ")</f>
        <v xml:space="preserve"> </v>
      </c>
      <c r="C1062" s="10" t="str">
        <f t="shared" si="34"/>
        <v xml:space="preserve"> </v>
      </c>
      <c r="D1062" s="56" t="e">
        <f t="shared" si="36"/>
        <v>#N/A</v>
      </c>
    </row>
    <row r="1063" spans="1:4" x14ac:dyDescent="0.2">
      <c r="A1063" s="56" t="e">
        <f>IF((A1062+$F$5&lt;='1_Setting'!$D$29),A1062+$F$5,#N/A)</f>
        <v>#N/A</v>
      </c>
      <c r="B1063" s="11" t="str">
        <f>IFERROR(IF(ISNUMBER(A1063),(IF(A1063&lt;('1_Setting'!$D$30),((A1063/('1_Setting'!$D$30))*3+1),((A1063-('1_Setting'!$D$30))/(('1_Setting'!$D$29)-('1_Setting'!$D$30))*2+4)))," ")," ")</f>
        <v xml:space="preserve"> </v>
      </c>
      <c r="C1063" s="10" t="str">
        <f t="shared" si="34"/>
        <v xml:space="preserve"> </v>
      </c>
      <c r="D1063" s="56" t="e">
        <f t="shared" si="36"/>
        <v>#N/A</v>
      </c>
    </row>
    <row r="1064" spans="1:4" x14ac:dyDescent="0.2">
      <c r="A1064" s="56" t="e">
        <f>IF((A1063+$F$5&lt;='1_Setting'!$D$29),A1063+$F$5,#N/A)</f>
        <v>#N/A</v>
      </c>
      <c r="B1064" s="11" t="str">
        <f>IFERROR(IF(ISNUMBER(A1064),(IF(A1064&lt;('1_Setting'!$D$30),((A1064/('1_Setting'!$D$30))*3+1),((A1064-('1_Setting'!$D$30))/(('1_Setting'!$D$29)-('1_Setting'!$D$30))*2+4)))," ")," ")</f>
        <v xml:space="preserve"> </v>
      </c>
      <c r="C1064" s="10" t="str">
        <f t="shared" si="34"/>
        <v xml:space="preserve"> </v>
      </c>
      <c r="D1064" s="56" t="e">
        <f t="shared" si="36"/>
        <v>#N/A</v>
      </c>
    </row>
    <row r="1065" spans="1:4" x14ac:dyDescent="0.2">
      <c r="A1065" s="56" t="e">
        <f>IF((A1064+$F$5&lt;='1_Setting'!$D$29),A1064+$F$5,#N/A)</f>
        <v>#N/A</v>
      </c>
      <c r="B1065" s="11" t="str">
        <f>IFERROR(IF(ISNUMBER(A1065),(IF(A1065&lt;('1_Setting'!$D$30),((A1065/('1_Setting'!$D$30))*3+1),((A1065-('1_Setting'!$D$30))/(('1_Setting'!$D$29)-('1_Setting'!$D$30))*2+4)))," ")," ")</f>
        <v xml:space="preserve"> </v>
      </c>
      <c r="C1065" s="10" t="str">
        <f t="shared" si="34"/>
        <v xml:space="preserve"> </v>
      </c>
      <c r="D1065" s="56" t="e">
        <f t="shared" si="36"/>
        <v>#N/A</v>
      </c>
    </row>
    <row r="1066" spans="1:4" x14ac:dyDescent="0.2">
      <c r="A1066" s="56" t="e">
        <f>IF((A1065+$F$5&lt;='1_Setting'!$D$29),A1065+$F$5,#N/A)</f>
        <v>#N/A</v>
      </c>
      <c r="B1066" s="11" t="str">
        <f>IFERROR(IF(ISNUMBER(A1066),(IF(A1066&lt;('1_Setting'!$D$30),((A1066/('1_Setting'!$D$30))*3+1),((A1066-('1_Setting'!$D$30))/(('1_Setting'!$D$29)-('1_Setting'!$D$30))*2+4)))," ")," ")</f>
        <v xml:space="preserve"> </v>
      </c>
      <c r="C1066" s="10" t="str">
        <f t="shared" si="34"/>
        <v xml:space="preserve"> </v>
      </c>
      <c r="D1066" s="56" t="e">
        <f t="shared" si="36"/>
        <v>#N/A</v>
      </c>
    </row>
    <row r="1067" spans="1:4" x14ac:dyDescent="0.2">
      <c r="A1067" s="56" t="e">
        <f>IF((A1066+$F$5&lt;='1_Setting'!$D$29),A1066+$F$5,#N/A)</f>
        <v>#N/A</v>
      </c>
      <c r="B1067" s="11" t="str">
        <f>IFERROR(IF(ISNUMBER(A1067),(IF(A1067&lt;('1_Setting'!$D$30),((A1067/('1_Setting'!$D$30))*3+1),((A1067-('1_Setting'!$D$30))/(('1_Setting'!$D$29)-('1_Setting'!$D$30))*2+4)))," ")," ")</f>
        <v xml:space="preserve"> </v>
      </c>
      <c r="C1067" s="10" t="str">
        <f t="shared" si="34"/>
        <v xml:space="preserve"> </v>
      </c>
      <c r="D1067" s="56" t="e">
        <f t="shared" si="36"/>
        <v>#N/A</v>
      </c>
    </row>
    <row r="1068" spans="1:4" x14ac:dyDescent="0.2">
      <c r="A1068" s="56" t="e">
        <f>IF((A1067+$F$5&lt;='1_Setting'!$D$29),A1067+$F$5,#N/A)</f>
        <v>#N/A</v>
      </c>
      <c r="B1068" s="11" t="str">
        <f>IFERROR(IF(ISNUMBER(A1068),(IF(A1068&lt;('1_Setting'!$D$30),((A1068/('1_Setting'!$D$30))*3+1),((A1068-('1_Setting'!$D$30))/(('1_Setting'!$D$29)-('1_Setting'!$D$30))*2+4)))," ")," ")</f>
        <v xml:space="preserve"> </v>
      </c>
      <c r="C1068" s="10" t="str">
        <f t="shared" si="34"/>
        <v xml:space="preserve"> </v>
      </c>
      <c r="D1068" s="56" t="e">
        <f t="shared" si="36"/>
        <v>#N/A</v>
      </c>
    </row>
    <row r="1069" spans="1:4" x14ac:dyDescent="0.2">
      <c r="A1069" s="56" t="e">
        <f>IF((A1068+$F$5&lt;='1_Setting'!$D$29),A1068+$F$5,#N/A)</f>
        <v>#N/A</v>
      </c>
      <c r="B1069" s="11" t="str">
        <f>IFERROR(IF(ISNUMBER(A1069),(IF(A1069&lt;('1_Setting'!$D$30),((A1069/('1_Setting'!$D$30))*3+1),((A1069-('1_Setting'!$D$30))/(('1_Setting'!$D$29)-('1_Setting'!$D$30))*2+4)))," ")," ")</f>
        <v xml:space="preserve"> </v>
      </c>
      <c r="C1069" s="10" t="str">
        <f t="shared" si="34"/>
        <v xml:space="preserve"> </v>
      </c>
      <c r="D1069" s="56" t="e">
        <f t="shared" si="36"/>
        <v>#N/A</v>
      </c>
    </row>
    <row r="1070" spans="1:4" x14ac:dyDescent="0.2">
      <c r="A1070" s="56" t="e">
        <f>IF((A1069+$F$5&lt;='1_Setting'!$D$29),A1069+$F$5,#N/A)</f>
        <v>#N/A</v>
      </c>
      <c r="B1070" s="11" t="str">
        <f>IFERROR(IF(ISNUMBER(A1070),(IF(A1070&lt;('1_Setting'!$D$30),((A1070/('1_Setting'!$D$30))*3+1),((A1070-('1_Setting'!$D$30))/(('1_Setting'!$D$29)-('1_Setting'!$D$30))*2+4)))," ")," ")</f>
        <v xml:space="preserve"> </v>
      </c>
      <c r="C1070" s="10" t="str">
        <f t="shared" si="34"/>
        <v xml:space="preserve"> </v>
      </c>
      <c r="D1070" s="56" t="e">
        <f t="shared" si="36"/>
        <v>#N/A</v>
      </c>
    </row>
    <row r="1071" spans="1:4" x14ac:dyDescent="0.2">
      <c r="A1071" s="56" t="e">
        <f>IF((A1070+$F$5&lt;='1_Setting'!$D$29),A1070+$F$5,#N/A)</f>
        <v>#N/A</v>
      </c>
      <c r="B1071" s="11" t="str">
        <f>IFERROR(IF(ISNUMBER(A1071),(IF(A1071&lt;('1_Setting'!$D$30),((A1071/('1_Setting'!$D$30))*3+1),((A1071-('1_Setting'!$D$30))/(('1_Setting'!$D$29)-('1_Setting'!$D$30))*2+4)))," ")," ")</f>
        <v xml:space="preserve"> </v>
      </c>
      <c r="C1071" s="10" t="str">
        <f t="shared" si="34"/>
        <v xml:space="preserve"> </v>
      </c>
      <c r="D1071" s="56" t="e">
        <f t="shared" si="36"/>
        <v>#N/A</v>
      </c>
    </row>
    <row r="1072" spans="1:4" x14ac:dyDescent="0.2">
      <c r="A1072" s="56" t="e">
        <f>IF((A1071+$F$5&lt;='1_Setting'!$D$29),A1071+$F$5,#N/A)</f>
        <v>#N/A</v>
      </c>
      <c r="B1072" s="11" t="str">
        <f>IFERROR(IF(ISNUMBER(A1072),(IF(A1072&lt;('1_Setting'!$D$30),((A1072/('1_Setting'!$D$30))*3+1),((A1072-('1_Setting'!$D$30))/(('1_Setting'!$D$29)-('1_Setting'!$D$30))*2+4)))," ")," ")</f>
        <v xml:space="preserve"> </v>
      </c>
      <c r="C1072" s="10" t="str">
        <f t="shared" si="34"/>
        <v xml:space="preserve"> </v>
      </c>
      <c r="D1072" s="56" t="e">
        <f t="shared" si="36"/>
        <v>#N/A</v>
      </c>
    </row>
    <row r="1073" spans="1:4" x14ac:dyDescent="0.2">
      <c r="A1073" s="56" t="e">
        <f>IF((A1072+$F$5&lt;='1_Setting'!$D$29),A1072+$F$5,#N/A)</f>
        <v>#N/A</v>
      </c>
      <c r="B1073" s="11" t="str">
        <f>IFERROR(IF(ISNUMBER(A1073),(IF(A1073&lt;('1_Setting'!$D$30),((A1073/('1_Setting'!$D$30))*3+1),((A1073-('1_Setting'!$D$30))/(('1_Setting'!$D$29)-('1_Setting'!$D$30))*2+4)))," ")," ")</f>
        <v xml:space="preserve"> </v>
      </c>
      <c r="C1073" s="10" t="str">
        <f t="shared" si="34"/>
        <v xml:space="preserve"> </v>
      </c>
      <c r="D1073" s="56" t="e">
        <f t="shared" si="36"/>
        <v>#N/A</v>
      </c>
    </row>
    <row r="1074" spans="1:4" x14ac:dyDescent="0.2">
      <c r="A1074" s="56" t="e">
        <f>IF((A1073+$F$5&lt;='1_Setting'!$D$29),A1073+$F$5,#N/A)</f>
        <v>#N/A</v>
      </c>
      <c r="B1074" s="11" t="str">
        <f>IFERROR(IF(ISNUMBER(A1074),(IF(A1074&lt;('1_Setting'!$D$30),((A1074/('1_Setting'!$D$30))*3+1),((A1074-('1_Setting'!$D$30))/(('1_Setting'!$D$29)-('1_Setting'!$D$30))*2+4)))," ")," ")</f>
        <v xml:space="preserve"> </v>
      </c>
      <c r="C1074" s="10" t="str">
        <f t="shared" si="34"/>
        <v xml:space="preserve"> </v>
      </c>
      <c r="D1074" s="56" t="e">
        <f t="shared" si="36"/>
        <v>#N/A</v>
      </c>
    </row>
    <row r="1075" spans="1:4" x14ac:dyDescent="0.2">
      <c r="A1075" s="56" t="e">
        <f>IF((A1074+$F$5&lt;='1_Setting'!$D$29),A1074+$F$5,#N/A)</f>
        <v>#N/A</v>
      </c>
      <c r="B1075" s="11" t="str">
        <f>IFERROR(IF(ISNUMBER(A1075),(IF(A1075&lt;('1_Setting'!$D$30),((A1075/('1_Setting'!$D$30))*3+1),((A1075-('1_Setting'!$D$30))/(('1_Setting'!$D$29)-('1_Setting'!$D$30))*2+4)))," ")," ")</f>
        <v xml:space="preserve"> </v>
      </c>
      <c r="C1075" s="10" t="str">
        <f t="shared" si="34"/>
        <v xml:space="preserve"> </v>
      </c>
      <c r="D1075" s="56" t="e">
        <f t="shared" si="36"/>
        <v>#N/A</v>
      </c>
    </row>
    <row r="1076" spans="1:4" x14ac:dyDescent="0.2">
      <c r="A1076" s="56" t="e">
        <f>IF((A1075+$F$5&lt;='1_Setting'!$D$29),A1075+$F$5,#N/A)</f>
        <v>#N/A</v>
      </c>
      <c r="B1076" s="11" t="str">
        <f>IFERROR(IF(ISNUMBER(A1076),(IF(A1076&lt;('1_Setting'!$D$30),((A1076/('1_Setting'!$D$30))*3+1),((A1076-('1_Setting'!$D$30))/(('1_Setting'!$D$29)-('1_Setting'!$D$30))*2+4)))," ")," ")</f>
        <v xml:space="preserve"> </v>
      </c>
      <c r="C1076" s="10" t="str">
        <f t="shared" si="34"/>
        <v xml:space="preserve"> </v>
      </c>
      <c r="D1076" s="56" t="e">
        <f t="shared" si="36"/>
        <v>#N/A</v>
      </c>
    </row>
    <row r="1077" spans="1:4" x14ac:dyDescent="0.2">
      <c r="A1077" s="56" t="e">
        <f>IF((A1076+$F$5&lt;='1_Setting'!$D$29),A1076+$F$5,#N/A)</f>
        <v>#N/A</v>
      </c>
      <c r="B1077" s="11" t="str">
        <f>IFERROR(IF(ISNUMBER(A1077),(IF(A1077&lt;('1_Setting'!$D$30),((A1077/('1_Setting'!$D$30))*3+1),((A1077-('1_Setting'!$D$30))/(('1_Setting'!$D$29)-('1_Setting'!$D$30))*2+4)))," ")," ")</f>
        <v xml:space="preserve"> </v>
      </c>
      <c r="C1077" s="10" t="str">
        <f t="shared" si="34"/>
        <v xml:space="preserve"> </v>
      </c>
      <c r="D1077" s="56" t="e">
        <f t="shared" si="36"/>
        <v>#N/A</v>
      </c>
    </row>
    <row r="1078" spans="1:4" x14ac:dyDescent="0.2">
      <c r="A1078" s="56" t="e">
        <f>IF((A1077+$F$5&lt;='1_Setting'!$D$29),A1077+$F$5,#N/A)</f>
        <v>#N/A</v>
      </c>
      <c r="B1078" s="11" t="str">
        <f>IFERROR(IF(ISNUMBER(A1078),(IF(A1078&lt;('1_Setting'!$D$30),((A1078/('1_Setting'!$D$30))*3+1),((A1078-('1_Setting'!$D$30))/(('1_Setting'!$D$29)-('1_Setting'!$D$30))*2+4)))," ")," ")</f>
        <v xml:space="preserve"> </v>
      </c>
      <c r="C1078" s="10" t="str">
        <f t="shared" si="34"/>
        <v xml:space="preserve"> </v>
      </c>
      <c r="D1078" s="56" t="e">
        <f t="shared" si="36"/>
        <v>#N/A</v>
      </c>
    </row>
    <row r="1079" spans="1:4" x14ac:dyDescent="0.2">
      <c r="A1079" s="56" t="e">
        <f>IF((A1078+$F$5&lt;='1_Setting'!$D$29),A1078+$F$5,#N/A)</f>
        <v>#N/A</v>
      </c>
      <c r="B1079" s="11" t="str">
        <f>IFERROR(IF(ISNUMBER(A1079),(IF(A1079&lt;('1_Setting'!$D$30),((A1079/('1_Setting'!$D$30))*3+1),((A1079-('1_Setting'!$D$30))/(('1_Setting'!$D$29)-('1_Setting'!$D$30))*2+4)))," ")," ")</f>
        <v xml:space="preserve"> </v>
      </c>
      <c r="C1079" s="10" t="str">
        <f t="shared" si="34"/>
        <v xml:space="preserve"> </v>
      </c>
      <c r="D1079" s="56" t="e">
        <f t="shared" si="36"/>
        <v>#N/A</v>
      </c>
    </row>
    <row r="1080" spans="1:4" x14ac:dyDescent="0.2">
      <c r="A1080" s="56" t="e">
        <f>IF((A1079+$F$5&lt;='1_Setting'!$D$29),A1079+$F$5,#N/A)</f>
        <v>#N/A</v>
      </c>
      <c r="B1080" s="11" t="str">
        <f>IFERROR(IF(ISNUMBER(A1080),(IF(A1080&lt;('1_Setting'!$D$30),((A1080/('1_Setting'!$D$30))*3+1),((A1080-('1_Setting'!$D$30))/(('1_Setting'!$D$29)-('1_Setting'!$D$30))*2+4)))," ")," ")</f>
        <v xml:space="preserve"> </v>
      </c>
      <c r="C1080" s="10" t="str">
        <f t="shared" si="34"/>
        <v xml:space="preserve"> </v>
      </c>
      <c r="D1080" s="56" t="e">
        <f t="shared" si="36"/>
        <v>#N/A</v>
      </c>
    </row>
    <row r="1081" spans="1:4" x14ac:dyDescent="0.2">
      <c r="A1081" s="56" t="e">
        <f>IF((A1080+$F$5&lt;='1_Setting'!$D$29),A1080+$F$5,#N/A)</f>
        <v>#N/A</v>
      </c>
      <c r="B1081" s="11" t="str">
        <f>IFERROR(IF(ISNUMBER(A1081),(IF(A1081&lt;('1_Setting'!$D$30),((A1081/('1_Setting'!$D$30))*3+1),((A1081-('1_Setting'!$D$30))/(('1_Setting'!$D$29)-('1_Setting'!$D$30))*2+4)))," ")," ")</f>
        <v xml:space="preserve"> </v>
      </c>
      <c r="C1081" s="10" t="str">
        <f t="shared" si="34"/>
        <v xml:space="preserve"> </v>
      </c>
      <c r="D1081" s="56" t="e">
        <f t="shared" si="36"/>
        <v>#N/A</v>
      </c>
    </row>
    <row r="1082" spans="1:4" x14ac:dyDescent="0.2">
      <c r="A1082" s="56" t="e">
        <f>IF((A1081+$F$5&lt;='1_Setting'!$D$29),A1081+$F$5,#N/A)</f>
        <v>#N/A</v>
      </c>
      <c r="B1082" s="11" t="str">
        <f>IFERROR(IF(ISNUMBER(A1082),(IF(A1082&lt;('1_Setting'!$D$30),((A1082/('1_Setting'!$D$30))*3+1),((A1082-('1_Setting'!$D$30))/(('1_Setting'!$D$29)-('1_Setting'!$D$30))*2+4)))," ")," ")</f>
        <v xml:space="preserve"> </v>
      </c>
      <c r="C1082" s="10" t="str">
        <f t="shared" si="34"/>
        <v xml:space="preserve"> </v>
      </c>
      <c r="D1082" s="56" t="e">
        <f t="shared" si="36"/>
        <v>#N/A</v>
      </c>
    </row>
    <row r="1083" spans="1:4" x14ac:dyDescent="0.2">
      <c r="A1083" s="56" t="e">
        <f>IF((A1082+$F$5&lt;='1_Setting'!$D$29),A1082+$F$5,#N/A)</f>
        <v>#N/A</v>
      </c>
      <c r="B1083" s="11" t="str">
        <f>IFERROR(IF(ISNUMBER(A1083),(IF(A1083&lt;('1_Setting'!$D$30),((A1083/('1_Setting'!$D$30))*3+1),((A1083-('1_Setting'!$D$30))/(('1_Setting'!$D$29)-('1_Setting'!$D$30))*2+4)))," ")," ")</f>
        <v xml:space="preserve"> </v>
      </c>
      <c r="C1083" s="10" t="str">
        <f t="shared" si="34"/>
        <v xml:space="preserve"> </v>
      </c>
      <c r="D1083" s="56" t="e">
        <f t="shared" si="36"/>
        <v>#N/A</v>
      </c>
    </row>
    <row r="1084" spans="1:4" x14ac:dyDescent="0.2">
      <c r="A1084" s="56" t="e">
        <f>IF((A1083+$F$5&lt;='1_Setting'!$D$29),A1083+$F$5,#N/A)</f>
        <v>#N/A</v>
      </c>
      <c r="B1084" s="11" t="str">
        <f>IFERROR(IF(ISNUMBER(A1084),(IF(A1084&lt;('1_Setting'!$D$30),((A1084/('1_Setting'!$D$30))*3+1),((A1084-('1_Setting'!$D$30))/(('1_Setting'!$D$29)-('1_Setting'!$D$30))*2+4)))," ")," ")</f>
        <v xml:space="preserve"> </v>
      </c>
      <c r="C1084" s="10" t="str">
        <f t="shared" si="34"/>
        <v xml:space="preserve"> </v>
      </c>
      <c r="D1084" s="56" t="e">
        <f t="shared" si="36"/>
        <v>#N/A</v>
      </c>
    </row>
    <row r="1085" spans="1:4" x14ac:dyDescent="0.2">
      <c r="A1085" s="56" t="e">
        <f>IF((A1084+$F$5&lt;='1_Setting'!$D$29),A1084+$F$5,#N/A)</f>
        <v>#N/A</v>
      </c>
      <c r="B1085" s="11" t="str">
        <f>IFERROR(IF(ISNUMBER(A1085),(IF(A1085&lt;('1_Setting'!$D$30),((A1085/('1_Setting'!$D$30))*3+1),((A1085-('1_Setting'!$D$30))/(('1_Setting'!$D$29)-('1_Setting'!$D$30))*2+4)))," ")," ")</f>
        <v xml:space="preserve"> </v>
      </c>
      <c r="C1085" s="10" t="str">
        <f t="shared" si="34"/>
        <v xml:space="preserve"> </v>
      </c>
      <c r="D1085" s="56" t="e">
        <f t="shared" si="36"/>
        <v>#N/A</v>
      </c>
    </row>
    <row r="1086" spans="1:4" x14ac:dyDescent="0.2">
      <c r="A1086" s="56" t="e">
        <f>IF((A1085+$F$5&lt;='1_Setting'!$D$29),A1085+$F$5,#N/A)</f>
        <v>#N/A</v>
      </c>
      <c r="B1086" s="11" t="str">
        <f>IFERROR(IF(ISNUMBER(A1086),(IF(A1086&lt;('1_Setting'!$D$30),((A1086/('1_Setting'!$D$30))*3+1),((A1086-('1_Setting'!$D$30))/(('1_Setting'!$D$29)-('1_Setting'!$D$30))*2+4)))," ")," ")</f>
        <v xml:space="preserve"> </v>
      </c>
      <c r="C1086" s="10" t="str">
        <f t="shared" si="34"/>
        <v xml:space="preserve"> </v>
      </c>
      <c r="D1086" s="56" t="e">
        <f t="shared" si="36"/>
        <v>#N/A</v>
      </c>
    </row>
    <row r="1087" spans="1:4" x14ac:dyDescent="0.2">
      <c r="A1087" s="56" t="e">
        <f>IF((A1086+$F$5&lt;='1_Setting'!$D$29),A1086+$F$5,#N/A)</f>
        <v>#N/A</v>
      </c>
      <c r="B1087" s="11" t="str">
        <f>IFERROR(IF(ISNUMBER(A1087),(IF(A1087&lt;('1_Setting'!$D$30),((A1087/('1_Setting'!$D$30))*3+1),((A1087-('1_Setting'!$D$30))/(('1_Setting'!$D$29)-('1_Setting'!$D$30))*2+4)))," ")," ")</f>
        <v xml:space="preserve"> </v>
      </c>
      <c r="C1087" s="10" t="str">
        <f t="shared" si="34"/>
        <v xml:space="preserve"> </v>
      </c>
      <c r="D1087" s="56" t="e">
        <f t="shared" si="36"/>
        <v>#N/A</v>
      </c>
    </row>
    <row r="1088" spans="1:4" x14ac:dyDescent="0.2">
      <c r="A1088" s="56" t="e">
        <f>IF((A1087+$F$5&lt;='1_Setting'!$D$29),A1087+$F$5,#N/A)</f>
        <v>#N/A</v>
      </c>
      <c r="B1088" s="11" t="str">
        <f>IFERROR(IF(ISNUMBER(A1088),(IF(A1088&lt;('1_Setting'!$D$30),((A1088/('1_Setting'!$D$30))*3+1),((A1088-('1_Setting'!$D$30))/(('1_Setting'!$D$29)-('1_Setting'!$D$30))*2+4)))," ")," ")</f>
        <v xml:space="preserve"> </v>
      </c>
      <c r="C1088" s="10" t="str">
        <f t="shared" si="34"/>
        <v xml:space="preserve"> </v>
      </c>
      <c r="D1088" s="56" t="e">
        <f t="shared" si="36"/>
        <v>#N/A</v>
      </c>
    </row>
    <row r="1089" spans="1:4" x14ac:dyDescent="0.2">
      <c r="A1089" s="56" t="e">
        <f>IF((A1088+$F$5&lt;='1_Setting'!$D$29),A1088+$F$5,#N/A)</f>
        <v>#N/A</v>
      </c>
      <c r="B1089" s="11" t="str">
        <f>IFERROR(IF(ISNUMBER(A1089),(IF(A1089&lt;('1_Setting'!$D$30),((A1089/('1_Setting'!$D$30))*3+1),((A1089-('1_Setting'!$D$30))/(('1_Setting'!$D$29)-('1_Setting'!$D$30))*2+4)))," ")," ")</f>
        <v xml:space="preserve"> </v>
      </c>
      <c r="C1089" s="10" t="str">
        <f t="shared" si="34"/>
        <v xml:space="preserve"> </v>
      </c>
      <c r="D1089" s="56" t="e">
        <f t="shared" si="36"/>
        <v>#N/A</v>
      </c>
    </row>
    <row r="1090" spans="1:4" x14ac:dyDescent="0.2">
      <c r="A1090" s="56" t="e">
        <f>IF((A1089+$F$5&lt;='1_Setting'!$D$29),A1089+$F$5,#N/A)</f>
        <v>#N/A</v>
      </c>
      <c r="B1090" s="11" t="str">
        <f>IFERROR(IF(ISNUMBER(A1090),(IF(A1090&lt;('1_Setting'!$D$30),((A1090/('1_Setting'!$D$30))*3+1),((A1090-('1_Setting'!$D$30))/(('1_Setting'!$D$29)-('1_Setting'!$D$30))*2+4)))," ")," ")</f>
        <v xml:space="preserve"> </v>
      </c>
      <c r="C1090" s="10" t="str">
        <f t="shared" ref="C1090:C1153" si="37">IFERROR(IF(AND(B1090&gt;3.5,B1090&lt;4),3.5,ROUND(B1090/5,1)*5)," ")</f>
        <v xml:space="preserve"> </v>
      </c>
      <c r="D1090" s="56" t="e">
        <f t="shared" si="36"/>
        <v>#N/A</v>
      </c>
    </row>
    <row r="1091" spans="1:4" x14ac:dyDescent="0.2">
      <c r="A1091" s="56" t="e">
        <f>IF((A1090+$F$5&lt;='1_Setting'!$D$29),A1090+$F$5,#N/A)</f>
        <v>#N/A</v>
      </c>
      <c r="B1091" s="11" t="str">
        <f>IFERROR(IF(ISNUMBER(A1091),(IF(A1091&lt;('1_Setting'!$D$30),((A1091/('1_Setting'!$D$30))*3+1),((A1091-('1_Setting'!$D$30))/(('1_Setting'!$D$29)-('1_Setting'!$D$30))*2+4)))," ")," ")</f>
        <v xml:space="preserve"> </v>
      </c>
      <c r="C1091" s="10" t="str">
        <f t="shared" si="37"/>
        <v xml:space="preserve"> </v>
      </c>
      <c r="D1091" s="56" t="e">
        <f t="shared" si="36"/>
        <v>#N/A</v>
      </c>
    </row>
    <row r="1092" spans="1:4" x14ac:dyDescent="0.2">
      <c r="A1092" s="56" t="e">
        <f>IF((A1091+$F$5&lt;='1_Setting'!$D$29),A1091+$F$5,#N/A)</f>
        <v>#N/A</v>
      </c>
      <c r="B1092" s="11" t="str">
        <f>IFERROR(IF(ISNUMBER(A1092),(IF(A1092&lt;('1_Setting'!$D$30),((A1092/('1_Setting'!$D$30))*3+1),((A1092-('1_Setting'!$D$30))/(('1_Setting'!$D$29)-('1_Setting'!$D$30))*2+4)))," ")," ")</f>
        <v xml:space="preserve"> </v>
      </c>
      <c r="C1092" s="10" t="str">
        <f t="shared" si="37"/>
        <v xml:space="preserve"> </v>
      </c>
      <c r="D1092" s="56" t="e">
        <f t="shared" si="36"/>
        <v>#N/A</v>
      </c>
    </row>
    <row r="1093" spans="1:4" x14ac:dyDescent="0.2">
      <c r="A1093" s="56" t="e">
        <f>IF((A1092+$F$5&lt;='1_Setting'!$D$29),A1092+$F$5,#N/A)</f>
        <v>#N/A</v>
      </c>
      <c r="B1093" s="11" t="str">
        <f>IFERROR(IF(ISNUMBER(A1093),(IF(A1093&lt;('1_Setting'!$D$30),((A1093/('1_Setting'!$D$30))*3+1),((A1093-('1_Setting'!$D$30))/(('1_Setting'!$D$29)-('1_Setting'!$D$30))*2+4)))," ")," ")</f>
        <v xml:space="preserve"> </v>
      </c>
      <c r="C1093" s="10" t="str">
        <f t="shared" si="37"/>
        <v xml:space="preserve"> </v>
      </c>
      <c r="D1093" s="56" t="e">
        <f t="shared" si="36"/>
        <v>#N/A</v>
      </c>
    </row>
    <row r="1094" spans="1:4" x14ac:dyDescent="0.2">
      <c r="A1094" s="56" t="e">
        <f>IF((A1093+$F$5&lt;='1_Setting'!$D$29),A1093+$F$5,#N/A)</f>
        <v>#N/A</v>
      </c>
      <c r="B1094" s="11" t="str">
        <f>IFERROR(IF(ISNUMBER(A1094),(IF(A1094&lt;('1_Setting'!$D$30),((A1094/('1_Setting'!$D$30))*3+1),((A1094-('1_Setting'!$D$30))/(('1_Setting'!$D$29)-('1_Setting'!$D$30))*2+4)))," ")," ")</f>
        <v xml:space="preserve"> </v>
      </c>
      <c r="C1094" s="10" t="str">
        <f t="shared" si="37"/>
        <v xml:space="preserve"> </v>
      </c>
      <c r="D1094" s="56" t="e">
        <f t="shared" si="36"/>
        <v>#N/A</v>
      </c>
    </row>
    <row r="1095" spans="1:4" x14ac:dyDescent="0.2">
      <c r="A1095" s="56" t="e">
        <f>IF((A1094+$F$5&lt;='1_Setting'!$D$29),A1094+$F$5,#N/A)</f>
        <v>#N/A</v>
      </c>
      <c r="B1095" s="11" t="str">
        <f>IFERROR(IF(ISNUMBER(A1095),(IF(A1095&lt;('1_Setting'!$D$30),((A1095/('1_Setting'!$D$30))*3+1),((A1095-('1_Setting'!$D$30))/(('1_Setting'!$D$29)-('1_Setting'!$D$30))*2+4)))," ")," ")</f>
        <v xml:space="preserve"> </v>
      </c>
      <c r="C1095" s="10" t="str">
        <f t="shared" si="37"/>
        <v xml:space="preserve"> </v>
      </c>
      <c r="D1095" s="56" t="e">
        <f t="shared" si="36"/>
        <v>#N/A</v>
      </c>
    </row>
    <row r="1096" spans="1:4" x14ac:dyDescent="0.2">
      <c r="A1096" s="56" t="e">
        <f>IF((A1095+$F$5&lt;='1_Setting'!$D$29),A1095+$F$5,#N/A)</f>
        <v>#N/A</v>
      </c>
      <c r="B1096" s="11" t="str">
        <f>IFERROR(IF(ISNUMBER(A1096),(IF(A1096&lt;('1_Setting'!$D$30),((A1096/('1_Setting'!$D$30))*3+1),((A1096-('1_Setting'!$D$30))/(('1_Setting'!$D$29)-('1_Setting'!$D$30))*2+4)))," ")," ")</f>
        <v xml:space="preserve"> </v>
      </c>
      <c r="C1096" s="10" t="str">
        <f t="shared" si="37"/>
        <v xml:space="preserve"> </v>
      </c>
      <c r="D1096" s="56" t="e">
        <f t="shared" si="36"/>
        <v>#N/A</v>
      </c>
    </row>
    <row r="1097" spans="1:4" x14ac:dyDescent="0.2">
      <c r="A1097" s="56" t="e">
        <f>IF((A1096+$F$5&lt;='1_Setting'!$D$29),A1096+$F$5,#N/A)</f>
        <v>#N/A</v>
      </c>
      <c r="B1097" s="11" t="str">
        <f>IFERROR(IF(ISNUMBER(A1097),(IF(A1097&lt;('1_Setting'!$D$30),((A1097/('1_Setting'!$D$30))*3+1),((A1097-('1_Setting'!$D$30))/(('1_Setting'!$D$29)-('1_Setting'!$D$30))*2+4)))," ")," ")</f>
        <v xml:space="preserve"> </v>
      </c>
      <c r="C1097" s="10" t="str">
        <f t="shared" si="37"/>
        <v xml:space="preserve"> </v>
      </c>
      <c r="D1097" s="56" t="e">
        <f t="shared" si="36"/>
        <v>#N/A</v>
      </c>
    </row>
    <row r="1098" spans="1:4" x14ac:dyDescent="0.2">
      <c r="A1098" s="56" t="e">
        <f>IF((A1097+$F$5&lt;='1_Setting'!$D$29),A1097+$F$5,#N/A)</f>
        <v>#N/A</v>
      </c>
      <c r="B1098" s="11" t="str">
        <f>IFERROR(IF(ISNUMBER(A1098),(IF(A1098&lt;('1_Setting'!$D$30),((A1098/('1_Setting'!$D$30))*3+1),((A1098-('1_Setting'!$D$30))/(('1_Setting'!$D$29)-('1_Setting'!$D$30))*2+4)))," ")," ")</f>
        <v xml:space="preserve"> </v>
      </c>
      <c r="C1098" s="10" t="str">
        <f t="shared" si="37"/>
        <v xml:space="preserve"> </v>
      </c>
      <c r="D1098" s="56" t="e">
        <f t="shared" si="36"/>
        <v>#N/A</v>
      </c>
    </row>
    <row r="1099" spans="1:4" x14ac:dyDescent="0.2">
      <c r="A1099" s="56" t="e">
        <f>IF((A1098+$F$5&lt;='1_Setting'!$D$29),A1098+$F$5,#N/A)</f>
        <v>#N/A</v>
      </c>
      <c r="B1099" s="11" t="str">
        <f>IFERROR(IF(ISNUMBER(A1099),(IF(A1099&lt;('1_Setting'!$D$30),((A1099/('1_Setting'!$D$30))*3+1),((A1099-('1_Setting'!$D$30))/(('1_Setting'!$D$29)-('1_Setting'!$D$30))*2+4)))," ")," ")</f>
        <v xml:space="preserve"> </v>
      </c>
      <c r="C1099" s="10" t="str">
        <f t="shared" si="37"/>
        <v xml:space="preserve"> </v>
      </c>
      <c r="D1099" s="56" t="e">
        <f t="shared" ref="D1099:D1162" si="38">A1099</f>
        <v>#N/A</v>
      </c>
    </row>
    <row r="1100" spans="1:4" x14ac:dyDescent="0.2">
      <c r="A1100" s="56" t="e">
        <f>IF((A1099+$F$5&lt;='1_Setting'!$D$29),A1099+$F$5,#N/A)</f>
        <v>#N/A</v>
      </c>
      <c r="B1100" s="11" t="str">
        <f>IFERROR(IF(ISNUMBER(A1100),(IF(A1100&lt;('1_Setting'!$D$30),((A1100/('1_Setting'!$D$30))*3+1),((A1100-('1_Setting'!$D$30))/(('1_Setting'!$D$29)-('1_Setting'!$D$30))*2+4)))," ")," ")</f>
        <v xml:space="preserve"> </v>
      </c>
      <c r="C1100" s="10" t="str">
        <f t="shared" si="37"/>
        <v xml:space="preserve"> </v>
      </c>
      <c r="D1100" s="56" t="e">
        <f t="shared" si="38"/>
        <v>#N/A</v>
      </c>
    </row>
    <row r="1101" spans="1:4" x14ac:dyDescent="0.2">
      <c r="A1101" s="56" t="e">
        <f>IF((A1100+$F$5&lt;='1_Setting'!$D$29),A1100+$F$5,#N/A)</f>
        <v>#N/A</v>
      </c>
      <c r="B1101" s="11" t="str">
        <f>IFERROR(IF(ISNUMBER(A1101),(IF(A1101&lt;('1_Setting'!$D$30),((A1101/('1_Setting'!$D$30))*3+1),((A1101-('1_Setting'!$D$30))/(('1_Setting'!$D$29)-('1_Setting'!$D$30))*2+4)))," ")," ")</f>
        <v xml:space="preserve"> </v>
      </c>
      <c r="C1101" s="10" t="str">
        <f t="shared" si="37"/>
        <v xml:space="preserve"> </v>
      </c>
      <c r="D1101" s="56" t="e">
        <f t="shared" si="38"/>
        <v>#N/A</v>
      </c>
    </row>
    <row r="1102" spans="1:4" x14ac:dyDescent="0.2">
      <c r="A1102" s="56" t="e">
        <f>IF((A1101+$F$5&lt;='1_Setting'!$D$29),A1101+$F$5,#N/A)</f>
        <v>#N/A</v>
      </c>
      <c r="B1102" s="11" t="str">
        <f>IFERROR(IF(ISNUMBER(A1102),(IF(A1102&lt;('1_Setting'!$D$30),((A1102/('1_Setting'!$D$30))*3+1),((A1102-('1_Setting'!$D$30))/(('1_Setting'!$D$29)-('1_Setting'!$D$30))*2+4)))," ")," ")</f>
        <v xml:space="preserve"> </v>
      </c>
      <c r="C1102" s="10" t="str">
        <f t="shared" si="37"/>
        <v xml:space="preserve"> </v>
      </c>
      <c r="D1102" s="56" t="e">
        <f t="shared" si="38"/>
        <v>#N/A</v>
      </c>
    </row>
    <row r="1103" spans="1:4" x14ac:dyDescent="0.2">
      <c r="A1103" s="56" t="e">
        <f>IF((A1102+$F$5&lt;='1_Setting'!$D$29),A1102+$F$5,#N/A)</f>
        <v>#N/A</v>
      </c>
      <c r="B1103" s="11" t="str">
        <f>IFERROR(IF(ISNUMBER(A1103),(IF(A1103&lt;('1_Setting'!$D$30),((A1103/('1_Setting'!$D$30))*3+1),((A1103-('1_Setting'!$D$30))/(('1_Setting'!$D$29)-('1_Setting'!$D$30))*2+4)))," ")," ")</f>
        <v xml:space="preserve"> </v>
      </c>
      <c r="C1103" s="10" t="str">
        <f t="shared" si="37"/>
        <v xml:space="preserve"> </v>
      </c>
      <c r="D1103" s="56" t="e">
        <f t="shared" si="38"/>
        <v>#N/A</v>
      </c>
    </row>
    <row r="1104" spans="1:4" x14ac:dyDescent="0.2">
      <c r="A1104" s="56" t="e">
        <f>IF((A1103+$F$5&lt;='1_Setting'!$D$29),A1103+$F$5,#N/A)</f>
        <v>#N/A</v>
      </c>
      <c r="B1104" s="11" t="str">
        <f>IFERROR(IF(ISNUMBER(A1104),(IF(A1104&lt;('1_Setting'!$D$30),((A1104/('1_Setting'!$D$30))*3+1),((A1104-('1_Setting'!$D$30))/(('1_Setting'!$D$29)-('1_Setting'!$D$30))*2+4)))," ")," ")</f>
        <v xml:space="preserve"> </v>
      </c>
      <c r="C1104" s="10" t="str">
        <f t="shared" si="37"/>
        <v xml:space="preserve"> </v>
      </c>
      <c r="D1104" s="56" t="e">
        <f t="shared" si="38"/>
        <v>#N/A</v>
      </c>
    </row>
    <row r="1105" spans="1:4" x14ac:dyDescent="0.2">
      <c r="A1105" s="56" t="e">
        <f>IF((A1104+$F$5&lt;='1_Setting'!$D$29),A1104+$F$5,#N/A)</f>
        <v>#N/A</v>
      </c>
      <c r="B1105" s="11" t="str">
        <f>IFERROR(IF(ISNUMBER(A1105),(IF(A1105&lt;('1_Setting'!$D$30),((A1105/('1_Setting'!$D$30))*3+1),((A1105-('1_Setting'!$D$30))/(('1_Setting'!$D$29)-('1_Setting'!$D$30))*2+4)))," ")," ")</f>
        <v xml:space="preserve"> </v>
      </c>
      <c r="C1105" s="10" t="str">
        <f t="shared" si="37"/>
        <v xml:space="preserve"> </v>
      </c>
      <c r="D1105" s="56" t="e">
        <f t="shared" si="38"/>
        <v>#N/A</v>
      </c>
    </row>
    <row r="1106" spans="1:4" x14ac:dyDescent="0.2">
      <c r="A1106" s="56" t="e">
        <f>IF((A1105+$F$5&lt;='1_Setting'!$D$29),A1105+$F$5,#N/A)</f>
        <v>#N/A</v>
      </c>
      <c r="B1106" s="11" t="str">
        <f>IFERROR(IF(ISNUMBER(A1106),(IF(A1106&lt;('1_Setting'!$D$30),((A1106/('1_Setting'!$D$30))*3+1),((A1106-('1_Setting'!$D$30))/(('1_Setting'!$D$29)-('1_Setting'!$D$30))*2+4)))," ")," ")</f>
        <v xml:space="preserve"> </v>
      </c>
      <c r="C1106" s="10" t="str">
        <f t="shared" si="37"/>
        <v xml:space="preserve"> </v>
      </c>
      <c r="D1106" s="56" t="e">
        <f t="shared" si="38"/>
        <v>#N/A</v>
      </c>
    </row>
    <row r="1107" spans="1:4" x14ac:dyDescent="0.2">
      <c r="A1107" s="56" t="e">
        <f>IF((A1106+$F$5&lt;='1_Setting'!$D$29),A1106+$F$5,#N/A)</f>
        <v>#N/A</v>
      </c>
      <c r="B1107" s="11" t="str">
        <f>IFERROR(IF(ISNUMBER(A1107),(IF(A1107&lt;('1_Setting'!$D$30),((A1107/('1_Setting'!$D$30))*3+1),((A1107-('1_Setting'!$D$30))/(('1_Setting'!$D$29)-('1_Setting'!$D$30))*2+4)))," ")," ")</f>
        <v xml:space="preserve"> </v>
      </c>
      <c r="C1107" s="10" t="str">
        <f t="shared" si="37"/>
        <v xml:space="preserve"> </v>
      </c>
      <c r="D1107" s="56" t="e">
        <f t="shared" si="38"/>
        <v>#N/A</v>
      </c>
    </row>
    <row r="1108" spans="1:4" x14ac:dyDescent="0.2">
      <c r="A1108" s="56" t="e">
        <f>IF((A1107+$F$5&lt;='1_Setting'!$D$29),A1107+$F$5,#N/A)</f>
        <v>#N/A</v>
      </c>
      <c r="B1108" s="11" t="str">
        <f>IFERROR(IF(ISNUMBER(A1108),(IF(A1108&lt;('1_Setting'!$D$30),((A1108/('1_Setting'!$D$30))*3+1),((A1108-('1_Setting'!$D$30))/(('1_Setting'!$D$29)-('1_Setting'!$D$30))*2+4)))," ")," ")</f>
        <v xml:space="preserve"> </v>
      </c>
      <c r="C1108" s="10" t="str">
        <f t="shared" si="37"/>
        <v xml:space="preserve"> </v>
      </c>
      <c r="D1108" s="56" t="e">
        <f t="shared" si="38"/>
        <v>#N/A</v>
      </c>
    </row>
    <row r="1109" spans="1:4" x14ac:dyDescent="0.2">
      <c r="A1109" s="56" t="e">
        <f>IF((A1108+$F$5&lt;='1_Setting'!$D$29),A1108+$F$5,#N/A)</f>
        <v>#N/A</v>
      </c>
      <c r="B1109" s="11" t="str">
        <f>IFERROR(IF(ISNUMBER(A1109),(IF(A1109&lt;('1_Setting'!$D$30),((A1109/('1_Setting'!$D$30))*3+1),((A1109-('1_Setting'!$D$30))/(('1_Setting'!$D$29)-('1_Setting'!$D$30))*2+4)))," ")," ")</f>
        <v xml:space="preserve"> </v>
      </c>
      <c r="C1109" s="10" t="str">
        <f t="shared" si="37"/>
        <v xml:space="preserve"> </v>
      </c>
      <c r="D1109" s="56" t="e">
        <f t="shared" si="38"/>
        <v>#N/A</v>
      </c>
    </row>
    <row r="1110" spans="1:4" x14ac:dyDescent="0.2">
      <c r="A1110" s="56" t="e">
        <f>IF((A1109+$F$5&lt;='1_Setting'!$D$29),A1109+$F$5,#N/A)</f>
        <v>#N/A</v>
      </c>
      <c r="B1110" s="11" t="str">
        <f>IFERROR(IF(ISNUMBER(A1110),(IF(A1110&lt;('1_Setting'!$D$30),((A1110/('1_Setting'!$D$30))*3+1),((A1110-('1_Setting'!$D$30))/(('1_Setting'!$D$29)-('1_Setting'!$D$30))*2+4)))," ")," ")</f>
        <v xml:space="preserve"> </v>
      </c>
      <c r="C1110" s="10" t="str">
        <f t="shared" si="37"/>
        <v xml:space="preserve"> </v>
      </c>
      <c r="D1110" s="56" t="e">
        <f t="shared" si="38"/>
        <v>#N/A</v>
      </c>
    </row>
    <row r="1111" spans="1:4" x14ac:dyDescent="0.2">
      <c r="A1111" s="56" t="e">
        <f>IF((A1110+$F$5&lt;='1_Setting'!$D$29),A1110+$F$5,#N/A)</f>
        <v>#N/A</v>
      </c>
      <c r="B1111" s="11" t="str">
        <f>IFERROR(IF(ISNUMBER(A1111),(IF(A1111&lt;('1_Setting'!$D$30),((A1111/('1_Setting'!$D$30))*3+1),((A1111-('1_Setting'!$D$30))/(('1_Setting'!$D$29)-('1_Setting'!$D$30))*2+4)))," ")," ")</f>
        <v xml:space="preserve"> </v>
      </c>
      <c r="C1111" s="10" t="str">
        <f t="shared" si="37"/>
        <v xml:space="preserve"> </v>
      </c>
      <c r="D1111" s="56" t="e">
        <f t="shared" si="38"/>
        <v>#N/A</v>
      </c>
    </row>
    <row r="1112" spans="1:4" x14ac:dyDescent="0.2">
      <c r="A1112" s="56" t="e">
        <f>IF((A1111+$F$5&lt;='1_Setting'!$D$29),A1111+$F$5,#N/A)</f>
        <v>#N/A</v>
      </c>
      <c r="B1112" s="11" t="str">
        <f>IFERROR(IF(ISNUMBER(A1112),(IF(A1112&lt;('1_Setting'!$D$30),((A1112/('1_Setting'!$D$30))*3+1),((A1112-('1_Setting'!$D$30))/(('1_Setting'!$D$29)-('1_Setting'!$D$30))*2+4)))," ")," ")</f>
        <v xml:space="preserve"> </v>
      </c>
      <c r="C1112" s="10" t="str">
        <f t="shared" si="37"/>
        <v xml:space="preserve"> </v>
      </c>
      <c r="D1112" s="56" t="e">
        <f t="shared" si="38"/>
        <v>#N/A</v>
      </c>
    </row>
    <row r="1113" spans="1:4" x14ac:dyDescent="0.2">
      <c r="A1113" s="56" t="e">
        <f>IF((A1112+$F$5&lt;='1_Setting'!$D$29),A1112+$F$5,#N/A)</f>
        <v>#N/A</v>
      </c>
      <c r="B1113" s="11" t="str">
        <f>IFERROR(IF(ISNUMBER(A1113),(IF(A1113&lt;('1_Setting'!$D$30),((A1113/('1_Setting'!$D$30))*3+1),((A1113-('1_Setting'!$D$30))/(('1_Setting'!$D$29)-('1_Setting'!$D$30))*2+4)))," ")," ")</f>
        <v xml:space="preserve"> </v>
      </c>
      <c r="C1113" s="10" t="str">
        <f t="shared" si="37"/>
        <v xml:space="preserve"> </v>
      </c>
      <c r="D1113" s="56" t="e">
        <f t="shared" si="38"/>
        <v>#N/A</v>
      </c>
    </row>
    <row r="1114" spans="1:4" x14ac:dyDescent="0.2">
      <c r="A1114" s="56" t="e">
        <f>IF((A1113+$F$5&lt;='1_Setting'!$D$29),A1113+$F$5,#N/A)</f>
        <v>#N/A</v>
      </c>
      <c r="B1114" s="11" t="str">
        <f>IFERROR(IF(ISNUMBER(A1114),(IF(A1114&lt;('1_Setting'!$D$30),((A1114/('1_Setting'!$D$30))*3+1),((A1114-('1_Setting'!$D$30))/(('1_Setting'!$D$29)-('1_Setting'!$D$30))*2+4)))," ")," ")</f>
        <v xml:space="preserve"> </v>
      </c>
      <c r="C1114" s="10" t="str">
        <f t="shared" si="37"/>
        <v xml:space="preserve"> </v>
      </c>
      <c r="D1114" s="56" t="e">
        <f t="shared" si="38"/>
        <v>#N/A</v>
      </c>
    </row>
    <row r="1115" spans="1:4" x14ac:dyDescent="0.2">
      <c r="A1115" s="56" t="e">
        <f>IF((A1114+$F$5&lt;='1_Setting'!$D$29),A1114+$F$5,#N/A)</f>
        <v>#N/A</v>
      </c>
      <c r="B1115" s="11" t="str">
        <f>IFERROR(IF(ISNUMBER(A1115),(IF(A1115&lt;('1_Setting'!$D$30),((A1115/('1_Setting'!$D$30))*3+1),((A1115-('1_Setting'!$D$30))/(('1_Setting'!$D$29)-('1_Setting'!$D$30))*2+4)))," ")," ")</f>
        <v xml:space="preserve"> </v>
      </c>
      <c r="C1115" s="10" t="str">
        <f t="shared" si="37"/>
        <v xml:space="preserve"> </v>
      </c>
      <c r="D1115" s="56" t="e">
        <f t="shared" si="38"/>
        <v>#N/A</v>
      </c>
    </row>
    <row r="1116" spans="1:4" x14ac:dyDescent="0.2">
      <c r="A1116" s="56" t="e">
        <f>IF((A1115+$F$5&lt;='1_Setting'!$D$29),A1115+$F$5,#N/A)</f>
        <v>#N/A</v>
      </c>
      <c r="B1116" s="11" t="str">
        <f>IFERROR(IF(ISNUMBER(A1116),(IF(A1116&lt;('1_Setting'!$D$30),((A1116/('1_Setting'!$D$30))*3+1),((A1116-('1_Setting'!$D$30))/(('1_Setting'!$D$29)-('1_Setting'!$D$30))*2+4)))," ")," ")</f>
        <v xml:space="preserve"> </v>
      </c>
      <c r="C1116" s="10" t="str">
        <f t="shared" si="37"/>
        <v xml:space="preserve"> </v>
      </c>
      <c r="D1116" s="56" t="e">
        <f t="shared" si="38"/>
        <v>#N/A</v>
      </c>
    </row>
    <row r="1117" spans="1:4" x14ac:dyDescent="0.2">
      <c r="A1117" s="56" t="e">
        <f>IF((A1116+$F$5&lt;='1_Setting'!$D$29),A1116+$F$5,#N/A)</f>
        <v>#N/A</v>
      </c>
      <c r="B1117" s="11" t="str">
        <f>IFERROR(IF(ISNUMBER(A1117),(IF(A1117&lt;('1_Setting'!$D$30),((A1117/('1_Setting'!$D$30))*3+1),((A1117-('1_Setting'!$D$30))/(('1_Setting'!$D$29)-('1_Setting'!$D$30))*2+4)))," ")," ")</f>
        <v xml:space="preserve"> </v>
      </c>
      <c r="C1117" s="10" t="str">
        <f t="shared" si="37"/>
        <v xml:space="preserve"> </v>
      </c>
      <c r="D1117" s="56" t="e">
        <f t="shared" si="38"/>
        <v>#N/A</v>
      </c>
    </row>
    <row r="1118" spans="1:4" x14ac:dyDescent="0.2">
      <c r="A1118" s="56" t="e">
        <f>IF((A1117+$F$5&lt;='1_Setting'!$D$29),A1117+$F$5,#N/A)</f>
        <v>#N/A</v>
      </c>
      <c r="B1118" s="11" t="str">
        <f>IFERROR(IF(ISNUMBER(A1118),(IF(A1118&lt;('1_Setting'!$D$30),((A1118/('1_Setting'!$D$30))*3+1),((A1118-('1_Setting'!$D$30))/(('1_Setting'!$D$29)-('1_Setting'!$D$30))*2+4)))," ")," ")</f>
        <v xml:space="preserve"> </v>
      </c>
      <c r="C1118" s="10" t="str">
        <f t="shared" si="37"/>
        <v xml:space="preserve"> </v>
      </c>
      <c r="D1118" s="56" t="e">
        <f t="shared" si="38"/>
        <v>#N/A</v>
      </c>
    </row>
    <row r="1119" spans="1:4" x14ac:dyDescent="0.2">
      <c r="A1119" s="56" t="e">
        <f>IF((A1118+$F$5&lt;='1_Setting'!$D$29),A1118+$F$5,#N/A)</f>
        <v>#N/A</v>
      </c>
      <c r="B1119" s="11" t="str">
        <f>IFERROR(IF(ISNUMBER(A1119),(IF(A1119&lt;('1_Setting'!$D$30),((A1119/('1_Setting'!$D$30))*3+1),((A1119-('1_Setting'!$D$30))/(('1_Setting'!$D$29)-('1_Setting'!$D$30))*2+4)))," ")," ")</f>
        <v xml:space="preserve"> </v>
      </c>
      <c r="C1119" s="10" t="str">
        <f t="shared" si="37"/>
        <v xml:space="preserve"> </v>
      </c>
      <c r="D1119" s="56" t="e">
        <f t="shared" si="38"/>
        <v>#N/A</v>
      </c>
    </row>
    <row r="1120" spans="1:4" x14ac:dyDescent="0.2">
      <c r="A1120" s="56" t="e">
        <f>IF((A1119+$F$5&lt;='1_Setting'!$D$29),A1119+$F$5,#N/A)</f>
        <v>#N/A</v>
      </c>
      <c r="B1120" s="11" t="str">
        <f>IFERROR(IF(ISNUMBER(A1120),(IF(A1120&lt;('1_Setting'!$D$30),((A1120/('1_Setting'!$D$30))*3+1),((A1120-('1_Setting'!$D$30))/(('1_Setting'!$D$29)-('1_Setting'!$D$30))*2+4)))," ")," ")</f>
        <v xml:space="preserve"> </v>
      </c>
      <c r="C1120" s="10" t="str">
        <f t="shared" si="37"/>
        <v xml:space="preserve"> </v>
      </c>
      <c r="D1120" s="56" t="e">
        <f t="shared" si="38"/>
        <v>#N/A</v>
      </c>
    </row>
    <row r="1121" spans="1:4" x14ac:dyDescent="0.2">
      <c r="A1121" s="56" t="e">
        <f>IF((A1120+$F$5&lt;='1_Setting'!$D$29),A1120+$F$5,#N/A)</f>
        <v>#N/A</v>
      </c>
      <c r="B1121" s="11" t="str">
        <f>IFERROR(IF(ISNUMBER(A1121),(IF(A1121&lt;('1_Setting'!$D$30),((A1121/('1_Setting'!$D$30))*3+1),((A1121-('1_Setting'!$D$30))/(('1_Setting'!$D$29)-('1_Setting'!$D$30))*2+4)))," ")," ")</f>
        <v xml:space="preserve"> </v>
      </c>
      <c r="C1121" s="10" t="str">
        <f t="shared" si="37"/>
        <v xml:space="preserve"> </v>
      </c>
      <c r="D1121" s="56" t="e">
        <f t="shared" si="38"/>
        <v>#N/A</v>
      </c>
    </row>
    <row r="1122" spans="1:4" x14ac:dyDescent="0.2">
      <c r="A1122" s="56" t="e">
        <f>IF((A1121+$F$5&lt;='1_Setting'!$D$29),A1121+$F$5,#N/A)</f>
        <v>#N/A</v>
      </c>
      <c r="B1122" s="11" t="str">
        <f>IFERROR(IF(ISNUMBER(A1122),(IF(A1122&lt;('1_Setting'!$D$30),((A1122/('1_Setting'!$D$30))*3+1),((A1122-('1_Setting'!$D$30))/(('1_Setting'!$D$29)-('1_Setting'!$D$30))*2+4)))," ")," ")</f>
        <v xml:space="preserve"> </v>
      </c>
      <c r="C1122" s="10" t="str">
        <f t="shared" si="37"/>
        <v xml:space="preserve"> </v>
      </c>
      <c r="D1122" s="56" t="e">
        <f t="shared" si="38"/>
        <v>#N/A</v>
      </c>
    </row>
    <row r="1123" spans="1:4" x14ac:dyDescent="0.2">
      <c r="A1123" s="56" t="e">
        <f>IF((A1122+$F$5&lt;='1_Setting'!$D$29),A1122+$F$5,#N/A)</f>
        <v>#N/A</v>
      </c>
      <c r="B1123" s="11" t="str">
        <f>IFERROR(IF(ISNUMBER(A1123),(IF(A1123&lt;('1_Setting'!$D$30),((A1123/('1_Setting'!$D$30))*3+1),((A1123-('1_Setting'!$D$30))/(('1_Setting'!$D$29)-('1_Setting'!$D$30))*2+4)))," ")," ")</f>
        <v xml:space="preserve"> </v>
      </c>
      <c r="C1123" s="10" t="str">
        <f t="shared" si="37"/>
        <v xml:space="preserve"> </v>
      </c>
      <c r="D1123" s="56" t="e">
        <f t="shared" si="38"/>
        <v>#N/A</v>
      </c>
    </row>
    <row r="1124" spans="1:4" x14ac:dyDescent="0.2">
      <c r="A1124" s="56" t="e">
        <f>IF((A1123+$F$5&lt;='1_Setting'!$D$29),A1123+$F$5,#N/A)</f>
        <v>#N/A</v>
      </c>
      <c r="B1124" s="11" t="str">
        <f>IFERROR(IF(ISNUMBER(A1124),(IF(A1124&lt;('1_Setting'!$D$30),((A1124/('1_Setting'!$D$30))*3+1),((A1124-('1_Setting'!$D$30))/(('1_Setting'!$D$29)-('1_Setting'!$D$30))*2+4)))," ")," ")</f>
        <v xml:space="preserve"> </v>
      </c>
      <c r="C1124" s="10" t="str">
        <f t="shared" si="37"/>
        <v xml:space="preserve"> </v>
      </c>
      <c r="D1124" s="56" t="e">
        <f t="shared" si="38"/>
        <v>#N/A</v>
      </c>
    </row>
    <row r="1125" spans="1:4" x14ac:dyDescent="0.2">
      <c r="A1125" s="56" t="e">
        <f>IF((A1124+$F$5&lt;='1_Setting'!$D$29),A1124+$F$5,#N/A)</f>
        <v>#N/A</v>
      </c>
      <c r="B1125" s="11" t="str">
        <f>IFERROR(IF(ISNUMBER(A1125),(IF(A1125&lt;('1_Setting'!$D$30),((A1125/('1_Setting'!$D$30))*3+1),((A1125-('1_Setting'!$D$30))/(('1_Setting'!$D$29)-('1_Setting'!$D$30))*2+4)))," ")," ")</f>
        <v xml:space="preserve"> </v>
      </c>
      <c r="C1125" s="10" t="str">
        <f t="shared" si="37"/>
        <v xml:space="preserve"> </v>
      </c>
      <c r="D1125" s="56" t="e">
        <f t="shared" si="38"/>
        <v>#N/A</v>
      </c>
    </row>
    <row r="1126" spans="1:4" x14ac:dyDescent="0.2">
      <c r="A1126" s="56" t="e">
        <f>IF((A1125+$F$5&lt;='1_Setting'!$D$29),A1125+$F$5,#N/A)</f>
        <v>#N/A</v>
      </c>
      <c r="B1126" s="11" t="str">
        <f>IFERROR(IF(ISNUMBER(A1126),(IF(A1126&lt;('1_Setting'!$D$30),((A1126/('1_Setting'!$D$30))*3+1),((A1126-('1_Setting'!$D$30))/(('1_Setting'!$D$29)-('1_Setting'!$D$30))*2+4)))," ")," ")</f>
        <v xml:space="preserve"> </v>
      </c>
      <c r="C1126" s="10" t="str">
        <f t="shared" si="37"/>
        <v xml:space="preserve"> </v>
      </c>
      <c r="D1126" s="56" t="e">
        <f t="shared" si="38"/>
        <v>#N/A</v>
      </c>
    </row>
    <row r="1127" spans="1:4" x14ac:dyDescent="0.2">
      <c r="A1127" s="56" t="e">
        <f>IF((A1126+$F$5&lt;='1_Setting'!$D$29),A1126+$F$5,#N/A)</f>
        <v>#N/A</v>
      </c>
      <c r="B1127" s="11" t="str">
        <f>IFERROR(IF(ISNUMBER(A1127),(IF(A1127&lt;('1_Setting'!$D$30),((A1127/('1_Setting'!$D$30))*3+1),((A1127-('1_Setting'!$D$30))/(('1_Setting'!$D$29)-('1_Setting'!$D$30))*2+4)))," ")," ")</f>
        <v xml:space="preserve"> </v>
      </c>
      <c r="C1127" s="10" t="str">
        <f t="shared" si="37"/>
        <v xml:space="preserve"> </v>
      </c>
      <c r="D1127" s="56" t="e">
        <f t="shared" si="38"/>
        <v>#N/A</v>
      </c>
    </row>
    <row r="1128" spans="1:4" x14ac:dyDescent="0.2">
      <c r="A1128" s="56" t="e">
        <f>IF((A1127+$F$5&lt;='1_Setting'!$D$29),A1127+$F$5,#N/A)</f>
        <v>#N/A</v>
      </c>
      <c r="B1128" s="11" t="str">
        <f>IFERROR(IF(ISNUMBER(A1128),(IF(A1128&lt;('1_Setting'!$D$30),((A1128/('1_Setting'!$D$30))*3+1),((A1128-('1_Setting'!$D$30))/(('1_Setting'!$D$29)-('1_Setting'!$D$30))*2+4)))," ")," ")</f>
        <v xml:space="preserve"> </v>
      </c>
      <c r="C1128" s="10" t="str">
        <f t="shared" si="37"/>
        <v xml:space="preserve"> </v>
      </c>
      <c r="D1128" s="56" t="e">
        <f t="shared" si="38"/>
        <v>#N/A</v>
      </c>
    </row>
    <row r="1129" spans="1:4" x14ac:dyDescent="0.2">
      <c r="A1129" s="56" t="e">
        <f>IF((A1128+$F$5&lt;='1_Setting'!$D$29),A1128+$F$5,#N/A)</f>
        <v>#N/A</v>
      </c>
      <c r="B1129" s="11" t="str">
        <f>IFERROR(IF(ISNUMBER(A1129),(IF(A1129&lt;('1_Setting'!$D$30),((A1129/('1_Setting'!$D$30))*3+1),((A1129-('1_Setting'!$D$30))/(('1_Setting'!$D$29)-('1_Setting'!$D$30))*2+4)))," ")," ")</f>
        <v xml:space="preserve"> </v>
      </c>
      <c r="C1129" s="10" t="str">
        <f t="shared" si="37"/>
        <v xml:space="preserve"> </v>
      </c>
      <c r="D1129" s="56" t="e">
        <f t="shared" si="38"/>
        <v>#N/A</v>
      </c>
    </row>
    <row r="1130" spans="1:4" x14ac:dyDescent="0.2">
      <c r="A1130" s="56" t="e">
        <f>IF((A1129+$F$5&lt;='1_Setting'!$D$29),A1129+$F$5,#N/A)</f>
        <v>#N/A</v>
      </c>
      <c r="B1130" s="11" t="str">
        <f>IFERROR(IF(ISNUMBER(A1130),(IF(A1130&lt;('1_Setting'!$D$30),((A1130/('1_Setting'!$D$30))*3+1),((A1130-('1_Setting'!$D$30))/(('1_Setting'!$D$29)-('1_Setting'!$D$30))*2+4)))," ")," ")</f>
        <v xml:space="preserve"> </v>
      </c>
      <c r="C1130" s="10" t="str">
        <f t="shared" si="37"/>
        <v xml:space="preserve"> </v>
      </c>
      <c r="D1130" s="56" t="e">
        <f t="shared" si="38"/>
        <v>#N/A</v>
      </c>
    </row>
    <row r="1131" spans="1:4" x14ac:dyDescent="0.2">
      <c r="A1131" s="56" t="e">
        <f>IF((A1130+$F$5&lt;='1_Setting'!$D$29),A1130+$F$5,#N/A)</f>
        <v>#N/A</v>
      </c>
      <c r="B1131" s="11" t="str">
        <f>IFERROR(IF(ISNUMBER(A1131),(IF(A1131&lt;('1_Setting'!$D$30),((A1131/('1_Setting'!$D$30))*3+1),((A1131-('1_Setting'!$D$30))/(('1_Setting'!$D$29)-('1_Setting'!$D$30))*2+4)))," ")," ")</f>
        <v xml:space="preserve"> </v>
      </c>
      <c r="C1131" s="10" t="str">
        <f t="shared" si="37"/>
        <v xml:space="preserve"> </v>
      </c>
      <c r="D1131" s="56" t="e">
        <f t="shared" si="38"/>
        <v>#N/A</v>
      </c>
    </row>
    <row r="1132" spans="1:4" x14ac:dyDescent="0.2">
      <c r="A1132" s="56" t="e">
        <f>IF((A1131+$F$5&lt;='1_Setting'!$D$29),A1131+$F$5,#N/A)</f>
        <v>#N/A</v>
      </c>
      <c r="B1132" s="11" t="str">
        <f>IFERROR(IF(ISNUMBER(A1132),(IF(A1132&lt;('1_Setting'!$D$30),((A1132/('1_Setting'!$D$30))*3+1),((A1132-('1_Setting'!$D$30))/(('1_Setting'!$D$29)-('1_Setting'!$D$30))*2+4)))," ")," ")</f>
        <v xml:space="preserve"> </v>
      </c>
      <c r="C1132" s="10" t="str">
        <f t="shared" si="37"/>
        <v xml:space="preserve"> </v>
      </c>
      <c r="D1132" s="56" t="e">
        <f t="shared" si="38"/>
        <v>#N/A</v>
      </c>
    </row>
    <row r="1133" spans="1:4" x14ac:dyDescent="0.2">
      <c r="A1133" s="56" t="e">
        <f>IF((A1132+$F$5&lt;='1_Setting'!$D$29),A1132+$F$5,#N/A)</f>
        <v>#N/A</v>
      </c>
      <c r="B1133" s="11" t="str">
        <f>IFERROR(IF(ISNUMBER(A1133),(IF(A1133&lt;('1_Setting'!$D$30),((A1133/('1_Setting'!$D$30))*3+1),((A1133-('1_Setting'!$D$30))/(('1_Setting'!$D$29)-('1_Setting'!$D$30))*2+4)))," ")," ")</f>
        <v xml:space="preserve"> </v>
      </c>
      <c r="C1133" s="10" t="str">
        <f t="shared" si="37"/>
        <v xml:space="preserve"> </v>
      </c>
      <c r="D1133" s="56" t="e">
        <f t="shared" si="38"/>
        <v>#N/A</v>
      </c>
    </row>
    <row r="1134" spans="1:4" x14ac:dyDescent="0.2">
      <c r="A1134" s="56" t="e">
        <f>IF((A1133+$F$5&lt;='1_Setting'!$D$29),A1133+$F$5,#N/A)</f>
        <v>#N/A</v>
      </c>
      <c r="B1134" s="11" t="str">
        <f>IFERROR(IF(ISNUMBER(A1134),(IF(A1134&lt;('1_Setting'!$D$30),((A1134/('1_Setting'!$D$30))*3+1),((A1134-('1_Setting'!$D$30))/(('1_Setting'!$D$29)-('1_Setting'!$D$30))*2+4)))," ")," ")</f>
        <v xml:space="preserve"> </v>
      </c>
      <c r="C1134" s="10" t="str">
        <f t="shared" si="37"/>
        <v xml:space="preserve"> </v>
      </c>
      <c r="D1134" s="56" t="e">
        <f t="shared" si="38"/>
        <v>#N/A</v>
      </c>
    </row>
    <row r="1135" spans="1:4" x14ac:dyDescent="0.2">
      <c r="A1135" s="56" t="e">
        <f>IF((A1134+$F$5&lt;='1_Setting'!$D$29),A1134+$F$5,#N/A)</f>
        <v>#N/A</v>
      </c>
      <c r="B1135" s="11" t="str">
        <f>IFERROR(IF(ISNUMBER(A1135),(IF(A1135&lt;('1_Setting'!$D$30),((A1135/('1_Setting'!$D$30))*3+1),((A1135-('1_Setting'!$D$30))/(('1_Setting'!$D$29)-('1_Setting'!$D$30))*2+4)))," ")," ")</f>
        <v xml:space="preserve"> </v>
      </c>
      <c r="C1135" s="10" t="str">
        <f t="shared" si="37"/>
        <v xml:space="preserve"> </v>
      </c>
      <c r="D1135" s="56" t="e">
        <f t="shared" si="38"/>
        <v>#N/A</v>
      </c>
    </row>
    <row r="1136" spans="1:4" x14ac:dyDescent="0.2">
      <c r="A1136" s="56" t="e">
        <f>IF((A1135+$F$5&lt;='1_Setting'!$D$29),A1135+$F$5,#N/A)</f>
        <v>#N/A</v>
      </c>
      <c r="B1136" s="11" t="str">
        <f>IFERROR(IF(ISNUMBER(A1136),(IF(A1136&lt;('1_Setting'!$D$30),((A1136/('1_Setting'!$D$30))*3+1),((A1136-('1_Setting'!$D$30))/(('1_Setting'!$D$29)-('1_Setting'!$D$30))*2+4)))," ")," ")</f>
        <v xml:space="preserve"> </v>
      </c>
      <c r="C1136" s="10" t="str">
        <f t="shared" si="37"/>
        <v xml:space="preserve"> </v>
      </c>
      <c r="D1136" s="56" t="e">
        <f t="shared" si="38"/>
        <v>#N/A</v>
      </c>
    </row>
    <row r="1137" spans="1:4" x14ac:dyDescent="0.2">
      <c r="A1137" s="56" t="e">
        <f>IF((A1136+$F$5&lt;='1_Setting'!$D$29),A1136+$F$5,#N/A)</f>
        <v>#N/A</v>
      </c>
      <c r="B1137" s="11" t="str">
        <f>IFERROR(IF(ISNUMBER(A1137),(IF(A1137&lt;('1_Setting'!$D$30),((A1137/('1_Setting'!$D$30))*3+1),((A1137-('1_Setting'!$D$30))/(('1_Setting'!$D$29)-('1_Setting'!$D$30))*2+4)))," ")," ")</f>
        <v xml:space="preserve"> </v>
      </c>
      <c r="C1137" s="10" t="str">
        <f t="shared" si="37"/>
        <v xml:space="preserve"> </v>
      </c>
      <c r="D1137" s="56" t="e">
        <f t="shared" si="38"/>
        <v>#N/A</v>
      </c>
    </row>
    <row r="1138" spans="1:4" x14ac:dyDescent="0.2">
      <c r="A1138" s="56" t="e">
        <f>IF((A1137+$F$5&lt;='1_Setting'!$D$29),A1137+$F$5,#N/A)</f>
        <v>#N/A</v>
      </c>
      <c r="B1138" s="11" t="str">
        <f>IFERROR(IF(ISNUMBER(A1138),(IF(A1138&lt;('1_Setting'!$D$30),((A1138/('1_Setting'!$D$30))*3+1),((A1138-('1_Setting'!$D$30))/(('1_Setting'!$D$29)-('1_Setting'!$D$30))*2+4)))," ")," ")</f>
        <v xml:space="preserve"> </v>
      </c>
      <c r="C1138" s="10" t="str">
        <f t="shared" si="37"/>
        <v xml:space="preserve"> </v>
      </c>
      <c r="D1138" s="56" t="e">
        <f t="shared" si="38"/>
        <v>#N/A</v>
      </c>
    </row>
    <row r="1139" spans="1:4" x14ac:dyDescent="0.2">
      <c r="A1139" s="56" t="e">
        <f>IF((A1138+$F$5&lt;='1_Setting'!$D$29),A1138+$F$5,#N/A)</f>
        <v>#N/A</v>
      </c>
      <c r="B1139" s="11" t="str">
        <f>IFERROR(IF(ISNUMBER(A1139),(IF(A1139&lt;('1_Setting'!$D$30),((A1139/('1_Setting'!$D$30))*3+1),((A1139-('1_Setting'!$D$30))/(('1_Setting'!$D$29)-('1_Setting'!$D$30))*2+4)))," ")," ")</f>
        <v xml:space="preserve"> </v>
      </c>
      <c r="C1139" s="10" t="str">
        <f t="shared" si="37"/>
        <v xml:space="preserve"> </v>
      </c>
      <c r="D1139" s="56" t="e">
        <f t="shared" si="38"/>
        <v>#N/A</v>
      </c>
    </row>
    <row r="1140" spans="1:4" x14ac:dyDescent="0.2">
      <c r="A1140" s="56" t="e">
        <f>IF((A1139+$F$5&lt;='1_Setting'!$D$29),A1139+$F$5,#N/A)</f>
        <v>#N/A</v>
      </c>
      <c r="B1140" s="11" t="str">
        <f>IFERROR(IF(ISNUMBER(A1140),(IF(A1140&lt;('1_Setting'!$D$30),((A1140/('1_Setting'!$D$30))*3+1),((A1140-('1_Setting'!$D$30))/(('1_Setting'!$D$29)-('1_Setting'!$D$30))*2+4)))," ")," ")</f>
        <v xml:space="preserve"> </v>
      </c>
      <c r="C1140" s="10" t="str">
        <f t="shared" si="37"/>
        <v xml:space="preserve"> </v>
      </c>
      <c r="D1140" s="56" t="e">
        <f t="shared" si="38"/>
        <v>#N/A</v>
      </c>
    </row>
    <row r="1141" spans="1:4" x14ac:dyDescent="0.2">
      <c r="A1141" s="56" t="e">
        <f>IF((A1140+$F$5&lt;='1_Setting'!$D$29),A1140+$F$5,#N/A)</f>
        <v>#N/A</v>
      </c>
      <c r="B1141" s="11" t="str">
        <f>IFERROR(IF(ISNUMBER(A1141),(IF(A1141&lt;('1_Setting'!$D$30),((A1141/('1_Setting'!$D$30))*3+1),((A1141-('1_Setting'!$D$30))/(('1_Setting'!$D$29)-('1_Setting'!$D$30))*2+4)))," ")," ")</f>
        <v xml:space="preserve"> </v>
      </c>
      <c r="C1141" s="10" t="str">
        <f t="shared" si="37"/>
        <v xml:space="preserve"> </v>
      </c>
      <c r="D1141" s="56" t="e">
        <f t="shared" si="38"/>
        <v>#N/A</v>
      </c>
    </row>
    <row r="1142" spans="1:4" x14ac:dyDescent="0.2">
      <c r="A1142" s="56" t="e">
        <f>IF((A1141+$F$5&lt;='1_Setting'!$D$29),A1141+$F$5,#N/A)</f>
        <v>#N/A</v>
      </c>
      <c r="B1142" s="11" t="str">
        <f>IFERROR(IF(ISNUMBER(A1142),(IF(A1142&lt;('1_Setting'!$D$30),((A1142/('1_Setting'!$D$30))*3+1),((A1142-('1_Setting'!$D$30))/(('1_Setting'!$D$29)-('1_Setting'!$D$30))*2+4)))," ")," ")</f>
        <v xml:space="preserve"> </v>
      </c>
      <c r="C1142" s="10" t="str">
        <f t="shared" si="37"/>
        <v xml:space="preserve"> </v>
      </c>
      <c r="D1142" s="56" t="e">
        <f t="shared" si="38"/>
        <v>#N/A</v>
      </c>
    </row>
    <row r="1143" spans="1:4" x14ac:dyDescent="0.2">
      <c r="A1143" s="56" t="e">
        <f>IF((A1142+$F$5&lt;='1_Setting'!$D$29),A1142+$F$5,#N/A)</f>
        <v>#N/A</v>
      </c>
      <c r="B1143" s="11" t="str">
        <f>IFERROR(IF(ISNUMBER(A1143),(IF(A1143&lt;('1_Setting'!$D$30),((A1143/('1_Setting'!$D$30))*3+1),((A1143-('1_Setting'!$D$30))/(('1_Setting'!$D$29)-('1_Setting'!$D$30))*2+4)))," ")," ")</f>
        <v xml:space="preserve"> </v>
      </c>
      <c r="C1143" s="10" t="str">
        <f t="shared" si="37"/>
        <v xml:space="preserve"> </v>
      </c>
      <c r="D1143" s="56" t="e">
        <f t="shared" si="38"/>
        <v>#N/A</v>
      </c>
    </row>
    <row r="1144" spans="1:4" x14ac:dyDescent="0.2">
      <c r="A1144" s="56" t="e">
        <f>IF((A1143+$F$5&lt;='1_Setting'!$D$29),A1143+$F$5,#N/A)</f>
        <v>#N/A</v>
      </c>
      <c r="B1144" s="11" t="str">
        <f>IFERROR(IF(ISNUMBER(A1144),(IF(A1144&lt;('1_Setting'!$D$30),((A1144/('1_Setting'!$D$30))*3+1),((A1144-('1_Setting'!$D$30))/(('1_Setting'!$D$29)-('1_Setting'!$D$30))*2+4)))," ")," ")</f>
        <v xml:space="preserve"> </v>
      </c>
      <c r="C1144" s="10" t="str">
        <f t="shared" si="37"/>
        <v xml:space="preserve"> </v>
      </c>
      <c r="D1144" s="56" t="e">
        <f t="shared" si="38"/>
        <v>#N/A</v>
      </c>
    </row>
    <row r="1145" spans="1:4" x14ac:dyDescent="0.2">
      <c r="A1145" s="56" t="e">
        <f>IF((A1144+$F$5&lt;='1_Setting'!$D$29),A1144+$F$5,#N/A)</f>
        <v>#N/A</v>
      </c>
      <c r="B1145" s="11" t="str">
        <f>IFERROR(IF(ISNUMBER(A1145),(IF(A1145&lt;('1_Setting'!$D$30),((A1145/('1_Setting'!$D$30))*3+1),((A1145-('1_Setting'!$D$30))/(('1_Setting'!$D$29)-('1_Setting'!$D$30))*2+4)))," ")," ")</f>
        <v xml:space="preserve"> </v>
      </c>
      <c r="C1145" s="10" t="str">
        <f t="shared" si="37"/>
        <v xml:space="preserve"> </v>
      </c>
      <c r="D1145" s="56" t="e">
        <f t="shared" si="38"/>
        <v>#N/A</v>
      </c>
    </row>
    <row r="1146" spans="1:4" x14ac:dyDescent="0.2">
      <c r="A1146" s="56" t="e">
        <f>IF((A1145+$F$5&lt;='1_Setting'!$D$29),A1145+$F$5,#N/A)</f>
        <v>#N/A</v>
      </c>
      <c r="B1146" s="11" t="str">
        <f>IFERROR(IF(ISNUMBER(A1146),(IF(A1146&lt;('1_Setting'!$D$30),((A1146/('1_Setting'!$D$30))*3+1),((A1146-('1_Setting'!$D$30))/(('1_Setting'!$D$29)-('1_Setting'!$D$30))*2+4)))," ")," ")</f>
        <v xml:space="preserve"> </v>
      </c>
      <c r="C1146" s="10" t="str">
        <f t="shared" si="37"/>
        <v xml:space="preserve"> </v>
      </c>
      <c r="D1146" s="56" t="e">
        <f t="shared" si="38"/>
        <v>#N/A</v>
      </c>
    </row>
    <row r="1147" spans="1:4" x14ac:dyDescent="0.2">
      <c r="A1147" s="56" t="e">
        <f>IF((A1146+$F$5&lt;='1_Setting'!$D$29),A1146+$F$5,#N/A)</f>
        <v>#N/A</v>
      </c>
      <c r="B1147" s="11" t="str">
        <f>IFERROR(IF(ISNUMBER(A1147),(IF(A1147&lt;('1_Setting'!$D$30),((A1147/('1_Setting'!$D$30))*3+1),((A1147-('1_Setting'!$D$30))/(('1_Setting'!$D$29)-('1_Setting'!$D$30))*2+4)))," ")," ")</f>
        <v xml:space="preserve"> </v>
      </c>
      <c r="C1147" s="10" t="str">
        <f t="shared" si="37"/>
        <v xml:space="preserve"> </v>
      </c>
      <c r="D1147" s="56" t="e">
        <f t="shared" si="38"/>
        <v>#N/A</v>
      </c>
    </row>
    <row r="1148" spans="1:4" x14ac:dyDescent="0.2">
      <c r="A1148" s="56" t="e">
        <f>IF((A1147+$F$5&lt;='1_Setting'!$D$29),A1147+$F$5,#N/A)</f>
        <v>#N/A</v>
      </c>
      <c r="B1148" s="11" t="str">
        <f>IFERROR(IF(ISNUMBER(A1148),(IF(A1148&lt;('1_Setting'!$D$30),((A1148/('1_Setting'!$D$30))*3+1),((A1148-('1_Setting'!$D$30))/(('1_Setting'!$D$29)-('1_Setting'!$D$30))*2+4)))," ")," ")</f>
        <v xml:space="preserve"> </v>
      </c>
      <c r="C1148" s="10" t="str">
        <f t="shared" si="37"/>
        <v xml:space="preserve"> </v>
      </c>
      <c r="D1148" s="56" t="e">
        <f t="shared" si="38"/>
        <v>#N/A</v>
      </c>
    </row>
    <row r="1149" spans="1:4" x14ac:dyDescent="0.2">
      <c r="A1149" s="56" t="e">
        <f>IF((A1148+$F$5&lt;='1_Setting'!$D$29),A1148+$F$5,#N/A)</f>
        <v>#N/A</v>
      </c>
      <c r="B1149" s="11" t="str">
        <f>IFERROR(IF(ISNUMBER(A1149),(IF(A1149&lt;('1_Setting'!$D$30),((A1149/('1_Setting'!$D$30))*3+1),((A1149-('1_Setting'!$D$30))/(('1_Setting'!$D$29)-('1_Setting'!$D$30))*2+4)))," ")," ")</f>
        <v xml:space="preserve"> </v>
      </c>
      <c r="C1149" s="10" t="str">
        <f t="shared" si="37"/>
        <v xml:space="preserve"> </v>
      </c>
      <c r="D1149" s="56" t="e">
        <f t="shared" si="38"/>
        <v>#N/A</v>
      </c>
    </row>
    <row r="1150" spans="1:4" x14ac:dyDescent="0.2">
      <c r="A1150" s="56" t="e">
        <f>IF((A1149+$F$5&lt;='1_Setting'!$D$29),A1149+$F$5,#N/A)</f>
        <v>#N/A</v>
      </c>
      <c r="B1150" s="11" t="str">
        <f>IFERROR(IF(ISNUMBER(A1150),(IF(A1150&lt;('1_Setting'!$D$30),((A1150/('1_Setting'!$D$30))*3+1),((A1150-('1_Setting'!$D$30))/(('1_Setting'!$D$29)-('1_Setting'!$D$30))*2+4)))," ")," ")</f>
        <v xml:space="preserve"> </v>
      </c>
      <c r="C1150" s="10" t="str">
        <f t="shared" si="37"/>
        <v xml:space="preserve"> </v>
      </c>
      <c r="D1150" s="56" t="e">
        <f t="shared" si="38"/>
        <v>#N/A</v>
      </c>
    </row>
    <row r="1151" spans="1:4" x14ac:dyDescent="0.2">
      <c r="A1151" s="56" t="e">
        <f>IF((A1150+$F$5&lt;='1_Setting'!$D$29),A1150+$F$5,#N/A)</f>
        <v>#N/A</v>
      </c>
      <c r="B1151" s="11" t="str">
        <f>IFERROR(IF(ISNUMBER(A1151),(IF(A1151&lt;('1_Setting'!$D$30),((A1151/('1_Setting'!$D$30))*3+1),((A1151-('1_Setting'!$D$30))/(('1_Setting'!$D$29)-('1_Setting'!$D$30))*2+4)))," ")," ")</f>
        <v xml:space="preserve"> </v>
      </c>
      <c r="C1151" s="10" t="str">
        <f t="shared" si="37"/>
        <v xml:space="preserve"> </v>
      </c>
      <c r="D1151" s="56" t="e">
        <f t="shared" si="38"/>
        <v>#N/A</v>
      </c>
    </row>
    <row r="1152" spans="1:4" x14ac:dyDescent="0.2">
      <c r="A1152" s="56" t="e">
        <f>IF((A1151+$F$5&lt;='1_Setting'!$D$29),A1151+$F$5,#N/A)</f>
        <v>#N/A</v>
      </c>
      <c r="B1152" s="11" t="str">
        <f>IFERROR(IF(ISNUMBER(A1152),(IF(A1152&lt;('1_Setting'!$D$30),((A1152/('1_Setting'!$D$30))*3+1),((A1152-('1_Setting'!$D$30))/(('1_Setting'!$D$29)-('1_Setting'!$D$30))*2+4)))," ")," ")</f>
        <v xml:space="preserve"> </v>
      </c>
      <c r="C1152" s="10" t="str">
        <f t="shared" si="37"/>
        <v xml:space="preserve"> </v>
      </c>
      <c r="D1152" s="56" t="e">
        <f t="shared" si="38"/>
        <v>#N/A</v>
      </c>
    </row>
    <row r="1153" spans="1:4" x14ac:dyDescent="0.2">
      <c r="A1153" s="56" t="e">
        <f>IF((A1152+$F$5&lt;='1_Setting'!$D$29),A1152+$F$5,#N/A)</f>
        <v>#N/A</v>
      </c>
      <c r="B1153" s="11" t="str">
        <f>IFERROR(IF(ISNUMBER(A1153),(IF(A1153&lt;('1_Setting'!$D$30),((A1153/('1_Setting'!$D$30))*3+1),((A1153-('1_Setting'!$D$30))/(('1_Setting'!$D$29)-('1_Setting'!$D$30))*2+4)))," ")," ")</f>
        <v xml:space="preserve"> </v>
      </c>
      <c r="C1153" s="10" t="str">
        <f t="shared" si="37"/>
        <v xml:space="preserve"> </v>
      </c>
      <c r="D1153" s="56" t="e">
        <f t="shared" si="38"/>
        <v>#N/A</v>
      </c>
    </row>
    <row r="1154" spans="1:4" x14ac:dyDescent="0.2">
      <c r="A1154" s="56" t="e">
        <f>IF((A1153+$F$5&lt;='1_Setting'!$D$29),A1153+$F$5,#N/A)</f>
        <v>#N/A</v>
      </c>
      <c r="B1154" s="11" t="str">
        <f>IFERROR(IF(ISNUMBER(A1154),(IF(A1154&lt;('1_Setting'!$D$30),((A1154/('1_Setting'!$D$30))*3+1),((A1154-('1_Setting'!$D$30))/(('1_Setting'!$D$29)-('1_Setting'!$D$30))*2+4)))," ")," ")</f>
        <v xml:space="preserve"> </v>
      </c>
      <c r="C1154" s="10" t="str">
        <f t="shared" ref="C1154:C1217" si="39">IFERROR(IF(AND(B1154&gt;3.5,B1154&lt;4),3.5,ROUND(B1154/5,1)*5)," ")</f>
        <v xml:space="preserve"> </v>
      </c>
      <c r="D1154" s="56" t="e">
        <f t="shared" si="38"/>
        <v>#N/A</v>
      </c>
    </row>
    <row r="1155" spans="1:4" x14ac:dyDescent="0.2">
      <c r="A1155" s="56" t="e">
        <f>IF((A1154+$F$5&lt;='1_Setting'!$D$29),A1154+$F$5,#N/A)</f>
        <v>#N/A</v>
      </c>
      <c r="B1155" s="11" t="str">
        <f>IFERROR(IF(ISNUMBER(A1155),(IF(A1155&lt;('1_Setting'!$D$30),((A1155/('1_Setting'!$D$30))*3+1),((A1155-('1_Setting'!$D$30))/(('1_Setting'!$D$29)-('1_Setting'!$D$30))*2+4)))," ")," ")</f>
        <v xml:space="preserve"> </v>
      </c>
      <c r="C1155" s="10" t="str">
        <f t="shared" si="39"/>
        <v xml:space="preserve"> </v>
      </c>
      <c r="D1155" s="56" t="e">
        <f t="shared" si="38"/>
        <v>#N/A</v>
      </c>
    </row>
    <row r="1156" spans="1:4" x14ac:dyDescent="0.2">
      <c r="A1156" s="56" t="e">
        <f>IF((A1155+$F$5&lt;='1_Setting'!$D$29),A1155+$F$5,#N/A)</f>
        <v>#N/A</v>
      </c>
      <c r="B1156" s="11" t="str">
        <f>IFERROR(IF(ISNUMBER(A1156),(IF(A1156&lt;('1_Setting'!$D$30),((A1156/('1_Setting'!$D$30))*3+1),((A1156-('1_Setting'!$D$30))/(('1_Setting'!$D$29)-('1_Setting'!$D$30))*2+4)))," ")," ")</f>
        <v xml:space="preserve"> </v>
      </c>
      <c r="C1156" s="10" t="str">
        <f t="shared" si="39"/>
        <v xml:space="preserve"> </v>
      </c>
      <c r="D1156" s="56" t="e">
        <f t="shared" si="38"/>
        <v>#N/A</v>
      </c>
    </row>
    <row r="1157" spans="1:4" x14ac:dyDescent="0.2">
      <c r="A1157" s="56" t="e">
        <f>IF((A1156+$F$5&lt;='1_Setting'!$D$29),A1156+$F$5,#N/A)</f>
        <v>#N/A</v>
      </c>
      <c r="B1157" s="11" t="str">
        <f>IFERROR(IF(ISNUMBER(A1157),(IF(A1157&lt;('1_Setting'!$D$30),((A1157/('1_Setting'!$D$30))*3+1),((A1157-('1_Setting'!$D$30))/(('1_Setting'!$D$29)-('1_Setting'!$D$30))*2+4)))," ")," ")</f>
        <v xml:space="preserve"> </v>
      </c>
      <c r="C1157" s="10" t="str">
        <f t="shared" si="39"/>
        <v xml:space="preserve"> </v>
      </c>
      <c r="D1157" s="56" t="e">
        <f t="shared" si="38"/>
        <v>#N/A</v>
      </c>
    </row>
    <row r="1158" spans="1:4" x14ac:dyDescent="0.2">
      <c r="A1158" s="56" t="e">
        <f>IF((A1157+$F$5&lt;='1_Setting'!$D$29),A1157+$F$5,#N/A)</f>
        <v>#N/A</v>
      </c>
      <c r="B1158" s="11" t="str">
        <f>IFERROR(IF(ISNUMBER(A1158),(IF(A1158&lt;('1_Setting'!$D$30),((A1158/('1_Setting'!$D$30))*3+1),((A1158-('1_Setting'!$D$30))/(('1_Setting'!$D$29)-('1_Setting'!$D$30))*2+4)))," ")," ")</f>
        <v xml:space="preserve"> </v>
      </c>
      <c r="C1158" s="10" t="str">
        <f t="shared" si="39"/>
        <v xml:space="preserve"> </v>
      </c>
      <c r="D1158" s="56" t="e">
        <f t="shared" si="38"/>
        <v>#N/A</v>
      </c>
    </row>
    <row r="1159" spans="1:4" x14ac:dyDescent="0.2">
      <c r="A1159" s="56" t="e">
        <f>IF((A1158+$F$5&lt;='1_Setting'!$D$29),A1158+$F$5,#N/A)</f>
        <v>#N/A</v>
      </c>
      <c r="B1159" s="11" t="str">
        <f>IFERROR(IF(ISNUMBER(A1159),(IF(A1159&lt;('1_Setting'!$D$30),((A1159/('1_Setting'!$D$30))*3+1),((A1159-('1_Setting'!$D$30))/(('1_Setting'!$D$29)-('1_Setting'!$D$30))*2+4)))," ")," ")</f>
        <v xml:space="preserve"> </v>
      </c>
      <c r="C1159" s="10" t="str">
        <f t="shared" si="39"/>
        <v xml:space="preserve"> </v>
      </c>
      <c r="D1159" s="56" t="e">
        <f t="shared" si="38"/>
        <v>#N/A</v>
      </c>
    </row>
    <row r="1160" spans="1:4" x14ac:dyDescent="0.2">
      <c r="A1160" s="56" t="e">
        <f>IF((A1159+$F$5&lt;='1_Setting'!$D$29),A1159+$F$5,#N/A)</f>
        <v>#N/A</v>
      </c>
      <c r="B1160" s="11" t="str">
        <f>IFERROR(IF(ISNUMBER(A1160),(IF(A1160&lt;('1_Setting'!$D$30),((A1160/('1_Setting'!$D$30))*3+1),((A1160-('1_Setting'!$D$30))/(('1_Setting'!$D$29)-('1_Setting'!$D$30))*2+4)))," ")," ")</f>
        <v xml:space="preserve"> </v>
      </c>
      <c r="C1160" s="10" t="str">
        <f t="shared" si="39"/>
        <v xml:space="preserve"> </v>
      </c>
      <c r="D1160" s="56" t="e">
        <f t="shared" si="38"/>
        <v>#N/A</v>
      </c>
    </row>
    <row r="1161" spans="1:4" x14ac:dyDescent="0.2">
      <c r="A1161" s="56" t="e">
        <f>IF((A1160+$F$5&lt;='1_Setting'!$D$29),A1160+$F$5,#N/A)</f>
        <v>#N/A</v>
      </c>
      <c r="B1161" s="11" t="str">
        <f>IFERROR(IF(ISNUMBER(A1161),(IF(A1161&lt;('1_Setting'!$D$30),((A1161/('1_Setting'!$D$30))*3+1),((A1161-('1_Setting'!$D$30))/(('1_Setting'!$D$29)-('1_Setting'!$D$30))*2+4)))," ")," ")</f>
        <v xml:space="preserve"> </v>
      </c>
      <c r="C1161" s="10" t="str">
        <f t="shared" si="39"/>
        <v xml:space="preserve"> </v>
      </c>
      <c r="D1161" s="56" t="e">
        <f t="shared" si="38"/>
        <v>#N/A</v>
      </c>
    </row>
    <row r="1162" spans="1:4" x14ac:dyDescent="0.2">
      <c r="A1162" s="56" t="e">
        <f>IF((A1161+$F$5&lt;='1_Setting'!$D$29),A1161+$F$5,#N/A)</f>
        <v>#N/A</v>
      </c>
      <c r="B1162" s="11" t="str">
        <f>IFERROR(IF(ISNUMBER(A1162),(IF(A1162&lt;('1_Setting'!$D$30),((A1162/('1_Setting'!$D$30))*3+1),((A1162-('1_Setting'!$D$30))/(('1_Setting'!$D$29)-('1_Setting'!$D$30))*2+4)))," ")," ")</f>
        <v xml:space="preserve"> </v>
      </c>
      <c r="C1162" s="10" t="str">
        <f t="shared" si="39"/>
        <v xml:space="preserve"> </v>
      </c>
      <c r="D1162" s="56" t="e">
        <f t="shared" si="38"/>
        <v>#N/A</v>
      </c>
    </row>
    <row r="1163" spans="1:4" x14ac:dyDescent="0.2">
      <c r="A1163" s="56" t="e">
        <f>IF((A1162+$F$5&lt;='1_Setting'!$D$29),A1162+$F$5,#N/A)</f>
        <v>#N/A</v>
      </c>
      <c r="B1163" s="11" t="str">
        <f>IFERROR(IF(ISNUMBER(A1163),(IF(A1163&lt;('1_Setting'!$D$30),((A1163/('1_Setting'!$D$30))*3+1),((A1163-('1_Setting'!$D$30))/(('1_Setting'!$D$29)-('1_Setting'!$D$30))*2+4)))," ")," ")</f>
        <v xml:space="preserve"> </v>
      </c>
      <c r="C1163" s="10" t="str">
        <f t="shared" si="39"/>
        <v xml:space="preserve"> </v>
      </c>
      <c r="D1163" s="56" t="e">
        <f t="shared" ref="D1163:D1226" si="40">A1163</f>
        <v>#N/A</v>
      </c>
    </row>
    <row r="1164" spans="1:4" x14ac:dyDescent="0.2">
      <c r="A1164" s="56" t="e">
        <f>IF((A1163+$F$5&lt;='1_Setting'!$D$29),A1163+$F$5,#N/A)</f>
        <v>#N/A</v>
      </c>
      <c r="B1164" s="11" t="str">
        <f>IFERROR(IF(ISNUMBER(A1164),(IF(A1164&lt;('1_Setting'!$D$30),((A1164/('1_Setting'!$D$30))*3+1),((A1164-('1_Setting'!$D$30))/(('1_Setting'!$D$29)-('1_Setting'!$D$30))*2+4)))," ")," ")</f>
        <v xml:space="preserve"> </v>
      </c>
      <c r="C1164" s="10" t="str">
        <f t="shared" si="39"/>
        <v xml:space="preserve"> </v>
      </c>
      <c r="D1164" s="56" t="e">
        <f t="shared" si="40"/>
        <v>#N/A</v>
      </c>
    </row>
    <row r="1165" spans="1:4" x14ac:dyDescent="0.2">
      <c r="A1165" s="56" t="e">
        <f>IF((A1164+$F$5&lt;='1_Setting'!$D$29),A1164+$F$5,#N/A)</f>
        <v>#N/A</v>
      </c>
      <c r="B1165" s="11" t="str">
        <f>IFERROR(IF(ISNUMBER(A1165),(IF(A1165&lt;('1_Setting'!$D$30),((A1165/('1_Setting'!$D$30))*3+1),((A1165-('1_Setting'!$D$30))/(('1_Setting'!$D$29)-('1_Setting'!$D$30))*2+4)))," ")," ")</f>
        <v xml:space="preserve"> </v>
      </c>
      <c r="C1165" s="10" t="str">
        <f t="shared" si="39"/>
        <v xml:space="preserve"> </v>
      </c>
      <c r="D1165" s="56" t="e">
        <f t="shared" si="40"/>
        <v>#N/A</v>
      </c>
    </row>
    <row r="1166" spans="1:4" x14ac:dyDescent="0.2">
      <c r="A1166" s="56" t="e">
        <f>IF((A1165+$F$5&lt;='1_Setting'!$D$29),A1165+$F$5,#N/A)</f>
        <v>#N/A</v>
      </c>
      <c r="B1166" s="11" t="str">
        <f>IFERROR(IF(ISNUMBER(A1166),(IF(A1166&lt;('1_Setting'!$D$30),((A1166/('1_Setting'!$D$30))*3+1),((A1166-('1_Setting'!$D$30))/(('1_Setting'!$D$29)-('1_Setting'!$D$30))*2+4)))," ")," ")</f>
        <v xml:space="preserve"> </v>
      </c>
      <c r="C1166" s="10" t="str">
        <f t="shared" si="39"/>
        <v xml:space="preserve"> </v>
      </c>
      <c r="D1166" s="56" t="e">
        <f t="shared" si="40"/>
        <v>#N/A</v>
      </c>
    </row>
    <row r="1167" spans="1:4" x14ac:dyDescent="0.2">
      <c r="A1167" s="56" t="e">
        <f>IF((A1166+$F$5&lt;='1_Setting'!$D$29),A1166+$F$5,#N/A)</f>
        <v>#N/A</v>
      </c>
      <c r="B1167" s="11" t="str">
        <f>IFERROR(IF(ISNUMBER(A1167),(IF(A1167&lt;('1_Setting'!$D$30),((A1167/('1_Setting'!$D$30))*3+1),((A1167-('1_Setting'!$D$30))/(('1_Setting'!$D$29)-('1_Setting'!$D$30))*2+4)))," ")," ")</f>
        <v xml:space="preserve"> </v>
      </c>
      <c r="C1167" s="10" t="str">
        <f t="shared" si="39"/>
        <v xml:space="preserve"> </v>
      </c>
      <c r="D1167" s="56" t="e">
        <f t="shared" si="40"/>
        <v>#N/A</v>
      </c>
    </row>
    <row r="1168" spans="1:4" x14ac:dyDescent="0.2">
      <c r="A1168" s="56" t="e">
        <f>IF((A1167+$F$5&lt;='1_Setting'!$D$29),A1167+$F$5,#N/A)</f>
        <v>#N/A</v>
      </c>
      <c r="B1168" s="11" t="str">
        <f>IFERROR(IF(ISNUMBER(A1168),(IF(A1168&lt;('1_Setting'!$D$30),((A1168/('1_Setting'!$D$30))*3+1),((A1168-('1_Setting'!$D$30))/(('1_Setting'!$D$29)-('1_Setting'!$D$30))*2+4)))," ")," ")</f>
        <v xml:space="preserve"> </v>
      </c>
      <c r="C1168" s="10" t="str">
        <f t="shared" si="39"/>
        <v xml:space="preserve"> </v>
      </c>
      <c r="D1168" s="56" t="e">
        <f t="shared" si="40"/>
        <v>#N/A</v>
      </c>
    </row>
    <row r="1169" spans="1:4" x14ac:dyDescent="0.2">
      <c r="A1169" s="56" t="e">
        <f>IF((A1168+$F$5&lt;='1_Setting'!$D$29),A1168+$F$5,#N/A)</f>
        <v>#N/A</v>
      </c>
      <c r="B1169" s="11" t="str">
        <f>IFERROR(IF(ISNUMBER(A1169),(IF(A1169&lt;('1_Setting'!$D$30),((A1169/('1_Setting'!$D$30))*3+1),((A1169-('1_Setting'!$D$30))/(('1_Setting'!$D$29)-('1_Setting'!$D$30))*2+4)))," ")," ")</f>
        <v xml:space="preserve"> </v>
      </c>
      <c r="C1169" s="10" t="str">
        <f t="shared" si="39"/>
        <v xml:space="preserve"> </v>
      </c>
      <c r="D1169" s="56" t="e">
        <f t="shared" si="40"/>
        <v>#N/A</v>
      </c>
    </row>
    <row r="1170" spans="1:4" x14ac:dyDescent="0.2">
      <c r="A1170" s="56" t="e">
        <f>IF((A1169+$F$5&lt;='1_Setting'!$D$29),A1169+$F$5,#N/A)</f>
        <v>#N/A</v>
      </c>
      <c r="B1170" s="11" t="str">
        <f>IFERROR(IF(ISNUMBER(A1170),(IF(A1170&lt;('1_Setting'!$D$30),((A1170/('1_Setting'!$D$30))*3+1),((A1170-('1_Setting'!$D$30))/(('1_Setting'!$D$29)-('1_Setting'!$D$30))*2+4)))," ")," ")</f>
        <v xml:space="preserve"> </v>
      </c>
      <c r="C1170" s="10" t="str">
        <f t="shared" si="39"/>
        <v xml:space="preserve"> </v>
      </c>
      <c r="D1170" s="56" t="e">
        <f t="shared" si="40"/>
        <v>#N/A</v>
      </c>
    </row>
    <row r="1171" spans="1:4" x14ac:dyDescent="0.2">
      <c r="A1171" s="56" t="e">
        <f>IF((A1170+$F$5&lt;='1_Setting'!$D$29),A1170+$F$5,#N/A)</f>
        <v>#N/A</v>
      </c>
      <c r="B1171" s="11" t="str">
        <f>IFERROR(IF(ISNUMBER(A1171),(IF(A1171&lt;('1_Setting'!$D$30),((A1171/('1_Setting'!$D$30))*3+1),((A1171-('1_Setting'!$D$30))/(('1_Setting'!$D$29)-('1_Setting'!$D$30))*2+4)))," ")," ")</f>
        <v xml:space="preserve"> </v>
      </c>
      <c r="C1171" s="10" t="str">
        <f t="shared" si="39"/>
        <v xml:space="preserve"> </v>
      </c>
      <c r="D1171" s="56" t="e">
        <f t="shared" si="40"/>
        <v>#N/A</v>
      </c>
    </row>
    <row r="1172" spans="1:4" x14ac:dyDescent="0.2">
      <c r="A1172" s="56" t="e">
        <f>IF((A1171+$F$5&lt;='1_Setting'!$D$29),A1171+$F$5,#N/A)</f>
        <v>#N/A</v>
      </c>
      <c r="B1172" s="11" t="str">
        <f>IFERROR(IF(ISNUMBER(A1172),(IF(A1172&lt;('1_Setting'!$D$30),((A1172/('1_Setting'!$D$30))*3+1),((A1172-('1_Setting'!$D$30))/(('1_Setting'!$D$29)-('1_Setting'!$D$30))*2+4)))," ")," ")</f>
        <v xml:space="preserve"> </v>
      </c>
      <c r="C1172" s="10" t="str">
        <f t="shared" si="39"/>
        <v xml:space="preserve"> </v>
      </c>
      <c r="D1172" s="56" t="e">
        <f t="shared" si="40"/>
        <v>#N/A</v>
      </c>
    </row>
    <row r="1173" spans="1:4" x14ac:dyDescent="0.2">
      <c r="A1173" s="56" t="e">
        <f>IF((A1172+$F$5&lt;='1_Setting'!$D$29),A1172+$F$5,#N/A)</f>
        <v>#N/A</v>
      </c>
      <c r="B1173" s="11" t="str">
        <f>IFERROR(IF(ISNUMBER(A1173),(IF(A1173&lt;('1_Setting'!$D$30),((A1173/('1_Setting'!$D$30))*3+1),((A1173-('1_Setting'!$D$30))/(('1_Setting'!$D$29)-('1_Setting'!$D$30))*2+4)))," ")," ")</f>
        <v xml:space="preserve"> </v>
      </c>
      <c r="C1173" s="10" t="str">
        <f t="shared" si="39"/>
        <v xml:space="preserve"> </v>
      </c>
      <c r="D1173" s="56" t="e">
        <f t="shared" si="40"/>
        <v>#N/A</v>
      </c>
    </row>
    <row r="1174" spans="1:4" x14ac:dyDescent="0.2">
      <c r="A1174" s="56" t="e">
        <f>IF((A1173+$F$5&lt;='1_Setting'!$D$29),A1173+$F$5,#N/A)</f>
        <v>#N/A</v>
      </c>
      <c r="B1174" s="11" t="str">
        <f>IFERROR(IF(ISNUMBER(A1174),(IF(A1174&lt;('1_Setting'!$D$30),((A1174/('1_Setting'!$D$30))*3+1),((A1174-('1_Setting'!$D$30))/(('1_Setting'!$D$29)-('1_Setting'!$D$30))*2+4)))," ")," ")</f>
        <v xml:space="preserve"> </v>
      </c>
      <c r="C1174" s="10" t="str">
        <f t="shared" si="39"/>
        <v xml:space="preserve"> </v>
      </c>
      <c r="D1174" s="56" t="e">
        <f t="shared" si="40"/>
        <v>#N/A</v>
      </c>
    </row>
    <row r="1175" spans="1:4" x14ac:dyDescent="0.2">
      <c r="A1175" s="56" t="e">
        <f>IF((A1174+$F$5&lt;='1_Setting'!$D$29),A1174+$F$5,#N/A)</f>
        <v>#N/A</v>
      </c>
      <c r="B1175" s="11" t="str">
        <f>IFERROR(IF(ISNUMBER(A1175),(IF(A1175&lt;('1_Setting'!$D$30),((A1175/('1_Setting'!$D$30))*3+1),((A1175-('1_Setting'!$D$30))/(('1_Setting'!$D$29)-('1_Setting'!$D$30))*2+4)))," ")," ")</f>
        <v xml:space="preserve"> </v>
      </c>
      <c r="C1175" s="10" t="str">
        <f t="shared" si="39"/>
        <v xml:space="preserve"> </v>
      </c>
      <c r="D1175" s="56" t="e">
        <f t="shared" si="40"/>
        <v>#N/A</v>
      </c>
    </row>
    <row r="1176" spans="1:4" x14ac:dyDescent="0.2">
      <c r="A1176" s="56" t="e">
        <f>IF((A1175+$F$5&lt;='1_Setting'!$D$29),A1175+$F$5,#N/A)</f>
        <v>#N/A</v>
      </c>
      <c r="B1176" s="11" t="str">
        <f>IFERROR(IF(ISNUMBER(A1176),(IF(A1176&lt;('1_Setting'!$D$30),((A1176/('1_Setting'!$D$30))*3+1),((A1176-('1_Setting'!$D$30))/(('1_Setting'!$D$29)-('1_Setting'!$D$30))*2+4)))," ")," ")</f>
        <v xml:space="preserve"> </v>
      </c>
      <c r="C1176" s="10" t="str">
        <f t="shared" si="39"/>
        <v xml:space="preserve"> </v>
      </c>
      <c r="D1176" s="56" t="e">
        <f t="shared" si="40"/>
        <v>#N/A</v>
      </c>
    </row>
    <row r="1177" spans="1:4" x14ac:dyDescent="0.2">
      <c r="A1177" s="56" t="e">
        <f>IF((A1176+$F$5&lt;='1_Setting'!$D$29),A1176+$F$5,#N/A)</f>
        <v>#N/A</v>
      </c>
      <c r="B1177" s="11" t="str">
        <f>IFERROR(IF(ISNUMBER(A1177),(IF(A1177&lt;('1_Setting'!$D$30),((A1177/('1_Setting'!$D$30))*3+1),((A1177-('1_Setting'!$D$30))/(('1_Setting'!$D$29)-('1_Setting'!$D$30))*2+4)))," ")," ")</f>
        <v xml:space="preserve"> </v>
      </c>
      <c r="C1177" s="10" t="str">
        <f t="shared" si="39"/>
        <v xml:space="preserve"> </v>
      </c>
      <c r="D1177" s="56" t="e">
        <f t="shared" si="40"/>
        <v>#N/A</v>
      </c>
    </row>
    <row r="1178" spans="1:4" x14ac:dyDescent="0.2">
      <c r="A1178" s="56" t="e">
        <f>IF((A1177+$F$5&lt;='1_Setting'!$D$29),A1177+$F$5,#N/A)</f>
        <v>#N/A</v>
      </c>
      <c r="B1178" s="11" t="str">
        <f>IFERROR(IF(ISNUMBER(A1178),(IF(A1178&lt;('1_Setting'!$D$30),((A1178/('1_Setting'!$D$30))*3+1),((A1178-('1_Setting'!$D$30))/(('1_Setting'!$D$29)-('1_Setting'!$D$30))*2+4)))," ")," ")</f>
        <v xml:space="preserve"> </v>
      </c>
      <c r="C1178" s="10" t="str">
        <f t="shared" si="39"/>
        <v xml:space="preserve"> </v>
      </c>
      <c r="D1178" s="56" t="e">
        <f t="shared" si="40"/>
        <v>#N/A</v>
      </c>
    </row>
    <row r="1179" spans="1:4" x14ac:dyDescent="0.2">
      <c r="A1179" s="56" t="e">
        <f>IF((A1178+$F$5&lt;='1_Setting'!$D$29),A1178+$F$5,#N/A)</f>
        <v>#N/A</v>
      </c>
      <c r="B1179" s="11" t="str">
        <f>IFERROR(IF(ISNUMBER(A1179),(IF(A1179&lt;('1_Setting'!$D$30),((A1179/('1_Setting'!$D$30))*3+1),((A1179-('1_Setting'!$D$30))/(('1_Setting'!$D$29)-('1_Setting'!$D$30))*2+4)))," ")," ")</f>
        <v xml:space="preserve"> </v>
      </c>
      <c r="C1179" s="10" t="str">
        <f t="shared" si="39"/>
        <v xml:space="preserve"> </v>
      </c>
      <c r="D1179" s="56" t="e">
        <f t="shared" si="40"/>
        <v>#N/A</v>
      </c>
    </row>
    <row r="1180" spans="1:4" x14ac:dyDescent="0.2">
      <c r="A1180" s="56" t="e">
        <f>IF((A1179+$F$5&lt;='1_Setting'!$D$29),A1179+$F$5,#N/A)</f>
        <v>#N/A</v>
      </c>
      <c r="B1180" s="11" t="str">
        <f>IFERROR(IF(ISNUMBER(A1180),(IF(A1180&lt;('1_Setting'!$D$30),((A1180/('1_Setting'!$D$30))*3+1),((A1180-('1_Setting'!$D$30))/(('1_Setting'!$D$29)-('1_Setting'!$D$30))*2+4)))," ")," ")</f>
        <v xml:space="preserve"> </v>
      </c>
      <c r="C1180" s="10" t="str">
        <f t="shared" si="39"/>
        <v xml:space="preserve"> </v>
      </c>
      <c r="D1180" s="56" t="e">
        <f t="shared" si="40"/>
        <v>#N/A</v>
      </c>
    </row>
    <row r="1181" spans="1:4" x14ac:dyDescent="0.2">
      <c r="A1181" s="56" t="e">
        <f>IF((A1180+$F$5&lt;='1_Setting'!$D$29),A1180+$F$5,#N/A)</f>
        <v>#N/A</v>
      </c>
      <c r="B1181" s="11" t="str">
        <f>IFERROR(IF(ISNUMBER(A1181),(IF(A1181&lt;('1_Setting'!$D$30),((A1181/('1_Setting'!$D$30))*3+1),((A1181-('1_Setting'!$D$30))/(('1_Setting'!$D$29)-('1_Setting'!$D$30))*2+4)))," ")," ")</f>
        <v xml:space="preserve"> </v>
      </c>
      <c r="C1181" s="10" t="str">
        <f t="shared" si="39"/>
        <v xml:space="preserve"> </v>
      </c>
      <c r="D1181" s="56" t="e">
        <f t="shared" si="40"/>
        <v>#N/A</v>
      </c>
    </row>
    <row r="1182" spans="1:4" x14ac:dyDescent="0.2">
      <c r="A1182" s="56" t="e">
        <f>IF((A1181+$F$5&lt;='1_Setting'!$D$29),A1181+$F$5,#N/A)</f>
        <v>#N/A</v>
      </c>
      <c r="B1182" s="11" t="str">
        <f>IFERROR(IF(ISNUMBER(A1182),(IF(A1182&lt;('1_Setting'!$D$30),((A1182/('1_Setting'!$D$30))*3+1),((A1182-('1_Setting'!$D$30))/(('1_Setting'!$D$29)-('1_Setting'!$D$30))*2+4)))," ")," ")</f>
        <v xml:space="preserve"> </v>
      </c>
      <c r="C1182" s="10" t="str">
        <f t="shared" si="39"/>
        <v xml:space="preserve"> </v>
      </c>
      <c r="D1182" s="56" t="e">
        <f t="shared" si="40"/>
        <v>#N/A</v>
      </c>
    </row>
    <row r="1183" spans="1:4" x14ac:dyDescent="0.2">
      <c r="A1183" s="56" t="e">
        <f>IF((A1182+$F$5&lt;='1_Setting'!$D$29),A1182+$F$5,#N/A)</f>
        <v>#N/A</v>
      </c>
      <c r="B1183" s="11" t="str">
        <f>IFERROR(IF(ISNUMBER(A1183),(IF(A1183&lt;('1_Setting'!$D$30),((A1183/('1_Setting'!$D$30))*3+1),((A1183-('1_Setting'!$D$30))/(('1_Setting'!$D$29)-('1_Setting'!$D$30))*2+4)))," ")," ")</f>
        <v xml:space="preserve"> </v>
      </c>
      <c r="C1183" s="10" t="str">
        <f t="shared" si="39"/>
        <v xml:space="preserve"> </v>
      </c>
      <c r="D1183" s="56" t="e">
        <f t="shared" si="40"/>
        <v>#N/A</v>
      </c>
    </row>
    <row r="1184" spans="1:4" x14ac:dyDescent="0.2">
      <c r="A1184" s="56" t="e">
        <f>IF((A1183+$F$5&lt;='1_Setting'!$D$29),A1183+$F$5,#N/A)</f>
        <v>#N/A</v>
      </c>
      <c r="B1184" s="11" t="str">
        <f>IFERROR(IF(ISNUMBER(A1184),(IF(A1184&lt;('1_Setting'!$D$30),((A1184/('1_Setting'!$D$30))*3+1),((A1184-('1_Setting'!$D$30))/(('1_Setting'!$D$29)-('1_Setting'!$D$30))*2+4)))," ")," ")</f>
        <v xml:space="preserve"> </v>
      </c>
      <c r="C1184" s="10" t="str">
        <f t="shared" si="39"/>
        <v xml:space="preserve"> </v>
      </c>
      <c r="D1184" s="56" t="e">
        <f t="shared" si="40"/>
        <v>#N/A</v>
      </c>
    </row>
    <row r="1185" spans="1:4" x14ac:dyDescent="0.2">
      <c r="A1185" s="56" t="e">
        <f>IF((A1184+$F$5&lt;='1_Setting'!$D$29),A1184+$F$5,#N/A)</f>
        <v>#N/A</v>
      </c>
      <c r="B1185" s="11" t="str">
        <f>IFERROR(IF(ISNUMBER(A1185),(IF(A1185&lt;('1_Setting'!$D$30),((A1185/('1_Setting'!$D$30))*3+1),((A1185-('1_Setting'!$D$30))/(('1_Setting'!$D$29)-('1_Setting'!$D$30))*2+4)))," ")," ")</f>
        <v xml:space="preserve"> </v>
      </c>
      <c r="C1185" s="10" t="str">
        <f t="shared" si="39"/>
        <v xml:space="preserve"> </v>
      </c>
      <c r="D1185" s="56" t="e">
        <f t="shared" si="40"/>
        <v>#N/A</v>
      </c>
    </row>
    <row r="1186" spans="1:4" x14ac:dyDescent="0.2">
      <c r="A1186" s="56" t="e">
        <f>IF((A1185+$F$5&lt;='1_Setting'!$D$29),A1185+$F$5,#N/A)</f>
        <v>#N/A</v>
      </c>
      <c r="B1186" s="11" t="str">
        <f>IFERROR(IF(ISNUMBER(A1186),(IF(A1186&lt;('1_Setting'!$D$30),((A1186/('1_Setting'!$D$30))*3+1),((A1186-('1_Setting'!$D$30))/(('1_Setting'!$D$29)-('1_Setting'!$D$30))*2+4)))," ")," ")</f>
        <v xml:space="preserve"> </v>
      </c>
      <c r="C1186" s="10" t="str">
        <f t="shared" si="39"/>
        <v xml:space="preserve"> </v>
      </c>
      <c r="D1186" s="56" t="e">
        <f t="shared" si="40"/>
        <v>#N/A</v>
      </c>
    </row>
    <row r="1187" spans="1:4" x14ac:dyDescent="0.2">
      <c r="A1187" s="56" t="e">
        <f>IF((A1186+$F$5&lt;='1_Setting'!$D$29),A1186+$F$5,#N/A)</f>
        <v>#N/A</v>
      </c>
      <c r="B1187" s="11" t="str">
        <f>IFERROR(IF(ISNUMBER(A1187),(IF(A1187&lt;('1_Setting'!$D$30),((A1187/('1_Setting'!$D$30))*3+1),((A1187-('1_Setting'!$D$30))/(('1_Setting'!$D$29)-('1_Setting'!$D$30))*2+4)))," ")," ")</f>
        <v xml:space="preserve"> </v>
      </c>
      <c r="C1187" s="10" t="str">
        <f t="shared" si="39"/>
        <v xml:space="preserve"> </v>
      </c>
      <c r="D1187" s="56" t="e">
        <f t="shared" si="40"/>
        <v>#N/A</v>
      </c>
    </row>
    <row r="1188" spans="1:4" x14ac:dyDescent="0.2">
      <c r="A1188" s="56" t="e">
        <f>IF((A1187+$F$5&lt;='1_Setting'!$D$29),A1187+$F$5,#N/A)</f>
        <v>#N/A</v>
      </c>
      <c r="B1188" s="11" t="str">
        <f>IFERROR(IF(ISNUMBER(A1188),(IF(A1188&lt;('1_Setting'!$D$30),((A1188/('1_Setting'!$D$30))*3+1),((A1188-('1_Setting'!$D$30))/(('1_Setting'!$D$29)-('1_Setting'!$D$30))*2+4)))," ")," ")</f>
        <v xml:space="preserve"> </v>
      </c>
      <c r="C1188" s="10" t="str">
        <f t="shared" si="39"/>
        <v xml:space="preserve"> </v>
      </c>
      <c r="D1188" s="56" t="e">
        <f t="shared" si="40"/>
        <v>#N/A</v>
      </c>
    </row>
    <row r="1189" spans="1:4" x14ac:dyDescent="0.2">
      <c r="A1189" s="56" t="e">
        <f>IF((A1188+$F$5&lt;='1_Setting'!$D$29),A1188+$F$5,#N/A)</f>
        <v>#N/A</v>
      </c>
      <c r="B1189" s="11" t="str">
        <f>IFERROR(IF(ISNUMBER(A1189),(IF(A1189&lt;('1_Setting'!$D$30),((A1189/('1_Setting'!$D$30))*3+1),((A1189-('1_Setting'!$D$30))/(('1_Setting'!$D$29)-('1_Setting'!$D$30))*2+4)))," ")," ")</f>
        <v xml:space="preserve"> </v>
      </c>
      <c r="C1189" s="10" t="str">
        <f t="shared" si="39"/>
        <v xml:space="preserve"> </v>
      </c>
      <c r="D1189" s="56" t="e">
        <f t="shared" si="40"/>
        <v>#N/A</v>
      </c>
    </row>
    <row r="1190" spans="1:4" x14ac:dyDescent="0.2">
      <c r="A1190" s="56" t="e">
        <f>IF((A1189+$F$5&lt;='1_Setting'!$D$29),A1189+$F$5,#N/A)</f>
        <v>#N/A</v>
      </c>
      <c r="B1190" s="11" t="str">
        <f>IFERROR(IF(ISNUMBER(A1190),(IF(A1190&lt;('1_Setting'!$D$30),((A1190/('1_Setting'!$D$30))*3+1),((A1190-('1_Setting'!$D$30))/(('1_Setting'!$D$29)-('1_Setting'!$D$30))*2+4)))," ")," ")</f>
        <v xml:space="preserve"> </v>
      </c>
      <c r="C1190" s="10" t="str">
        <f t="shared" si="39"/>
        <v xml:space="preserve"> </v>
      </c>
      <c r="D1190" s="56" t="e">
        <f t="shared" si="40"/>
        <v>#N/A</v>
      </c>
    </row>
    <row r="1191" spans="1:4" x14ac:dyDescent="0.2">
      <c r="A1191" s="56" t="e">
        <f>IF((A1190+$F$5&lt;='1_Setting'!$D$29),A1190+$F$5,#N/A)</f>
        <v>#N/A</v>
      </c>
      <c r="B1191" s="11" t="str">
        <f>IFERROR(IF(ISNUMBER(A1191),(IF(A1191&lt;('1_Setting'!$D$30),((A1191/('1_Setting'!$D$30))*3+1),((A1191-('1_Setting'!$D$30))/(('1_Setting'!$D$29)-('1_Setting'!$D$30))*2+4)))," ")," ")</f>
        <v xml:space="preserve"> </v>
      </c>
      <c r="C1191" s="10" t="str">
        <f t="shared" si="39"/>
        <v xml:space="preserve"> </v>
      </c>
      <c r="D1191" s="56" t="e">
        <f t="shared" si="40"/>
        <v>#N/A</v>
      </c>
    </row>
    <row r="1192" spans="1:4" x14ac:dyDescent="0.2">
      <c r="A1192" s="56" t="e">
        <f>IF((A1191+$F$5&lt;='1_Setting'!$D$29),A1191+$F$5,#N/A)</f>
        <v>#N/A</v>
      </c>
      <c r="B1192" s="11" t="str">
        <f>IFERROR(IF(ISNUMBER(A1192),(IF(A1192&lt;('1_Setting'!$D$30),((A1192/('1_Setting'!$D$30))*3+1),((A1192-('1_Setting'!$D$30))/(('1_Setting'!$D$29)-('1_Setting'!$D$30))*2+4)))," ")," ")</f>
        <v xml:space="preserve"> </v>
      </c>
      <c r="C1192" s="10" t="str">
        <f t="shared" si="39"/>
        <v xml:space="preserve"> </v>
      </c>
      <c r="D1192" s="56" t="e">
        <f t="shared" si="40"/>
        <v>#N/A</v>
      </c>
    </row>
    <row r="1193" spans="1:4" x14ac:dyDescent="0.2">
      <c r="A1193" s="56" t="e">
        <f>IF((A1192+$F$5&lt;='1_Setting'!$D$29),A1192+$F$5,#N/A)</f>
        <v>#N/A</v>
      </c>
      <c r="B1193" s="11" t="str">
        <f>IFERROR(IF(ISNUMBER(A1193),(IF(A1193&lt;('1_Setting'!$D$30),((A1193/('1_Setting'!$D$30))*3+1),((A1193-('1_Setting'!$D$30))/(('1_Setting'!$D$29)-('1_Setting'!$D$30))*2+4)))," ")," ")</f>
        <v xml:space="preserve"> </v>
      </c>
      <c r="C1193" s="10" t="str">
        <f t="shared" si="39"/>
        <v xml:space="preserve"> </v>
      </c>
      <c r="D1193" s="56" t="e">
        <f t="shared" si="40"/>
        <v>#N/A</v>
      </c>
    </row>
    <row r="1194" spans="1:4" x14ac:dyDescent="0.2">
      <c r="A1194" s="56" t="e">
        <f>IF((A1193+$F$5&lt;='1_Setting'!$D$29),A1193+$F$5,#N/A)</f>
        <v>#N/A</v>
      </c>
      <c r="B1194" s="11" t="str">
        <f>IFERROR(IF(ISNUMBER(A1194),(IF(A1194&lt;('1_Setting'!$D$30),((A1194/('1_Setting'!$D$30))*3+1),((A1194-('1_Setting'!$D$30))/(('1_Setting'!$D$29)-('1_Setting'!$D$30))*2+4)))," ")," ")</f>
        <v xml:space="preserve"> </v>
      </c>
      <c r="C1194" s="10" t="str">
        <f t="shared" si="39"/>
        <v xml:space="preserve"> </v>
      </c>
      <c r="D1194" s="56" t="e">
        <f t="shared" si="40"/>
        <v>#N/A</v>
      </c>
    </row>
    <row r="1195" spans="1:4" x14ac:dyDescent="0.2">
      <c r="A1195" s="56" t="e">
        <f>IF((A1194+$F$5&lt;='1_Setting'!$D$29),A1194+$F$5,#N/A)</f>
        <v>#N/A</v>
      </c>
      <c r="B1195" s="11" t="str">
        <f>IFERROR(IF(ISNUMBER(A1195),(IF(A1195&lt;('1_Setting'!$D$30),((A1195/('1_Setting'!$D$30))*3+1),((A1195-('1_Setting'!$D$30))/(('1_Setting'!$D$29)-('1_Setting'!$D$30))*2+4)))," ")," ")</f>
        <v xml:space="preserve"> </v>
      </c>
      <c r="C1195" s="10" t="str">
        <f t="shared" si="39"/>
        <v xml:space="preserve"> </v>
      </c>
      <c r="D1195" s="56" t="e">
        <f t="shared" si="40"/>
        <v>#N/A</v>
      </c>
    </row>
    <row r="1196" spans="1:4" x14ac:dyDescent="0.2">
      <c r="A1196" s="56" t="e">
        <f>IF((A1195+$F$5&lt;='1_Setting'!$D$29),A1195+$F$5,#N/A)</f>
        <v>#N/A</v>
      </c>
      <c r="B1196" s="11" t="str">
        <f>IFERROR(IF(ISNUMBER(A1196),(IF(A1196&lt;('1_Setting'!$D$30),((A1196/('1_Setting'!$D$30))*3+1),((A1196-('1_Setting'!$D$30))/(('1_Setting'!$D$29)-('1_Setting'!$D$30))*2+4)))," ")," ")</f>
        <v xml:space="preserve"> </v>
      </c>
      <c r="C1196" s="10" t="str">
        <f t="shared" si="39"/>
        <v xml:space="preserve"> </v>
      </c>
      <c r="D1196" s="56" t="e">
        <f t="shared" si="40"/>
        <v>#N/A</v>
      </c>
    </row>
    <row r="1197" spans="1:4" x14ac:dyDescent="0.2">
      <c r="A1197" s="56" t="e">
        <f>IF((A1196+$F$5&lt;='1_Setting'!$D$29),A1196+$F$5,#N/A)</f>
        <v>#N/A</v>
      </c>
      <c r="B1197" s="11" t="str">
        <f>IFERROR(IF(ISNUMBER(A1197),(IF(A1197&lt;('1_Setting'!$D$30),((A1197/('1_Setting'!$D$30))*3+1),((A1197-('1_Setting'!$D$30))/(('1_Setting'!$D$29)-('1_Setting'!$D$30))*2+4)))," ")," ")</f>
        <v xml:space="preserve"> </v>
      </c>
      <c r="C1197" s="10" t="str">
        <f t="shared" si="39"/>
        <v xml:space="preserve"> </v>
      </c>
      <c r="D1197" s="56" t="e">
        <f t="shared" si="40"/>
        <v>#N/A</v>
      </c>
    </row>
    <row r="1198" spans="1:4" x14ac:dyDescent="0.2">
      <c r="A1198" s="56" t="e">
        <f>IF((A1197+$F$5&lt;='1_Setting'!$D$29),A1197+$F$5,#N/A)</f>
        <v>#N/A</v>
      </c>
      <c r="B1198" s="11" t="str">
        <f>IFERROR(IF(ISNUMBER(A1198),(IF(A1198&lt;('1_Setting'!$D$30),((A1198/('1_Setting'!$D$30))*3+1),((A1198-('1_Setting'!$D$30))/(('1_Setting'!$D$29)-('1_Setting'!$D$30))*2+4)))," ")," ")</f>
        <v xml:space="preserve"> </v>
      </c>
      <c r="C1198" s="10" t="str">
        <f t="shared" si="39"/>
        <v xml:space="preserve"> </v>
      </c>
      <c r="D1198" s="56" t="e">
        <f t="shared" si="40"/>
        <v>#N/A</v>
      </c>
    </row>
    <row r="1199" spans="1:4" x14ac:dyDescent="0.2">
      <c r="A1199" s="56" t="e">
        <f>IF((A1198+$F$5&lt;='1_Setting'!$D$29),A1198+$F$5,#N/A)</f>
        <v>#N/A</v>
      </c>
      <c r="B1199" s="11" t="str">
        <f>IFERROR(IF(ISNUMBER(A1199),(IF(A1199&lt;('1_Setting'!$D$30),((A1199/('1_Setting'!$D$30))*3+1),((A1199-('1_Setting'!$D$30))/(('1_Setting'!$D$29)-('1_Setting'!$D$30))*2+4)))," ")," ")</f>
        <v xml:space="preserve"> </v>
      </c>
      <c r="C1199" s="10" t="str">
        <f t="shared" si="39"/>
        <v xml:space="preserve"> </v>
      </c>
      <c r="D1199" s="56" t="e">
        <f t="shared" si="40"/>
        <v>#N/A</v>
      </c>
    </row>
    <row r="1200" spans="1:4" x14ac:dyDescent="0.2">
      <c r="A1200" s="56" t="e">
        <f>IF((A1199+$F$5&lt;='1_Setting'!$D$29),A1199+$F$5,#N/A)</f>
        <v>#N/A</v>
      </c>
      <c r="B1200" s="11" t="str">
        <f>IFERROR(IF(ISNUMBER(A1200),(IF(A1200&lt;('1_Setting'!$D$30),((A1200/('1_Setting'!$D$30))*3+1),((A1200-('1_Setting'!$D$30))/(('1_Setting'!$D$29)-('1_Setting'!$D$30))*2+4)))," ")," ")</f>
        <v xml:space="preserve"> </v>
      </c>
      <c r="C1200" s="10" t="str">
        <f t="shared" si="39"/>
        <v xml:space="preserve"> </v>
      </c>
      <c r="D1200" s="56" t="e">
        <f t="shared" si="40"/>
        <v>#N/A</v>
      </c>
    </row>
    <row r="1201" spans="1:4" x14ac:dyDescent="0.2">
      <c r="A1201" s="56" t="e">
        <f>IF((A1200+$F$5&lt;='1_Setting'!$D$29),A1200+$F$5,#N/A)</f>
        <v>#N/A</v>
      </c>
      <c r="B1201" s="11" t="str">
        <f>IFERROR(IF(ISNUMBER(A1201),(IF(A1201&lt;('1_Setting'!$D$30),((A1201/('1_Setting'!$D$30))*3+1),((A1201-('1_Setting'!$D$30))/(('1_Setting'!$D$29)-('1_Setting'!$D$30))*2+4)))," ")," ")</f>
        <v xml:space="preserve"> </v>
      </c>
      <c r="C1201" s="10" t="str">
        <f t="shared" si="39"/>
        <v xml:space="preserve"> </v>
      </c>
      <c r="D1201" s="56" t="e">
        <f t="shared" si="40"/>
        <v>#N/A</v>
      </c>
    </row>
    <row r="1202" spans="1:4" x14ac:dyDescent="0.2">
      <c r="A1202" s="56" t="e">
        <f>IF((A1201+$F$5&lt;='1_Setting'!$D$29),A1201+$F$5,#N/A)</f>
        <v>#N/A</v>
      </c>
      <c r="B1202" s="11" t="str">
        <f>IFERROR(IF(ISNUMBER(A1202),(IF(A1202&lt;('1_Setting'!$D$30),((A1202/('1_Setting'!$D$30))*3+1),((A1202-('1_Setting'!$D$30))/(('1_Setting'!$D$29)-('1_Setting'!$D$30))*2+4)))," ")," ")</f>
        <v xml:space="preserve"> </v>
      </c>
      <c r="C1202" s="10" t="str">
        <f t="shared" si="39"/>
        <v xml:space="preserve"> </v>
      </c>
      <c r="D1202" s="56" t="e">
        <f t="shared" si="40"/>
        <v>#N/A</v>
      </c>
    </row>
    <row r="1203" spans="1:4" x14ac:dyDescent="0.2">
      <c r="A1203" s="56" t="e">
        <f>IF((A1202+$F$5&lt;='1_Setting'!$D$29),A1202+$F$5,#N/A)</f>
        <v>#N/A</v>
      </c>
      <c r="B1203" s="11" t="str">
        <f>IFERROR(IF(ISNUMBER(A1203),(IF(A1203&lt;('1_Setting'!$D$30),((A1203/('1_Setting'!$D$30))*3+1),((A1203-('1_Setting'!$D$30))/(('1_Setting'!$D$29)-('1_Setting'!$D$30))*2+4)))," ")," ")</f>
        <v xml:space="preserve"> </v>
      </c>
      <c r="C1203" s="10" t="str">
        <f t="shared" si="39"/>
        <v xml:space="preserve"> </v>
      </c>
      <c r="D1203" s="56" t="e">
        <f t="shared" si="40"/>
        <v>#N/A</v>
      </c>
    </row>
    <row r="1204" spans="1:4" x14ac:dyDescent="0.2">
      <c r="A1204" s="56" t="e">
        <f>IF((A1203+$F$5&lt;='1_Setting'!$D$29),A1203+$F$5,#N/A)</f>
        <v>#N/A</v>
      </c>
      <c r="B1204" s="11" t="str">
        <f>IFERROR(IF(ISNUMBER(A1204),(IF(A1204&lt;('1_Setting'!$D$30),((A1204/('1_Setting'!$D$30))*3+1),((A1204-('1_Setting'!$D$30))/(('1_Setting'!$D$29)-('1_Setting'!$D$30))*2+4)))," ")," ")</f>
        <v xml:space="preserve"> </v>
      </c>
      <c r="C1204" s="10" t="str">
        <f t="shared" si="39"/>
        <v xml:space="preserve"> </v>
      </c>
      <c r="D1204" s="56" t="e">
        <f t="shared" si="40"/>
        <v>#N/A</v>
      </c>
    </row>
    <row r="1205" spans="1:4" x14ac:dyDescent="0.2">
      <c r="A1205" s="56" t="e">
        <f>IF((A1204+$F$5&lt;='1_Setting'!$D$29),A1204+$F$5,#N/A)</f>
        <v>#N/A</v>
      </c>
      <c r="B1205" s="11" t="str">
        <f>IFERROR(IF(ISNUMBER(A1205),(IF(A1205&lt;('1_Setting'!$D$30),((A1205/('1_Setting'!$D$30))*3+1),((A1205-('1_Setting'!$D$30))/(('1_Setting'!$D$29)-('1_Setting'!$D$30))*2+4)))," ")," ")</f>
        <v xml:space="preserve"> </v>
      </c>
      <c r="C1205" s="10" t="str">
        <f t="shared" si="39"/>
        <v xml:space="preserve"> </v>
      </c>
      <c r="D1205" s="56" t="e">
        <f t="shared" si="40"/>
        <v>#N/A</v>
      </c>
    </row>
    <row r="1206" spans="1:4" x14ac:dyDescent="0.2">
      <c r="A1206" s="56" t="e">
        <f>IF((A1205+$F$5&lt;='1_Setting'!$D$29),A1205+$F$5,#N/A)</f>
        <v>#N/A</v>
      </c>
      <c r="B1206" s="11" t="str">
        <f>IFERROR(IF(ISNUMBER(A1206),(IF(A1206&lt;('1_Setting'!$D$30),((A1206/('1_Setting'!$D$30))*3+1),((A1206-('1_Setting'!$D$30))/(('1_Setting'!$D$29)-('1_Setting'!$D$30))*2+4)))," ")," ")</f>
        <v xml:space="preserve"> </v>
      </c>
      <c r="C1206" s="10" t="str">
        <f t="shared" si="39"/>
        <v xml:space="preserve"> </v>
      </c>
      <c r="D1206" s="56" t="e">
        <f t="shared" si="40"/>
        <v>#N/A</v>
      </c>
    </row>
    <row r="1207" spans="1:4" x14ac:dyDescent="0.2">
      <c r="A1207" s="56" t="e">
        <f>IF((A1206+$F$5&lt;='1_Setting'!$D$29),A1206+$F$5,#N/A)</f>
        <v>#N/A</v>
      </c>
      <c r="B1207" s="11" t="str">
        <f>IFERROR(IF(ISNUMBER(A1207),(IF(A1207&lt;('1_Setting'!$D$30),((A1207/('1_Setting'!$D$30))*3+1),((A1207-('1_Setting'!$D$30))/(('1_Setting'!$D$29)-('1_Setting'!$D$30))*2+4)))," ")," ")</f>
        <v xml:space="preserve"> </v>
      </c>
      <c r="C1207" s="10" t="str">
        <f t="shared" si="39"/>
        <v xml:space="preserve"> </v>
      </c>
      <c r="D1207" s="56" t="e">
        <f t="shared" si="40"/>
        <v>#N/A</v>
      </c>
    </row>
    <row r="1208" spans="1:4" x14ac:dyDescent="0.2">
      <c r="A1208" s="56" t="e">
        <f>IF((A1207+$F$5&lt;='1_Setting'!$D$29),A1207+$F$5,#N/A)</f>
        <v>#N/A</v>
      </c>
      <c r="B1208" s="11" t="str">
        <f>IFERROR(IF(ISNUMBER(A1208),(IF(A1208&lt;('1_Setting'!$D$30),((A1208/('1_Setting'!$D$30))*3+1),((A1208-('1_Setting'!$D$30))/(('1_Setting'!$D$29)-('1_Setting'!$D$30))*2+4)))," ")," ")</f>
        <v xml:space="preserve"> </v>
      </c>
      <c r="C1208" s="10" t="str">
        <f t="shared" si="39"/>
        <v xml:space="preserve"> </v>
      </c>
      <c r="D1208" s="56" t="e">
        <f t="shared" si="40"/>
        <v>#N/A</v>
      </c>
    </row>
    <row r="1209" spans="1:4" x14ac:dyDescent="0.2">
      <c r="A1209" s="56" t="e">
        <f>IF((A1208+$F$5&lt;='1_Setting'!$D$29),A1208+$F$5,#N/A)</f>
        <v>#N/A</v>
      </c>
      <c r="B1209" s="11" t="str">
        <f>IFERROR(IF(ISNUMBER(A1209),(IF(A1209&lt;('1_Setting'!$D$30),((A1209/('1_Setting'!$D$30))*3+1),((A1209-('1_Setting'!$D$30))/(('1_Setting'!$D$29)-('1_Setting'!$D$30))*2+4)))," ")," ")</f>
        <v xml:space="preserve"> </v>
      </c>
      <c r="C1209" s="10" t="str">
        <f t="shared" si="39"/>
        <v xml:space="preserve"> </v>
      </c>
      <c r="D1209" s="56" t="e">
        <f t="shared" si="40"/>
        <v>#N/A</v>
      </c>
    </row>
    <row r="1210" spans="1:4" x14ac:dyDescent="0.2">
      <c r="A1210" s="56" t="e">
        <f>IF((A1209+$F$5&lt;='1_Setting'!$D$29),A1209+$F$5,#N/A)</f>
        <v>#N/A</v>
      </c>
      <c r="B1210" s="11" t="str">
        <f>IFERROR(IF(ISNUMBER(A1210),(IF(A1210&lt;('1_Setting'!$D$30),((A1210/('1_Setting'!$D$30))*3+1),((A1210-('1_Setting'!$D$30))/(('1_Setting'!$D$29)-('1_Setting'!$D$30))*2+4)))," ")," ")</f>
        <v xml:space="preserve"> </v>
      </c>
      <c r="C1210" s="10" t="str">
        <f t="shared" si="39"/>
        <v xml:space="preserve"> </v>
      </c>
      <c r="D1210" s="56" t="e">
        <f t="shared" si="40"/>
        <v>#N/A</v>
      </c>
    </row>
    <row r="1211" spans="1:4" x14ac:dyDescent="0.2">
      <c r="A1211" s="56" t="e">
        <f>IF((A1210+$F$5&lt;='1_Setting'!$D$29),A1210+$F$5,#N/A)</f>
        <v>#N/A</v>
      </c>
      <c r="B1211" s="11" t="str">
        <f>IFERROR(IF(ISNUMBER(A1211),(IF(A1211&lt;('1_Setting'!$D$30),((A1211/('1_Setting'!$D$30))*3+1),((A1211-('1_Setting'!$D$30))/(('1_Setting'!$D$29)-('1_Setting'!$D$30))*2+4)))," ")," ")</f>
        <v xml:space="preserve"> </v>
      </c>
      <c r="C1211" s="10" t="str">
        <f t="shared" si="39"/>
        <v xml:space="preserve"> </v>
      </c>
      <c r="D1211" s="56" t="e">
        <f t="shared" si="40"/>
        <v>#N/A</v>
      </c>
    </row>
    <row r="1212" spans="1:4" x14ac:dyDescent="0.2">
      <c r="A1212" s="56" t="e">
        <f>IF((A1211+$F$5&lt;='1_Setting'!$D$29),A1211+$F$5,#N/A)</f>
        <v>#N/A</v>
      </c>
      <c r="B1212" s="11" t="str">
        <f>IFERROR(IF(ISNUMBER(A1212),(IF(A1212&lt;('1_Setting'!$D$30),((A1212/('1_Setting'!$D$30))*3+1),((A1212-('1_Setting'!$D$30))/(('1_Setting'!$D$29)-('1_Setting'!$D$30))*2+4)))," ")," ")</f>
        <v xml:space="preserve"> </v>
      </c>
      <c r="C1212" s="10" t="str">
        <f t="shared" si="39"/>
        <v xml:space="preserve"> </v>
      </c>
      <c r="D1212" s="56" t="e">
        <f t="shared" si="40"/>
        <v>#N/A</v>
      </c>
    </row>
    <row r="1213" spans="1:4" x14ac:dyDescent="0.2">
      <c r="A1213" s="56" t="e">
        <f>IF((A1212+$F$5&lt;='1_Setting'!$D$29),A1212+$F$5,#N/A)</f>
        <v>#N/A</v>
      </c>
      <c r="B1213" s="11" t="str">
        <f>IFERROR(IF(ISNUMBER(A1213),(IF(A1213&lt;('1_Setting'!$D$30),((A1213/('1_Setting'!$D$30))*3+1),((A1213-('1_Setting'!$D$30))/(('1_Setting'!$D$29)-('1_Setting'!$D$30))*2+4)))," ")," ")</f>
        <v xml:space="preserve"> </v>
      </c>
      <c r="C1213" s="10" t="str">
        <f t="shared" si="39"/>
        <v xml:space="preserve"> </v>
      </c>
      <c r="D1213" s="56" t="e">
        <f t="shared" si="40"/>
        <v>#N/A</v>
      </c>
    </row>
    <row r="1214" spans="1:4" x14ac:dyDescent="0.2">
      <c r="A1214" s="56" t="e">
        <f>IF((A1213+$F$5&lt;='1_Setting'!$D$29),A1213+$F$5,#N/A)</f>
        <v>#N/A</v>
      </c>
      <c r="B1214" s="11" t="str">
        <f>IFERROR(IF(ISNUMBER(A1214),(IF(A1214&lt;('1_Setting'!$D$30),((A1214/('1_Setting'!$D$30))*3+1),((A1214-('1_Setting'!$D$30))/(('1_Setting'!$D$29)-('1_Setting'!$D$30))*2+4)))," ")," ")</f>
        <v xml:space="preserve"> </v>
      </c>
      <c r="C1214" s="10" t="str">
        <f t="shared" si="39"/>
        <v xml:space="preserve"> </v>
      </c>
      <c r="D1214" s="56" t="e">
        <f t="shared" si="40"/>
        <v>#N/A</v>
      </c>
    </row>
    <row r="1215" spans="1:4" x14ac:dyDescent="0.2">
      <c r="A1215" s="56" t="e">
        <f>IF((A1214+$F$5&lt;='1_Setting'!$D$29),A1214+$F$5,#N/A)</f>
        <v>#N/A</v>
      </c>
      <c r="B1215" s="11" t="str">
        <f>IFERROR(IF(ISNUMBER(A1215),(IF(A1215&lt;('1_Setting'!$D$30),((A1215/('1_Setting'!$D$30))*3+1),((A1215-('1_Setting'!$D$30))/(('1_Setting'!$D$29)-('1_Setting'!$D$30))*2+4)))," ")," ")</f>
        <v xml:space="preserve"> </v>
      </c>
      <c r="C1215" s="10" t="str">
        <f t="shared" si="39"/>
        <v xml:space="preserve"> </v>
      </c>
      <c r="D1215" s="56" t="e">
        <f t="shared" si="40"/>
        <v>#N/A</v>
      </c>
    </row>
    <row r="1216" spans="1:4" x14ac:dyDescent="0.2">
      <c r="A1216" s="56" t="e">
        <f>IF((A1215+$F$5&lt;='1_Setting'!$D$29),A1215+$F$5,#N/A)</f>
        <v>#N/A</v>
      </c>
      <c r="B1216" s="11" t="str">
        <f>IFERROR(IF(ISNUMBER(A1216),(IF(A1216&lt;('1_Setting'!$D$30),((A1216/('1_Setting'!$D$30))*3+1),((A1216-('1_Setting'!$D$30))/(('1_Setting'!$D$29)-('1_Setting'!$D$30))*2+4)))," ")," ")</f>
        <v xml:space="preserve"> </v>
      </c>
      <c r="C1216" s="10" t="str">
        <f t="shared" si="39"/>
        <v xml:space="preserve"> </v>
      </c>
      <c r="D1216" s="56" t="e">
        <f t="shared" si="40"/>
        <v>#N/A</v>
      </c>
    </row>
    <row r="1217" spans="1:4" x14ac:dyDescent="0.2">
      <c r="A1217" s="56" t="e">
        <f>IF((A1216+$F$5&lt;='1_Setting'!$D$29),A1216+$F$5,#N/A)</f>
        <v>#N/A</v>
      </c>
      <c r="B1217" s="11" t="str">
        <f>IFERROR(IF(ISNUMBER(A1217),(IF(A1217&lt;('1_Setting'!$D$30),((A1217/('1_Setting'!$D$30))*3+1),((A1217-('1_Setting'!$D$30))/(('1_Setting'!$D$29)-('1_Setting'!$D$30))*2+4)))," ")," ")</f>
        <v xml:space="preserve"> </v>
      </c>
      <c r="C1217" s="10" t="str">
        <f t="shared" si="39"/>
        <v xml:space="preserve"> </v>
      </c>
      <c r="D1217" s="56" t="e">
        <f t="shared" si="40"/>
        <v>#N/A</v>
      </c>
    </row>
    <row r="1218" spans="1:4" x14ac:dyDescent="0.2">
      <c r="A1218" s="56" t="e">
        <f>IF((A1217+$F$5&lt;='1_Setting'!$D$29),A1217+$F$5,#N/A)</f>
        <v>#N/A</v>
      </c>
      <c r="B1218" s="11" t="str">
        <f>IFERROR(IF(ISNUMBER(A1218),(IF(A1218&lt;('1_Setting'!$D$30),((A1218/('1_Setting'!$D$30))*3+1),((A1218-('1_Setting'!$D$30))/(('1_Setting'!$D$29)-('1_Setting'!$D$30))*2+4)))," ")," ")</f>
        <v xml:space="preserve"> </v>
      </c>
      <c r="C1218" s="10" t="str">
        <f t="shared" ref="C1218:C1281" si="41">IFERROR(IF(AND(B1218&gt;3.5,B1218&lt;4),3.5,ROUND(B1218/5,1)*5)," ")</f>
        <v xml:space="preserve"> </v>
      </c>
      <c r="D1218" s="56" t="e">
        <f t="shared" si="40"/>
        <v>#N/A</v>
      </c>
    </row>
    <row r="1219" spans="1:4" x14ac:dyDescent="0.2">
      <c r="A1219" s="56" t="e">
        <f>IF((A1218+$F$5&lt;='1_Setting'!$D$29),A1218+$F$5,#N/A)</f>
        <v>#N/A</v>
      </c>
      <c r="B1219" s="11" t="str">
        <f>IFERROR(IF(ISNUMBER(A1219),(IF(A1219&lt;('1_Setting'!$D$30),((A1219/('1_Setting'!$D$30))*3+1),((A1219-('1_Setting'!$D$30))/(('1_Setting'!$D$29)-('1_Setting'!$D$30))*2+4)))," ")," ")</f>
        <v xml:space="preserve"> </v>
      </c>
      <c r="C1219" s="10" t="str">
        <f t="shared" si="41"/>
        <v xml:space="preserve"> </v>
      </c>
      <c r="D1219" s="56" t="e">
        <f t="shared" si="40"/>
        <v>#N/A</v>
      </c>
    </row>
    <row r="1220" spans="1:4" x14ac:dyDescent="0.2">
      <c r="A1220" s="56" t="e">
        <f>IF((A1219+$F$5&lt;='1_Setting'!$D$29),A1219+$F$5,#N/A)</f>
        <v>#N/A</v>
      </c>
      <c r="B1220" s="11" t="str">
        <f>IFERROR(IF(ISNUMBER(A1220),(IF(A1220&lt;('1_Setting'!$D$30),((A1220/('1_Setting'!$D$30))*3+1),((A1220-('1_Setting'!$D$30))/(('1_Setting'!$D$29)-('1_Setting'!$D$30))*2+4)))," ")," ")</f>
        <v xml:space="preserve"> </v>
      </c>
      <c r="C1220" s="10" t="str">
        <f t="shared" si="41"/>
        <v xml:space="preserve"> </v>
      </c>
      <c r="D1220" s="56" t="e">
        <f t="shared" si="40"/>
        <v>#N/A</v>
      </c>
    </row>
    <row r="1221" spans="1:4" x14ac:dyDescent="0.2">
      <c r="A1221" s="56" t="e">
        <f>IF((A1220+$F$5&lt;='1_Setting'!$D$29),A1220+$F$5,#N/A)</f>
        <v>#N/A</v>
      </c>
      <c r="B1221" s="11" t="str">
        <f>IFERROR(IF(ISNUMBER(A1221),(IF(A1221&lt;('1_Setting'!$D$30),((A1221/('1_Setting'!$D$30))*3+1),((A1221-('1_Setting'!$D$30))/(('1_Setting'!$D$29)-('1_Setting'!$D$30))*2+4)))," ")," ")</f>
        <v xml:space="preserve"> </v>
      </c>
      <c r="C1221" s="10" t="str">
        <f t="shared" si="41"/>
        <v xml:space="preserve"> </v>
      </c>
      <c r="D1221" s="56" t="e">
        <f t="shared" si="40"/>
        <v>#N/A</v>
      </c>
    </row>
    <row r="1222" spans="1:4" x14ac:dyDescent="0.2">
      <c r="A1222" s="56" t="e">
        <f>IF((A1221+$F$5&lt;='1_Setting'!$D$29),A1221+$F$5,#N/A)</f>
        <v>#N/A</v>
      </c>
      <c r="B1222" s="11" t="str">
        <f>IFERROR(IF(ISNUMBER(A1222),(IF(A1222&lt;('1_Setting'!$D$30),((A1222/('1_Setting'!$D$30))*3+1),((A1222-('1_Setting'!$D$30))/(('1_Setting'!$D$29)-('1_Setting'!$D$30))*2+4)))," ")," ")</f>
        <v xml:space="preserve"> </v>
      </c>
      <c r="C1222" s="10" t="str">
        <f t="shared" si="41"/>
        <v xml:space="preserve"> </v>
      </c>
      <c r="D1222" s="56" t="e">
        <f t="shared" si="40"/>
        <v>#N/A</v>
      </c>
    </row>
    <row r="1223" spans="1:4" x14ac:dyDescent="0.2">
      <c r="A1223" s="56" t="e">
        <f>IF((A1222+$F$5&lt;='1_Setting'!$D$29),A1222+$F$5,#N/A)</f>
        <v>#N/A</v>
      </c>
      <c r="B1223" s="11" t="str">
        <f>IFERROR(IF(ISNUMBER(A1223),(IF(A1223&lt;('1_Setting'!$D$30),((A1223/('1_Setting'!$D$30))*3+1),((A1223-('1_Setting'!$D$30))/(('1_Setting'!$D$29)-('1_Setting'!$D$30))*2+4)))," ")," ")</f>
        <v xml:space="preserve"> </v>
      </c>
      <c r="C1223" s="10" t="str">
        <f t="shared" si="41"/>
        <v xml:space="preserve"> </v>
      </c>
      <c r="D1223" s="56" t="e">
        <f t="shared" si="40"/>
        <v>#N/A</v>
      </c>
    </row>
    <row r="1224" spans="1:4" x14ac:dyDescent="0.2">
      <c r="A1224" s="56" t="e">
        <f>IF((A1223+$F$5&lt;='1_Setting'!$D$29),A1223+$F$5,#N/A)</f>
        <v>#N/A</v>
      </c>
      <c r="B1224" s="11" t="str">
        <f>IFERROR(IF(ISNUMBER(A1224),(IF(A1224&lt;('1_Setting'!$D$30),((A1224/('1_Setting'!$D$30))*3+1),((A1224-('1_Setting'!$D$30))/(('1_Setting'!$D$29)-('1_Setting'!$D$30))*2+4)))," ")," ")</f>
        <v xml:space="preserve"> </v>
      </c>
      <c r="C1224" s="10" t="str">
        <f t="shared" si="41"/>
        <v xml:space="preserve"> </v>
      </c>
      <c r="D1224" s="56" t="e">
        <f t="shared" si="40"/>
        <v>#N/A</v>
      </c>
    </row>
    <row r="1225" spans="1:4" x14ac:dyDescent="0.2">
      <c r="A1225" s="56" t="e">
        <f>IF((A1224+$F$5&lt;='1_Setting'!$D$29),A1224+$F$5,#N/A)</f>
        <v>#N/A</v>
      </c>
      <c r="B1225" s="11" t="str">
        <f>IFERROR(IF(ISNUMBER(A1225),(IF(A1225&lt;('1_Setting'!$D$30),((A1225/('1_Setting'!$D$30))*3+1),((A1225-('1_Setting'!$D$30))/(('1_Setting'!$D$29)-('1_Setting'!$D$30))*2+4)))," ")," ")</f>
        <v xml:space="preserve"> </v>
      </c>
      <c r="C1225" s="10" t="str">
        <f t="shared" si="41"/>
        <v xml:space="preserve"> </v>
      </c>
      <c r="D1225" s="56" t="e">
        <f t="shared" si="40"/>
        <v>#N/A</v>
      </c>
    </row>
    <row r="1226" spans="1:4" x14ac:dyDescent="0.2">
      <c r="A1226" s="56" t="e">
        <f>IF((A1225+$F$5&lt;='1_Setting'!$D$29),A1225+$F$5,#N/A)</f>
        <v>#N/A</v>
      </c>
      <c r="B1226" s="11" t="str">
        <f>IFERROR(IF(ISNUMBER(A1226),(IF(A1226&lt;('1_Setting'!$D$30),((A1226/('1_Setting'!$D$30))*3+1),((A1226-('1_Setting'!$D$30))/(('1_Setting'!$D$29)-('1_Setting'!$D$30))*2+4)))," ")," ")</f>
        <v xml:space="preserve"> </v>
      </c>
      <c r="C1226" s="10" t="str">
        <f t="shared" si="41"/>
        <v xml:space="preserve"> </v>
      </c>
      <c r="D1226" s="56" t="e">
        <f t="shared" si="40"/>
        <v>#N/A</v>
      </c>
    </row>
    <row r="1227" spans="1:4" x14ac:dyDescent="0.2">
      <c r="A1227" s="56" t="e">
        <f>IF((A1226+$F$5&lt;='1_Setting'!$D$29),A1226+$F$5,#N/A)</f>
        <v>#N/A</v>
      </c>
      <c r="B1227" s="11" t="str">
        <f>IFERROR(IF(ISNUMBER(A1227),(IF(A1227&lt;('1_Setting'!$D$30),((A1227/('1_Setting'!$D$30))*3+1),((A1227-('1_Setting'!$D$30))/(('1_Setting'!$D$29)-('1_Setting'!$D$30))*2+4)))," ")," ")</f>
        <v xml:space="preserve"> </v>
      </c>
      <c r="C1227" s="10" t="str">
        <f t="shared" si="41"/>
        <v xml:space="preserve"> </v>
      </c>
      <c r="D1227" s="56" t="e">
        <f t="shared" ref="D1227:D1290" si="42">A1227</f>
        <v>#N/A</v>
      </c>
    </row>
    <row r="1228" spans="1:4" x14ac:dyDescent="0.2">
      <c r="A1228" s="56" t="e">
        <f>IF((A1227+$F$5&lt;='1_Setting'!$D$29),A1227+$F$5,#N/A)</f>
        <v>#N/A</v>
      </c>
      <c r="B1228" s="11" t="str">
        <f>IFERROR(IF(ISNUMBER(A1228),(IF(A1228&lt;('1_Setting'!$D$30),((A1228/('1_Setting'!$D$30))*3+1),((A1228-('1_Setting'!$D$30))/(('1_Setting'!$D$29)-('1_Setting'!$D$30))*2+4)))," ")," ")</f>
        <v xml:space="preserve"> </v>
      </c>
      <c r="C1228" s="10" t="str">
        <f t="shared" si="41"/>
        <v xml:space="preserve"> </v>
      </c>
      <c r="D1228" s="56" t="e">
        <f t="shared" si="42"/>
        <v>#N/A</v>
      </c>
    </row>
    <row r="1229" spans="1:4" x14ac:dyDescent="0.2">
      <c r="A1229" s="56" t="e">
        <f>IF((A1228+$F$5&lt;='1_Setting'!$D$29),A1228+$F$5,#N/A)</f>
        <v>#N/A</v>
      </c>
      <c r="B1229" s="11" t="str">
        <f>IFERROR(IF(ISNUMBER(A1229),(IF(A1229&lt;('1_Setting'!$D$30),((A1229/('1_Setting'!$D$30))*3+1),((A1229-('1_Setting'!$D$30))/(('1_Setting'!$D$29)-('1_Setting'!$D$30))*2+4)))," ")," ")</f>
        <v xml:space="preserve"> </v>
      </c>
      <c r="C1229" s="10" t="str">
        <f t="shared" si="41"/>
        <v xml:space="preserve"> </v>
      </c>
      <c r="D1229" s="56" t="e">
        <f t="shared" si="42"/>
        <v>#N/A</v>
      </c>
    </row>
    <row r="1230" spans="1:4" x14ac:dyDescent="0.2">
      <c r="A1230" s="56" t="e">
        <f>IF((A1229+$F$5&lt;='1_Setting'!$D$29),A1229+$F$5,#N/A)</f>
        <v>#N/A</v>
      </c>
      <c r="B1230" s="11" t="str">
        <f>IFERROR(IF(ISNUMBER(A1230),(IF(A1230&lt;('1_Setting'!$D$30),((A1230/('1_Setting'!$D$30))*3+1),((A1230-('1_Setting'!$D$30))/(('1_Setting'!$D$29)-('1_Setting'!$D$30))*2+4)))," ")," ")</f>
        <v xml:space="preserve"> </v>
      </c>
      <c r="C1230" s="10" t="str">
        <f t="shared" si="41"/>
        <v xml:space="preserve"> </v>
      </c>
      <c r="D1230" s="56" t="e">
        <f t="shared" si="42"/>
        <v>#N/A</v>
      </c>
    </row>
    <row r="1231" spans="1:4" x14ac:dyDescent="0.2">
      <c r="A1231" s="56" t="e">
        <f>IF((A1230+$F$5&lt;='1_Setting'!$D$29),A1230+$F$5,#N/A)</f>
        <v>#N/A</v>
      </c>
      <c r="B1231" s="11" t="str">
        <f>IFERROR(IF(ISNUMBER(A1231),(IF(A1231&lt;('1_Setting'!$D$30),((A1231/('1_Setting'!$D$30))*3+1),((A1231-('1_Setting'!$D$30))/(('1_Setting'!$D$29)-('1_Setting'!$D$30))*2+4)))," ")," ")</f>
        <v xml:space="preserve"> </v>
      </c>
      <c r="C1231" s="10" t="str">
        <f t="shared" si="41"/>
        <v xml:space="preserve"> </v>
      </c>
      <c r="D1231" s="56" t="e">
        <f t="shared" si="42"/>
        <v>#N/A</v>
      </c>
    </row>
    <row r="1232" spans="1:4" x14ac:dyDescent="0.2">
      <c r="A1232" s="56" t="e">
        <f>IF((A1231+$F$5&lt;='1_Setting'!$D$29),A1231+$F$5,#N/A)</f>
        <v>#N/A</v>
      </c>
      <c r="B1232" s="11" t="str">
        <f>IFERROR(IF(ISNUMBER(A1232),(IF(A1232&lt;('1_Setting'!$D$30),((A1232/('1_Setting'!$D$30))*3+1),((A1232-('1_Setting'!$D$30))/(('1_Setting'!$D$29)-('1_Setting'!$D$30))*2+4)))," ")," ")</f>
        <v xml:space="preserve"> </v>
      </c>
      <c r="C1232" s="10" t="str">
        <f t="shared" si="41"/>
        <v xml:space="preserve"> </v>
      </c>
      <c r="D1232" s="56" t="e">
        <f t="shared" si="42"/>
        <v>#N/A</v>
      </c>
    </row>
    <row r="1233" spans="1:4" x14ac:dyDescent="0.2">
      <c r="A1233" s="56" t="e">
        <f>IF((A1232+$F$5&lt;='1_Setting'!$D$29),A1232+$F$5,#N/A)</f>
        <v>#N/A</v>
      </c>
      <c r="B1233" s="11" t="str">
        <f>IFERROR(IF(ISNUMBER(A1233),(IF(A1233&lt;('1_Setting'!$D$30),((A1233/('1_Setting'!$D$30))*3+1),((A1233-('1_Setting'!$D$30))/(('1_Setting'!$D$29)-('1_Setting'!$D$30))*2+4)))," ")," ")</f>
        <v xml:space="preserve"> </v>
      </c>
      <c r="C1233" s="10" t="str">
        <f t="shared" si="41"/>
        <v xml:space="preserve"> </v>
      </c>
      <c r="D1233" s="56" t="e">
        <f t="shared" si="42"/>
        <v>#N/A</v>
      </c>
    </row>
    <row r="1234" spans="1:4" x14ac:dyDescent="0.2">
      <c r="A1234" s="56" t="e">
        <f>IF((A1233+$F$5&lt;='1_Setting'!$D$29),A1233+$F$5,#N/A)</f>
        <v>#N/A</v>
      </c>
      <c r="B1234" s="11" t="str">
        <f>IFERROR(IF(ISNUMBER(A1234),(IF(A1234&lt;('1_Setting'!$D$30),((A1234/('1_Setting'!$D$30))*3+1),((A1234-('1_Setting'!$D$30))/(('1_Setting'!$D$29)-('1_Setting'!$D$30))*2+4)))," ")," ")</f>
        <v xml:space="preserve"> </v>
      </c>
      <c r="C1234" s="10" t="str">
        <f t="shared" si="41"/>
        <v xml:space="preserve"> </v>
      </c>
      <c r="D1234" s="56" t="e">
        <f t="shared" si="42"/>
        <v>#N/A</v>
      </c>
    </row>
    <row r="1235" spans="1:4" x14ac:dyDescent="0.2">
      <c r="A1235" s="56" t="e">
        <f>IF((A1234+$F$5&lt;='1_Setting'!$D$29),A1234+$F$5,#N/A)</f>
        <v>#N/A</v>
      </c>
      <c r="B1235" s="11" t="str">
        <f>IFERROR(IF(ISNUMBER(A1235),(IF(A1235&lt;('1_Setting'!$D$30),((A1235/('1_Setting'!$D$30))*3+1),((A1235-('1_Setting'!$D$30))/(('1_Setting'!$D$29)-('1_Setting'!$D$30))*2+4)))," ")," ")</f>
        <v xml:space="preserve"> </v>
      </c>
      <c r="C1235" s="10" t="str">
        <f t="shared" si="41"/>
        <v xml:space="preserve"> </v>
      </c>
      <c r="D1235" s="56" t="e">
        <f t="shared" si="42"/>
        <v>#N/A</v>
      </c>
    </row>
    <row r="1236" spans="1:4" x14ac:dyDescent="0.2">
      <c r="A1236" s="56" t="e">
        <f>IF((A1235+$F$5&lt;='1_Setting'!$D$29),A1235+$F$5,#N/A)</f>
        <v>#N/A</v>
      </c>
      <c r="B1236" s="11" t="str">
        <f>IFERROR(IF(ISNUMBER(A1236),(IF(A1236&lt;('1_Setting'!$D$30),((A1236/('1_Setting'!$D$30))*3+1),((A1236-('1_Setting'!$D$30))/(('1_Setting'!$D$29)-('1_Setting'!$D$30))*2+4)))," ")," ")</f>
        <v xml:space="preserve"> </v>
      </c>
      <c r="C1236" s="10" t="str">
        <f t="shared" si="41"/>
        <v xml:space="preserve"> </v>
      </c>
      <c r="D1236" s="56" t="e">
        <f t="shared" si="42"/>
        <v>#N/A</v>
      </c>
    </row>
    <row r="1237" spans="1:4" x14ac:dyDescent="0.2">
      <c r="A1237" s="56" t="e">
        <f>IF((A1236+$F$5&lt;='1_Setting'!$D$29),A1236+$F$5,#N/A)</f>
        <v>#N/A</v>
      </c>
      <c r="B1237" s="11" t="str">
        <f>IFERROR(IF(ISNUMBER(A1237),(IF(A1237&lt;('1_Setting'!$D$30),((A1237/('1_Setting'!$D$30))*3+1),((A1237-('1_Setting'!$D$30))/(('1_Setting'!$D$29)-('1_Setting'!$D$30))*2+4)))," ")," ")</f>
        <v xml:space="preserve"> </v>
      </c>
      <c r="C1237" s="10" t="str">
        <f t="shared" si="41"/>
        <v xml:space="preserve"> </v>
      </c>
      <c r="D1237" s="56" t="e">
        <f t="shared" si="42"/>
        <v>#N/A</v>
      </c>
    </row>
    <row r="1238" spans="1:4" x14ac:dyDescent="0.2">
      <c r="A1238" s="56" t="e">
        <f>IF((A1237+$F$5&lt;='1_Setting'!$D$29),A1237+$F$5,#N/A)</f>
        <v>#N/A</v>
      </c>
      <c r="B1238" s="11" t="str">
        <f>IFERROR(IF(ISNUMBER(A1238),(IF(A1238&lt;('1_Setting'!$D$30),((A1238/('1_Setting'!$D$30))*3+1),((A1238-('1_Setting'!$D$30))/(('1_Setting'!$D$29)-('1_Setting'!$D$30))*2+4)))," ")," ")</f>
        <v xml:space="preserve"> </v>
      </c>
      <c r="C1238" s="10" t="str">
        <f t="shared" si="41"/>
        <v xml:space="preserve"> </v>
      </c>
      <c r="D1238" s="56" t="e">
        <f t="shared" si="42"/>
        <v>#N/A</v>
      </c>
    </row>
    <row r="1239" spans="1:4" x14ac:dyDescent="0.2">
      <c r="A1239" s="56" t="e">
        <f>IF((A1238+$F$5&lt;='1_Setting'!$D$29),A1238+$F$5,#N/A)</f>
        <v>#N/A</v>
      </c>
      <c r="B1239" s="11" t="str">
        <f>IFERROR(IF(ISNUMBER(A1239),(IF(A1239&lt;('1_Setting'!$D$30),((A1239/('1_Setting'!$D$30))*3+1),((A1239-('1_Setting'!$D$30))/(('1_Setting'!$D$29)-('1_Setting'!$D$30))*2+4)))," ")," ")</f>
        <v xml:space="preserve"> </v>
      </c>
      <c r="C1239" s="10" t="str">
        <f t="shared" si="41"/>
        <v xml:space="preserve"> </v>
      </c>
      <c r="D1239" s="56" t="e">
        <f t="shared" si="42"/>
        <v>#N/A</v>
      </c>
    </row>
    <row r="1240" spans="1:4" x14ac:dyDescent="0.2">
      <c r="A1240" s="56" t="e">
        <f>IF((A1239+$F$5&lt;='1_Setting'!$D$29),A1239+$F$5,#N/A)</f>
        <v>#N/A</v>
      </c>
      <c r="B1240" s="11" t="str">
        <f>IFERROR(IF(ISNUMBER(A1240),(IF(A1240&lt;('1_Setting'!$D$30),((A1240/('1_Setting'!$D$30))*3+1),((A1240-('1_Setting'!$D$30))/(('1_Setting'!$D$29)-('1_Setting'!$D$30))*2+4)))," ")," ")</f>
        <v xml:space="preserve"> </v>
      </c>
      <c r="C1240" s="10" t="str">
        <f t="shared" si="41"/>
        <v xml:space="preserve"> </v>
      </c>
      <c r="D1240" s="56" t="e">
        <f t="shared" si="42"/>
        <v>#N/A</v>
      </c>
    </row>
    <row r="1241" spans="1:4" x14ac:dyDescent="0.2">
      <c r="A1241" s="56" t="e">
        <f>IF((A1240+$F$5&lt;='1_Setting'!$D$29),A1240+$F$5,#N/A)</f>
        <v>#N/A</v>
      </c>
      <c r="B1241" s="11" t="str">
        <f>IFERROR(IF(ISNUMBER(A1241),(IF(A1241&lt;('1_Setting'!$D$30),((A1241/('1_Setting'!$D$30))*3+1),((A1241-('1_Setting'!$D$30))/(('1_Setting'!$D$29)-('1_Setting'!$D$30))*2+4)))," ")," ")</f>
        <v xml:space="preserve"> </v>
      </c>
      <c r="C1241" s="10" t="str">
        <f t="shared" si="41"/>
        <v xml:space="preserve"> </v>
      </c>
      <c r="D1241" s="56" t="e">
        <f t="shared" si="42"/>
        <v>#N/A</v>
      </c>
    </row>
    <row r="1242" spans="1:4" x14ac:dyDescent="0.2">
      <c r="A1242" s="56" t="e">
        <f>IF((A1241+$F$5&lt;='1_Setting'!$D$29),A1241+$F$5,#N/A)</f>
        <v>#N/A</v>
      </c>
      <c r="B1242" s="11" t="str">
        <f>IFERROR(IF(ISNUMBER(A1242),(IF(A1242&lt;('1_Setting'!$D$30),((A1242/('1_Setting'!$D$30))*3+1),((A1242-('1_Setting'!$D$30))/(('1_Setting'!$D$29)-('1_Setting'!$D$30))*2+4)))," ")," ")</f>
        <v xml:space="preserve"> </v>
      </c>
      <c r="C1242" s="10" t="str">
        <f t="shared" si="41"/>
        <v xml:space="preserve"> </v>
      </c>
      <c r="D1242" s="56" t="e">
        <f t="shared" si="42"/>
        <v>#N/A</v>
      </c>
    </row>
    <row r="1243" spans="1:4" x14ac:dyDescent="0.2">
      <c r="A1243" s="56" t="e">
        <f>IF((A1242+$F$5&lt;='1_Setting'!$D$29),A1242+$F$5,#N/A)</f>
        <v>#N/A</v>
      </c>
      <c r="B1243" s="11" t="str">
        <f>IFERROR(IF(ISNUMBER(A1243),(IF(A1243&lt;('1_Setting'!$D$30),((A1243/('1_Setting'!$D$30))*3+1),((A1243-('1_Setting'!$D$30))/(('1_Setting'!$D$29)-('1_Setting'!$D$30))*2+4)))," ")," ")</f>
        <v xml:space="preserve"> </v>
      </c>
      <c r="C1243" s="10" t="str">
        <f t="shared" si="41"/>
        <v xml:space="preserve"> </v>
      </c>
      <c r="D1243" s="56" t="e">
        <f t="shared" si="42"/>
        <v>#N/A</v>
      </c>
    </row>
    <row r="1244" spans="1:4" x14ac:dyDescent="0.2">
      <c r="A1244" s="56" t="e">
        <f>IF((A1243+$F$5&lt;='1_Setting'!$D$29),A1243+$F$5,#N/A)</f>
        <v>#N/A</v>
      </c>
      <c r="B1244" s="11" t="str">
        <f>IFERROR(IF(ISNUMBER(A1244),(IF(A1244&lt;('1_Setting'!$D$30),((A1244/('1_Setting'!$D$30))*3+1),((A1244-('1_Setting'!$D$30))/(('1_Setting'!$D$29)-('1_Setting'!$D$30))*2+4)))," ")," ")</f>
        <v xml:space="preserve"> </v>
      </c>
      <c r="C1244" s="10" t="str">
        <f t="shared" si="41"/>
        <v xml:space="preserve"> </v>
      </c>
      <c r="D1244" s="56" t="e">
        <f t="shared" si="42"/>
        <v>#N/A</v>
      </c>
    </row>
    <row r="1245" spans="1:4" x14ac:dyDescent="0.2">
      <c r="A1245" s="56" t="e">
        <f>IF((A1244+$F$5&lt;='1_Setting'!$D$29),A1244+$F$5,#N/A)</f>
        <v>#N/A</v>
      </c>
      <c r="B1245" s="11" t="str">
        <f>IFERROR(IF(ISNUMBER(A1245),(IF(A1245&lt;('1_Setting'!$D$30),((A1245/('1_Setting'!$D$30))*3+1),((A1245-('1_Setting'!$D$30))/(('1_Setting'!$D$29)-('1_Setting'!$D$30))*2+4)))," ")," ")</f>
        <v xml:space="preserve"> </v>
      </c>
      <c r="C1245" s="10" t="str">
        <f t="shared" si="41"/>
        <v xml:space="preserve"> </v>
      </c>
      <c r="D1245" s="56" t="e">
        <f t="shared" si="42"/>
        <v>#N/A</v>
      </c>
    </row>
    <row r="1246" spans="1:4" x14ac:dyDescent="0.2">
      <c r="A1246" s="56" t="e">
        <f>IF((A1245+$F$5&lt;='1_Setting'!$D$29),A1245+$F$5,#N/A)</f>
        <v>#N/A</v>
      </c>
      <c r="B1246" s="11" t="str">
        <f>IFERROR(IF(ISNUMBER(A1246),(IF(A1246&lt;('1_Setting'!$D$30),((A1246/('1_Setting'!$D$30))*3+1),((A1246-('1_Setting'!$D$30))/(('1_Setting'!$D$29)-('1_Setting'!$D$30))*2+4)))," ")," ")</f>
        <v xml:space="preserve"> </v>
      </c>
      <c r="C1246" s="10" t="str">
        <f t="shared" si="41"/>
        <v xml:space="preserve"> </v>
      </c>
      <c r="D1246" s="56" t="e">
        <f t="shared" si="42"/>
        <v>#N/A</v>
      </c>
    </row>
    <row r="1247" spans="1:4" x14ac:dyDescent="0.2">
      <c r="A1247" s="56" t="e">
        <f>IF((A1246+$F$5&lt;='1_Setting'!$D$29),A1246+$F$5,#N/A)</f>
        <v>#N/A</v>
      </c>
      <c r="B1247" s="11" t="str">
        <f>IFERROR(IF(ISNUMBER(A1247),(IF(A1247&lt;('1_Setting'!$D$30),((A1247/('1_Setting'!$D$30))*3+1),((A1247-('1_Setting'!$D$30))/(('1_Setting'!$D$29)-('1_Setting'!$D$30))*2+4)))," ")," ")</f>
        <v xml:space="preserve"> </v>
      </c>
      <c r="C1247" s="10" t="str">
        <f t="shared" si="41"/>
        <v xml:space="preserve"> </v>
      </c>
      <c r="D1247" s="56" t="e">
        <f t="shared" si="42"/>
        <v>#N/A</v>
      </c>
    </row>
    <row r="1248" spans="1:4" x14ac:dyDescent="0.2">
      <c r="A1248" s="56" t="e">
        <f>IF((A1247+$F$5&lt;='1_Setting'!$D$29),A1247+$F$5,#N/A)</f>
        <v>#N/A</v>
      </c>
      <c r="B1248" s="11" t="str">
        <f>IFERROR(IF(ISNUMBER(A1248),(IF(A1248&lt;('1_Setting'!$D$30),((A1248/('1_Setting'!$D$30))*3+1),((A1248-('1_Setting'!$D$30))/(('1_Setting'!$D$29)-('1_Setting'!$D$30))*2+4)))," ")," ")</f>
        <v xml:space="preserve"> </v>
      </c>
      <c r="C1248" s="10" t="str">
        <f t="shared" si="41"/>
        <v xml:space="preserve"> </v>
      </c>
      <c r="D1248" s="56" t="e">
        <f t="shared" si="42"/>
        <v>#N/A</v>
      </c>
    </row>
    <row r="1249" spans="1:4" x14ac:dyDescent="0.2">
      <c r="A1249" s="56" t="e">
        <f>IF((A1248+$F$5&lt;='1_Setting'!$D$29),A1248+$F$5,#N/A)</f>
        <v>#N/A</v>
      </c>
      <c r="B1249" s="11" t="str">
        <f>IFERROR(IF(ISNUMBER(A1249),(IF(A1249&lt;('1_Setting'!$D$30),((A1249/('1_Setting'!$D$30))*3+1),((A1249-('1_Setting'!$D$30))/(('1_Setting'!$D$29)-('1_Setting'!$D$30))*2+4)))," ")," ")</f>
        <v xml:space="preserve"> </v>
      </c>
      <c r="C1249" s="10" t="str">
        <f t="shared" si="41"/>
        <v xml:space="preserve"> </v>
      </c>
      <c r="D1249" s="56" t="e">
        <f t="shared" si="42"/>
        <v>#N/A</v>
      </c>
    </row>
    <row r="1250" spans="1:4" x14ac:dyDescent="0.2">
      <c r="A1250" s="56" t="e">
        <f>IF((A1249+$F$5&lt;='1_Setting'!$D$29),A1249+$F$5,#N/A)</f>
        <v>#N/A</v>
      </c>
      <c r="B1250" s="11" t="str">
        <f>IFERROR(IF(ISNUMBER(A1250),(IF(A1250&lt;('1_Setting'!$D$30),((A1250/('1_Setting'!$D$30))*3+1),((A1250-('1_Setting'!$D$30))/(('1_Setting'!$D$29)-('1_Setting'!$D$30))*2+4)))," ")," ")</f>
        <v xml:space="preserve"> </v>
      </c>
      <c r="C1250" s="10" t="str">
        <f t="shared" si="41"/>
        <v xml:space="preserve"> </v>
      </c>
      <c r="D1250" s="56" t="e">
        <f t="shared" si="42"/>
        <v>#N/A</v>
      </c>
    </row>
    <row r="1251" spans="1:4" x14ac:dyDescent="0.2">
      <c r="A1251" s="56" t="e">
        <f>IF((A1250+$F$5&lt;='1_Setting'!$D$29),A1250+$F$5,#N/A)</f>
        <v>#N/A</v>
      </c>
      <c r="B1251" s="11" t="str">
        <f>IFERROR(IF(ISNUMBER(A1251),(IF(A1251&lt;('1_Setting'!$D$30),((A1251/('1_Setting'!$D$30))*3+1),((A1251-('1_Setting'!$D$30))/(('1_Setting'!$D$29)-('1_Setting'!$D$30))*2+4)))," ")," ")</f>
        <v xml:space="preserve"> </v>
      </c>
      <c r="C1251" s="10" t="str">
        <f t="shared" si="41"/>
        <v xml:space="preserve"> </v>
      </c>
      <c r="D1251" s="56" t="e">
        <f t="shared" si="42"/>
        <v>#N/A</v>
      </c>
    </row>
    <row r="1252" spans="1:4" x14ac:dyDescent="0.2">
      <c r="A1252" s="56" t="e">
        <f>IF((A1251+$F$5&lt;='1_Setting'!$D$29),A1251+$F$5,#N/A)</f>
        <v>#N/A</v>
      </c>
      <c r="B1252" s="11" t="str">
        <f>IFERROR(IF(ISNUMBER(A1252),(IF(A1252&lt;('1_Setting'!$D$30),((A1252/('1_Setting'!$D$30))*3+1),((A1252-('1_Setting'!$D$30))/(('1_Setting'!$D$29)-('1_Setting'!$D$30))*2+4)))," ")," ")</f>
        <v xml:space="preserve"> </v>
      </c>
      <c r="C1252" s="10" t="str">
        <f t="shared" si="41"/>
        <v xml:space="preserve"> </v>
      </c>
      <c r="D1252" s="56" t="e">
        <f t="shared" si="42"/>
        <v>#N/A</v>
      </c>
    </row>
    <row r="1253" spans="1:4" x14ac:dyDescent="0.2">
      <c r="A1253" s="56" t="e">
        <f>IF((A1252+$F$5&lt;='1_Setting'!$D$29),A1252+$F$5,#N/A)</f>
        <v>#N/A</v>
      </c>
      <c r="B1253" s="11" t="str">
        <f>IFERROR(IF(ISNUMBER(A1253),(IF(A1253&lt;('1_Setting'!$D$30),((A1253/('1_Setting'!$D$30))*3+1),((A1253-('1_Setting'!$D$30))/(('1_Setting'!$D$29)-('1_Setting'!$D$30))*2+4)))," ")," ")</f>
        <v xml:space="preserve"> </v>
      </c>
      <c r="C1253" s="10" t="str">
        <f t="shared" si="41"/>
        <v xml:space="preserve"> </v>
      </c>
      <c r="D1253" s="56" t="e">
        <f t="shared" si="42"/>
        <v>#N/A</v>
      </c>
    </row>
    <row r="1254" spans="1:4" x14ac:dyDescent="0.2">
      <c r="A1254" s="56" t="e">
        <f>IF((A1253+$F$5&lt;='1_Setting'!$D$29),A1253+$F$5,#N/A)</f>
        <v>#N/A</v>
      </c>
      <c r="B1254" s="11" t="str">
        <f>IFERROR(IF(ISNUMBER(A1254),(IF(A1254&lt;('1_Setting'!$D$30),((A1254/('1_Setting'!$D$30))*3+1),((A1254-('1_Setting'!$D$30))/(('1_Setting'!$D$29)-('1_Setting'!$D$30))*2+4)))," ")," ")</f>
        <v xml:space="preserve"> </v>
      </c>
      <c r="C1254" s="10" t="str">
        <f t="shared" si="41"/>
        <v xml:space="preserve"> </v>
      </c>
      <c r="D1254" s="56" t="e">
        <f t="shared" si="42"/>
        <v>#N/A</v>
      </c>
    </row>
    <row r="1255" spans="1:4" x14ac:dyDescent="0.2">
      <c r="A1255" s="56" t="e">
        <f>IF((A1254+$F$5&lt;='1_Setting'!$D$29),A1254+$F$5,#N/A)</f>
        <v>#N/A</v>
      </c>
      <c r="B1255" s="11" t="str">
        <f>IFERROR(IF(ISNUMBER(A1255),(IF(A1255&lt;('1_Setting'!$D$30),((A1255/('1_Setting'!$D$30))*3+1),((A1255-('1_Setting'!$D$30))/(('1_Setting'!$D$29)-('1_Setting'!$D$30))*2+4)))," ")," ")</f>
        <v xml:space="preserve"> </v>
      </c>
      <c r="C1255" s="10" t="str">
        <f t="shared" si="41"/>
        <v xml:space="preserve"> </v>
      </c>
      <c r="D1255" s="56" t="e">
        <f t="shared" si="42"/>
        <v>#N/A</v>
      </c>
    </row>
    <row r="1256" spans="1:4" x14ac:dyDescent="0.2">
      <c r="A1256" s="56" t="e">
        <f>IF((A1255+$F$5&lt;='1_Setting'!$D$29),A1255+$F$5,#N/A)</f>
        <v>#N/A</v>
      </c>
      <c r="B1256" s="11" t="str">
        <f>IFERROR(IF(ISNUMBER(A1256),(IF(A1256&lt;('1_Setting'!$D$30),((A1256/('1_Setting'!$D$30))*3+1),((A1256-('1_Setting'!$D$30))/(('1_Setting'!$D$29)-('1_Setting'!$D$30))*2+4)))," ")," ")</f>
        <v xml:space="preserve"> </v>
      </c>
      <c r="C1256" s="10" t="str">
        <f t="shared" si="41"/>
        <v xml:space="preserve"> </v>
      </c>
      <c r="D1256" s="56" t="e">
        <f t="shared" si="42"/>
        <v>#N/A</v>
      </c>
    </row>
    <row r="1257" spans="1:4" x14ac:dyDescent="0.2">
      <c r="A1257" s="56" t="e">
        <f>IF((A1256+$F$5&lt;='1_Setting'!$D$29),A1256+$F$5,#N/A)</f>
        <v>#N/A</v>
      </c>
      <c r="B1257" s="11" t="str">
        <f>IFERROR(IF(ISNUMBER(A1257),(IF(A1257&lt;('1_Setting'!$D$30),((A1257/('1_Setting'!$D$30))*3+1),((A1257-('1_Setting'!$D$30))/(('1_Setting'!$D$29)-('1_Setting'!$D$30))*2+4)))," ")," ")</f>
        <v xml:space="preserve"> </v>
      </c>
      <c r="C1257" s="10" t="str">
        <f t="shared" si="41"/>
        <v xml:space="preserve"> </v>
      </c>
      <c r="D1257" s="56" t="e">
        <f t="shared" si="42"/>
        <v>#N/A</v>
      </c>
    </row>
    <row r="1258" spans="1:4" x14ac:dyDescent="0.2">
      <c r="A1258" s="56" t="e">
        <f>IF((A1257+$F$5&lt;='1_Setting'!$D$29),A1257+$F$5,#N/A)</f>
        <v>#N/A</v>
      </c>
      <c r="B1258" s="11" t="str">
        <f>IFERROR(IF(ISNUMBER(A1258),(IF(A1258&lt;('1_Setting'!$D$30),((A1258/('1_Setting'!$D$30))*3+1),((A1258-('1_Setting'!$D$30))/(('1_Setting'!$D$29)-('1_Setting'!$D$30))*2+4)))," ")," ")</f>
        <v xml:space="preserve"> </v>
      </c>
      <c r="C1258" s="10" t="str">
        <f t="shared" si="41"/>
        <v xml:space="preserve"> </v>
      </c>
      <c r="D1258" s="56" t="e">
        <f t="shared" si="42"/>
        <v>#N/A</v>
      </c>
    </row>
    <row r="1259" spans="1:4" x14ac:dyDescent="0.2">
      <c r="A1259" s="56" t="e">
        <f>IF((A1258+$F$5&lt;='1_Setting'!$D$29),A1258+$F$5,#N/A)</f>
        <v>#N/A</v>
      </c>
      <c r="B1259" s="11" t="str">
        <f>IFERROR(IF(ISNUMBER(A1259),(IF(A1259&lt;('1_Setting'!$D$30),((A1259/('1_Setting'!$D$30))*3+1),((A1259-('1_Setting'!$D$30))/(('1_Setting'!$D$29)-('1_Setting'!$D$30))*2+4)))," ")," ")</f>
        <v xml:space="preserve"> </v>
      </c>
      <c r="C1259" s="10" t="str">
        <f t="shared" si="41"/>
        <v xml:space="preserve"> </v>
      </c>
      <c r="D1259" s="56" t="e">
        <f t="shared" si="42"/>
        <v>#N/A</v>
      </c>
    </row>
    <row r="1260" spans="1:4" x14ac:dyDescent="0.2">
      <c r="A1260" s="56" t="e">
        <f>IF((A1259+$F$5&lt;='1_Setting'!$D$29),A1259+$F$5,#N/A)</f>
        <v>#N/A</v>
      </c>
      <c r="B1260" s="11" t="str">
        <f>IFERROR(IF(ISNUMBER(A1260),(IF(A1260&lt;('1_Setting'!$D$30),((A1260/('1_Setting'!$D$30))*3+1),((A1260-('1_Setting'!$D$30))/(('1_Setting'!$D$29)-('1_Setting'!$D$30))*2+4)))," ")," ")</f>
        <v xml:space="preserve"> </v>
      </c>
      <c r="C1260" s="10" t="str">
        <f t="shared" si="41"/>
        <v xml:space="preserve"> </v>
      </c>
      <c r="D1260" s="56" t="e">
        <f t="shared" si="42"/>
        <v>#N/A</v>
      </c>
    </row>
    <row r="1261" spans="1:4" x14ac:dyDescent="0.2">
      <c r="A1261" s="56" t="e">
        <f>IF((A1260+$F$5&lt;='1_Setting'!$D$29),A1260+$F$5,#N/A)</f>
        <v>#N/A</v>
      </c>
      <c r="B1261" s="11" t="str">
        <f>IFERROR(IF(ISNUMBER(A1261),(IF(A1261&lt;('1_Setting'!$D$30),((A1261/('1_Setting'!$D$30))*3+1),((A1261-('1_Setting'!$D$30))/(('1_Setting'!$D$29)-('1_Setting'!$D$30))*2+4)))," ")," ")</f>
        <v xml:space="preserve"> </v>
      </c>
      <c r="C1261" s="10" t="str">
        <f t="shared" si="41"/>
        <v xml:space="preserve"> </v>
      </c>
      <c r="D1261" s="56" t="e">
        <f t="shared" si="42"/>
        <v>#N/A</v>
      </c>
    </row>
    <row r="1262" spans="1:4" x14ac:dyDescent="0.2">
      <c r="A1262" s="56" t="e">
        <f>IF((A1261+$F$5&lt;='1_Setting'!$D$29),A1261+$F$5,#N/A)</f>
        <v>#N/A</v>
      </c>
      <c r="B1262" s="11" t="str">
        <f>IFERROR(IF(ISNUMBER(A1262),(IF(A1262&lt;('1_Setting'!$D$30),((A1262/('1_Setting'!$D$30))*3+1),((A1262-('1_Setting'!$D$30))/(('1_Setting'!$D$29)-('1_Setting'!$D$30))*2+4)))," ")," ")</f>
        <v xml:space="preserve"> </v>
      </c>
      <c r="C1262" s="10" t="str">
        <f t="shared" si="41"/>
        <v xml:space="preserve"> </v>
      </c>
      <c r="D1262" s="56" t="e">
        <f t="shared" si="42"/>
        <v>#N/A</v>
      </c>
    </row>
    <row r="1263" spans="1:4" x14ac:dyDescent="0.2">
      <c r="A1263" s="56" t="e">
        <f>IF((A1262+$F$5&lt;='1_Setting'!$D$29),A1262+$F$5,#N/A)</f>
        <v>#N/A</v>
      </c>
      <c r="B1263" s="11" t="str">
        <f>IFERROR(IF(ISNUMBER(A1263),(IF(A1263&lt;('1_Setting'!$D$30),((A1263/('1_Setting'!$D$30))*3+1),((A1263-('1_Setting'!$D$30))/(('1_Setting'!$D$29)-('1_Setting'!$D$30))*2+4)))," ")," ")</f>
        <v xml:space="preserve"> </v>
      </c>
      <c r="C1263" s="10" t="str">
        <f t="shared" si="41"/>
        <v xml:space="preserve"> </v>
      </c>
      <c r="D1263" s="56" t="e">
        <f t="shared" si="42"/>
        <v>#N/A</v>
      </c>
    </row>
    <row r="1264" spans="1:4" x14ac:dyDescent="0.2">
      <c r="A1264" s="56" t="e">
        <f>IF((A1263+$F$5&lt;='1_Setting'!$D$29),A1263+$F$5,#N/A)</f>
        <v>#N/A</v>
      </c>
      <c r="B1264" s="11" t="str">
        <f>IFERROR(IF(ISNUMBER(A1264),(IF(A1264&lt;('1_Setting'!$D$30),((A1264/('1_Setting'!$D$30))*3+1),((A1264-('1_Setting'!$D$30))/(('1_Setting'!$D$29)-('1_Setting'!$D$30))*2+4)))," ")," ")</f>
        <v xml:space="preserve"> </v>
      </c>
      <c r="C1264" s="10" t="str">
        <f t="shared" si="41"/>
        <v xml:space="preserve"> </v>
      </c>
      <c r="D1264" s="56" t="e">
        <f t="shared" si="42"/>
        <v>#N/A</v>
      </c>
    </row>
    <row r="1265" spans="1:4" x14ac:dyDescent="0.2">
      <c r="A1265" s="56" t="e">
        <f>IF((A1264+$F$5&lt;='1_Setting'!$D$29),A1264+$F$5,#N/A)</f>
        <v>#N/A</v>
      </c>
      <c r="B1265" s="11" t="str">
        <f>IFERROR(IF(ISNUMBER(A1265),(IF(A1265&lt;('1_Setting'!$D$30),((A1265/('1_Setting'!$D$30))*3+1),((A1265-('1_Setting'!$D$30))/(('1_Setting'!$D$29)-('1_Setting'!$D$30))*2+4)))," ")," ")</f>
        <v xml:space="preserve"> </v>
      </c>
      <c r="C1265" s="10" t="str">
        <f t="shared" si="41"/>
        <v xml:space="preserve"> </v>
      </c>
      <c r="D1265" s="56" t="e">
        <f t="shared" si="42"/>
        <v>#N/A</v>
      </c>
    </row>
    <row r="1266" spans="1:4" x14ac:dyDescent="0.2">
      <c r="A1266" s="56" t="e">
        <f>IF((A1265+$F$5&lt;='1_Setting'!$D$29),A1265+$F$5,#N/A)</f>
        <v>#N/A</v>
      </c>
      <c r="B1266" s="11" t="str">
        <f>IFERROR(IF(ISNUMBER(A1266),(IF(A1266&lt;('1_Setting'!$D$30),((A1266/('1_Setting'!$D$30))*3+1),((A1266-('1_Setting'!$D$30))/(('1_Setting'!$D$29)-('1_Setting'!$D$30))*2+4)))," ")," ")</f>
        <v xml:space="preserve"> </v>
      </c>
      <c r="C1266" s="10" t="str">
        <f t="shared" si="41"/>
        <v xml:space="preserve"> </v>
      </c>
      <c r="D1266" s="56" t="e">
        <f t="shared" si="42"/>
        <v>#N/A</v>
      </c>
    </row>
    <row r="1267" spans="1:4" x14ac:dyDescent="0.2">
      <c r="A1267" s="56" t="e">
        <f>IF((A1266+$F$5&lt;='1_Setting'!$D$29),A1266+$F$5,#N/A)</f>
        <v>#N/A</v>
      </c>
      <c r="B1267" s="11" t="str">
        <f>IFERROR(IF(ISNUMBER(A1267),(IF(A1267&lt;('1_Setting'!$D$30),((A1267/('1_Setting'!$D$30))*3+1),((A1267-('1_Setting'!$D$30))/(('1_Setting'!$D$29)-('1_Setting'!$D$30))*2+4)))," ")," ")</f>
        <v xml:space="preserve"> </v>
      </c>
      <c r="C1267" s="10" t="str">
        <f t="shared" si="41"/>
        <v xml:space="preserve"> </v>
      </c>
      <c r="D1267" s="56" t="e">
        <f t="shared" si="42"/>
        <v>#N/A</v>
      </c>
    </row>
    <row r="1268" spans="1:4" x14ac:dyDescent="0.2">
      <c r="A1268" s="56" t="e">
        <f>IF((A1267+$F$5&lt;='1_Setting'!$D$29),A1267+$F$5,#N/A)</f>
        <v>#N/A</v>
      </c>
      <c r="B1268" s="11" t="str">
        <f>IFERROR(IF(ISNUMBER(A1268),(IF(A1268&lt;('1_Setting'!$D$30),((A1268/('1_Setting'!$D$30))*3+1),((A1268-('1_Setting'!$D$30))/(('1_Setting'!$D$29)-('1_Setting'!$D$30))*2+4)))," ")," ")</f>
        <v xml:space="preserve"> </v>
      </c>
      <c r="C1268" s="10" t="str">
        <f t="shared" si="41"/>
        <v xml:space="preserve"> </v>
      </c>
      <c r="D1268" s="56" t="e">
        <f t="shared" si="42"/>
        <v>#N/A</v>
      </c>
    </row>
    <row r="1269" spans="1:4" x14ac:dyDescent="0.2">
      <c r="A1269" s="56" t="e">
        <f>IF((A1268+$F$5&lt;='1_Setting'!$D$29),A1268+$F$5,#N/A)</f>
        <v>#N/A</v>
      </c>
      <c r="B1269" s="11" t="str">
        <f>IFERROR(IF(ISNUMBER(A1269),(IF(A1269&lt;('1_Setting'!$D$30),((A1269/('1_Setting'!$D$30))*3+1),((A1269-('1_Setting'!$D$30))/(('1_Setting'!$D$29)-('1_Setting'!$D$30))*2+4)))," ")," ")</f>
        <v xml:space="preserve"> </v>
      </c>
      <c r="C1269" s="10" t="str">
        <f t="shared" si="41"/>
        <v xml:space="preserve"> </v>
      </c>
      <c r="D1269" s="56" t="e">
        <f t="shared" si="42"/>
        <v>#N/A</v>
      </c>
    </row>
    <row r="1270" spans="1:4" x14ac:dyDescent="0.2">
      <c r="A1270" s="56" t="e">
        <f>IF((A1269+$F$5&lt;='1_Setting'!$D$29),A1269+$F$5,#N/A)</f>
        <v>#N/A</v>
      </c>
      <c r="B1270" s="11" t="str">
        <f>IFERROR(IF(ISNUMBER(A1270),(IF(A1270&lt;('1_Setting'!$D$30),((A1270/('1_Setting'!$D$30))*3+1),((A1270-('1_Setting'!$D$30))/(('1_Setting'!$D$29)-('1_Setting'!$D$30))*2+4)))," ")," ")</f>
        <v xml:space="preserve"> </v>
      </c>
      <c r="C1270" s="10" t="str">
        <f t="shared" si="41"/>
        <v xml:space="preserve"> </v>
      </c>
      <c r="D1270" s="56" t="e">
        <f t="shared" si="42"/>
        <v>#N/A</v>
      </c>
    </row>
    <row r="1271" spans="1:4" x14ac:dyDescent="0.2">
      <c r="A1271" s="56" t="e">
        <f>IF((A1270+$F$5&lt;='1_Setting'!$D$29),A1270+$F$5,#N/A)</f>
        <v>#N/A</v>
      </c>
      <c r="B1271" s="11" t="str">
        <f>IFERROR(IF(ISNUMBER(A1271),(IF(A1271&lt;('1_Setting'!$D$30),((A1271/('1_Setting'!$D$30))*3+1),((A1271-('1_Setting'!$D$30))/(('1_Setting'!$D$29)-('1_Setting'!$D$30))*2+4)))," ")," ")</f>
        <v xml:space="preserve"> </v>
      </c>
      <c r="C1271" s="10" t="str">
        <f t="shared" si="41"/>
        <v xml:space="preserve"> </v>
      </c>
      <c r="D1271" s="56" t="e">
        <f t="shared" si="42"/>
        <v>#N/A</v>
      </c>
    </row>
    <row r="1272" spans="1:4" x14ac:dyDescent="0.2">
      <c r="A1272" s="56" t="e">
        <f>IF((A1271+$F$5&lt;='1_Setting'!$D$29),A1271+$F$5,#N/A)</f>
        <v>#N/A</v>
      </c>
      <c r="B1272" s="11" t="str">
        <f>IFERROR(IF(ISNUMBER(A1272),(IF(A1272&lt;('1_Setting'!$D$30),((A1272/('1_Setting'!$D$30))*3+1),((A1272-('1_Setting'!$D$30))/(('1_Setting'!$D$29)-('1_Setting'!$D$30))*2+4)))," ")," ")</f>
        <v xml:space="preserve"> </v>
      </c>
      <c r="C1272" s="10" t="str">
        <f t="shared" si="41"/>
        <v xml:space="preserve"> </v>
      </c>
      <c r="D1272" s="56" t="e">
        <f t="shared" si="42"/>
        <v>#N/A</v>
      </c>
    </row>
    <row r="1273" spans="1:4" x14ac:dyDescent="0.2">
      <c r="A1273" s="56" t="e">
        <f>IF((A1272+$F$5&lt;='1_Setting'!$D$29),A1272+$F$5,#N/A)</f>
        <v>#N/A</v>
      </c>
      <c r="B1273" s="11" t="str">
        <f>IFERROR(IF(ISNUMBER(A1273),(IF(A1273&lt;('1_Setting'!$D$30),((A1273/('1_Setting'!$D$30))*3+1),((A1273-('1_Setting'!$D$30))/(('1_Setting'!$D$29)-('1_Setting'!$D$30))*2+4)))," ")," ")</f>
        <v xml:space="preserve"> </v>
      </c>
      <c r="C1273" s="10" t="str">
        <f t="shared" si="41"/>
        <v xml:space="preserve"> </v>
      </c>
      <c r="D1273" s="56" t="e">
        <f t="shared" si="42"/>
        <v>#N/A</v>
      </c>
    </row>
    <row r="1274" spans="1:4" x14ac:dyDescent="0.2">
      <c r="A1274" s="56" t="e">
        <f>IF((A1273+$F$5&lt;='1_Setting'!$D$29),A1273+$F$5,#N/A)</f>
        <v>#N/A</v>
      </c>
      <c r="B1274" s="11" t="str">
        <f>IFERROR(IF(ISNUMBER(A1274),(IF(A1274&lt;('1_Setting'!$D$30),((A1274/('1_Setting'!$D$30))*3+1),((A1274-('1_Setting'!$D$30))/(('1_Setting'!$D$29)-('1_Setting'!$D$30))*2+4)))," ")," ")</f>
        <v xml:space="preserve"> </v>
      </c>
      <c r="C1274" s="10" t="str">
        <f t="shared" si="41"/>
        <v xml:space="preserve"> </v>
      </c>
      <c r="D1274" s="56" t="e">
        <f t="shared" si="42"/>
        <v>#N/A</v>
      </c>
    </row>
    <row r="1275" spans="1:4" x14ac:dyDescent="0.2">
      <c r="A1275" s="56" t="e">
        <f>IF((A1274+$F$5&lt;='1_Setting'!$D$29),A1274+$F$5,#N/A)</f>
        <v>#N/A</v>
      </c>
      <c r="B1275" s="11" t="str">
        <f>IFERROR(IF(ISNUMBER(A1275),(IF(A1275&lt;('1_Setting'!$D$30),((A1275/('1_Setting'!$D$30))*3+1),((A1275-('1_Setting'!$D$30))/(('1_Setting'!$D$29)-('1_Setting'!$D$30))*2+4)))," ")," ")</f>
        <v xml:space="preserve"> </v>
      </c>
      <c r="C1275" s="10" t="str">
        <f t="shared" si="41"/>
        <v xml:space="preserve"> </v>
      </c>
      <c r="D1275" s="56" t="e">
        <f t="shared" si="42"/>
        <v>#N/A</v>
      </c>
    </row>
    <row r="1276" spans="1:4" x14ac:dyDescent="0.2">
      <c r="A1276" s="56" t="e">
        <f>IF((A1275+$F$5&lt;='1_Setting'!$D$29),A1275+$F$5,#N/A)</f>
        <v>#N/A</v>
      </c>
      <c r="B1276" s="11" t="str">
        <f>IFERROR(IF(ISNUMBER(A1276),(IF(A1276&lt;('1_Setting'!$D$30),((A1276/('1_Setting'!$D$30))*3+1),((A1276-('1_Setting'!$D$30))/(('1_Setting'!$D$29)-('1_Setting'!$D$30))*2+4)))," ")," ")</f>
        <v xml:space="preserve"> </v>
      </c>
      <c r="C1276" s="10" t="str">
        <f t="shared" si="41"/>
        <v xml:space="preserve"> </v>
      </c>
      <c r="D1276" s="56" t="e">
        <f t="shared" si="42"/>
        <v>#N/A</v>
      </c>
    </row>
    <row r="1277" spans="1:4" x14ac:dyDescent="0.2">
      <c r="A1277" s="56" t="e">
        <f>IF((A1276+$F$5&lt;='1_Setting'!$D$29),A1276+$F$5,#N/A)</f>
        <v>#N/A</v>
      </c>
      <c r="B1277" s="11" t="str">
        <f>IFERROR(IF(ISNUMBER(A1277),(IF(A1277&lt;('1_Setting'!$D$30),((A1277/('1_Setting'!$D$30))*3+1),((A1277-('1_Setting'!$D$30))/(('1_Setting'!$D$29)-('1_Setting'!$D$30))*2+4)))," ")," ")</f>
        <v xml:space="preserve"> </v>
      </c>
      <c r="C1277" s="10" t="str">
        <f t="shared" si="41"/>
        <v xml:space="preserve"> </v>
      </c>
      <c r="D1277" s="56" t="e">
        <f t="shared" si="42"/>
        <v>#N/A</v>
      </c>
    </row>
    <row r="1278" spans="1:4" x14ac:dyDescent="0.2">
      <c r="A1278" s="56" t="e">
        <f>IF((A1277+$F$5&lt;='1_Setting'!$D$29),A1277+$F$5,#N/A)</f>
        <v>#N/A</v>
      </c>
      <c r="B1278" s="11" t="str">
        <f>IFERROR(IF(ISNUMBER(A1278),(IF(A1278&lt;('1_Setting'!$D$30),((A1278/('1_Setting'!$D$30))*3+1),((A1278-('1_Setting'!$D$30))/(('1_Setting'!$D$29)-('1_Setting'!$D$30))*2+4)))," ")," ")</f>
        <v xml:space="preserve"> </v>
      </c>
      <c r="C1278" s="10" t="str">
        <f t="shared" si="41"/>
        <v xml:space="preserve"> </v>
      </c>
      <c r="D1278" s="56" t="e">
        <f t="shared" si="42"/>
        <v>#N/A</v>
      </c>
    </row>
    <row r="1279" spans="1:4" x14ac:dyDescent="0.2">
      <c r="A1279" s="56" t="e">
        <f>IF((A1278+$F$5&lt;='1_Setting'!$D$29),A1278+$F$5,#N/A)</f>
        <v>#N/A</v>
      </c>
      <c r="B1279" s="11" t="str">
        <f>IFERROR(IF(ISNUMBER(A1279),(IF(A1279&lt;('1_Setting'!$D$30),((A1279/('1_Setting'!$D$30))*3+1),((A1279-('1_Setting'!$D$30))/(('1_Setting'!$D$29)-('1_Setting'!$D$30))*2+4)))," ")," ")</f>
        <v xml:space="preserve"> </v>
      </c>
      <c r="C1279" s="10" t="str">
        <f t="shared" si="41"/>
        <v xml:space="preserve"> </v>
      </c>
      <c r="D1279" s="56" t="e">
        <f t="shared" si="42"/>
        <v>#N/A</v>
      </c>
    </row>
    <row r="1280" spans="1:4" x14ac:dyDescent="0.2">
      <c r="A1280" s="56" t="e">
        <f>IF((A1279+$F$5&lt;='1_Setting'!$D$29),A1279+$F$5,#N/A)</f>
        <v>#N/A</v>
      </c>
      <c r="B1280" s="11" t="str">
        <f>IFERROR(IF(ISNUMBER(A1280),(IF(A1280&lt;('1_Setting'!$D$30),((A1280/('1_Setting'!$D$30))*3+1),((A1280-('1_Setting'!$D$30))/(('1_Setting'!$D$29)-('1_Setting'!$D$30))*2+4)))," ")," ")</f>
        <v xml:space="preserve"> </v>
      </c>
      <c r="C1280" s="10" t="str">
        <f t="shared" si="41"/>
        <v xml:space="preserve"> </v>
      </c>
      <c r="D1280" s="56" t="e">
        <f t="shared" si="42"/>
        <v>#N/A</v>
      </c>
    </row>
    <row r="1281" spans="1:4" x14ac:dyDescent="0.2">
      <c r="A1281" s="56" t="e">
        <f>IF((A1280+$F$5&lt;='1_Setting'!$D$29),A1280+$F$5,#N/A)</f>
        <v>#N/A</v>
      </c>
      <c r="B1281" s="11" t="str">
        <f>IFERROR(IF(ISNUMBER(A1281),(IF(A1281&lt;('1_Setting'!$D$30),((A1281/('1_Setting'!$D$30))*3+1),((A1281-('1_Setting'!$D$30))/(('1_Setting'!$D$29)-('1_Setting'!$D$30))*2+4)))," ")," ")</f>
        <v xml:space="preserve"> </v>
      </c>
      <c r="C1281" s="10" t="str">
        <f t="shared" si="41"/>
        <v xml:space="preserve"> </v>
      </c>
      <c r="D1281" s="56" t="e">
        <f t="shared" si="42"/>
        <v>#N/A</v>
      </c>
    </row>
    <row r="1282" spans="1:4" x14ac:dyDescent="0.2">
      <c r="A1282" s="56" t="e">
        <f>IF((A1281+$F$5&lt;='1_Setting'!$D$29),A1281+$F$5,#N/A)</f>
        <v>#N/A</v>
      </c>
      <c r="B1282" s="11" t="str">
        <f>IFERROR(IF(ISNUMBER(A1282),(IF(A1282&lt;('1_Setting'!$D$30),((A1282/('1_Setting'!$D$30))*3+1),((A1282-('1_Setting'!$D$30))/(('1_Setting'!$D$29)-('1_Setting'!$D$30))*2+4)))," ")," ")</f>
        <v xml:space="preserve"> </v>
      </c>
      <c r="C1282" s="10" t="str">
        <f t="shared" ref="C1282:C1345" si="43">IFERROR(IF(AND(B1282&gt;3.5,B1282&lt;4),3.5,ROUND(B1282/5,1)*5)," ")</f>
        <v xml:space="preserve"> </v>
      </c>
      <c r="D1282" s="56" t="e">
        <f t="shared" si="42"/>
        <v>#N/A</v>
      </c>
    </row>
    <row r="1283" spans="1:4" x14ac:dyDescent="0.2">
      <c r="A1283" s="56" t="e">
        <f>IF((A1282+$F$5&lt;='1_Setting'!$D$29),A1282+$F$5,#N/A)</f>
        <v>#N/A</v>
      </c>
      <c r="B1283" s="11" t="str">
        <f>IFERROR(IF(ISNUMBER(A1283),(IF(A1283&lt;('1_Setting'!$D$30),((A1283/('1_Setting'!$D$30))*3+1),((A1283-('1_Setting'!$D$30))/(('1_Setting'!$D$29)-('1_Setting'!$D$30))*2+4)))," ")," ")</f>
        <v xml:space="preserve"> </v>
      </c>
      <c r="C1283" s="10" t="str">
        <f t="shared" si="43"/>
        <v xml:space="preserve"> </v>
      </c>
      <c r="D1283" s="56" t="e">
        <f t="shared" si="42"/>
        <v>#N/A</v>
      </c>
    </row>
    <row r="1284" spans="1:4" x14ac:dyDescent="0.2">
      <c r="A1284" s="56" t="e">
        <f>IF((A1283+$F$5&lt;='1_Setting'!$D$29),A1283+$F$5,#N/A)</f>
        <v>#N/A</v>
      </c>
      <c r="B1284" s="11" t="str">
        <f>IFERROR(IF(ISNUMBER(A1284),(IF(A1284&lt;('1_Setting'!$D$30),((A1284/('1_Setting'!$D$30))*3+1),((A1284-('1_Setting'!$D$30))/(('1_Setting'!$D$29)-('1_Setting'!$D$30))*2+4)))," ")," ")</f>
        <v xml:space="preserve"> </v>
      </c>
      <c r="C1284" s="10" t="str">
        <f t="shared" si="43"/>
        <v xml:space="preserve"> </v>
      </c>
      <c r="D1284" s="56" t="e">
        <f t="shared" si="42"/>
        <v>#N/A</v>
      </c>
    </row>
    <row r="1285" spans="1:4" x14ac:dyDescent="0.2">
      <c r="A1285" s="56" t="e">
        <f>IF((A1284+$F$5&lt;='1_Setting'!$D$29),A1284+$F$5,#N/A)</f>
        <v>#N/A</v>
      </c>
      <c r="B1285" s="11" t="str">
        <f>IFERROR(IF(ISNUMBER(A1285),(IF(A1285&lt;('1_Setting'!$D$30),((A1285/('1_Setting'!$D$30))*3+1),((A1285-('1_Setting'!$D$30))/(('1_Setting'!$D$29)-('1_Setting'!$D$30))*2+4)))," ")," ")</f>
        <v xml:space="preserve"> </v>
      </c>
      <c r="C1285" s="10" t="str">
        <f t="shared" si="43"/>
        <v xml:space="preserve"> </v>
      </c>
      <c r="D1285" s="56" t="e">
        <f t="shared" si="42"/>
        <v>#N/A</v>
      </c>
    </row>
    <row r="1286" spans="1:4" x14ac:dyDescent="0.2">
      <c r="A1286" s="56" t="e">
        <f>IF((A1285+$F$5&lt;='1_Setting'!$D$29),A1285+$F$5,#N/A)</f>
        <v>#N/A</v>
      </c>
      <c r="B1286" s="11" t="str">
        <f>IFERROR(IF(ISNUMBER(A1286),(IF(A1286&lt;('1_Setting'!$D$30),((A1286/('1_Setting'!$D$30))*3+1),((A1286-('1_Setting'!$D$30))/(('1_Setting'!$D$29)-('1_Setting'!$D$30))*2+4)))," ")," ")</f>
        <v xml:space="preserve"> </v>
      </c>
      <c r="C1286" s="10" t="str">
        <f t="shared" si="43"/>
        <v xml:space="preserve"> </v>
      </c>
      <c r="D1286" s="56" t="e">
        <f t="shared" si="42"/>
        <v>#N/A</v>
      </c>
    </row>
    <row r="1287" spans="1:4" x14ac:dyDescent="0.2">
      <c r="A1287" s="56" t="e">
        <f>IF((A1286+$F$5&lt;='1_Setting'!$D$29),A1286+$F$5,#N/A)</f>
        <v>#N/A</v>
      </c>
      <c r="B1287" s="11" t="str">
        <f>IFERROR(IF(ISNUMBER(A1287),(IF(A1287&lt;('1_Setting'!$D$30),((A1287/('1_Setting'!$D$30))*3+1),((A1287-('1_Setting'!$D$30))/(('1_Setting'!$D$29)-('1_Setting'!$D$30))*2+4)))," ")," ")</f>
        <v xml:space="preserve"> </v>
      </c>
      <c r="C1287" s="10" t="str">
        <f t="shared" si="43"/>
        <v xml:space="preserve"> </v>
      </c>
      <c r="D1287" s="56" t="e">
        <f t="shared" si="42"/>
        <v>#N/A</v>
      </c>
    </row>
    <row r="1288" spans="1:4" x14ac:dyDescent="0.2">
      <c r="A1288" s="56" t="e">
        <f>IF((A1287+$F$5&lt;='1_Setting'!$D$29),A1287+$F$5,#N/A)</f>
        <v>#N/A</v>
      </c>
      <c r="B1288" s="11" t="str">
        <f>IFERROR(IF(ISNUMBER(A1288),(IF(A1288&lt;('1_Setting'!$D$30),((A1288/('1_Setting'!$D$30))*3+1),((A1288-('1_Setting'!$D$30))/(('1_Setting'!$D$29)-('1_Setting'!$D$30))*2+4)))," ")," ")</f>
        <v xml:space="preserve"> </v>
      </c>
      <c r="C1288" s="10" t="str">
        <f t="shared" si="43"/>
        <v xml:space="preserve"> </v>
      </c>
      <c r="D1288" s="56" t="e">
        <f t="shared" si="42"/>
        <v>#N/A</v>
      </c>
    </row>
    <row r="1289" spans="1:4" x14ac:dyDescent="0.2">
      <c r="A1289" s="56" t="e">
        <f>IF((A1288+$F$5&lt;='1_Setting'!$D$29),A1288+$F$5,#N/A)</f>
        <v>#N/A</v>
      </c>
      <c r="B1289" s="11" t="str">
        <f>IFERROR(IF(ISNUMBER(A1289),(IF(A1289&lt;('1_Setting'!$D$30),((A1289/('1_Setting'!$D$30))*3+1),((A1289-('1_Setting'!$D$30))/(('1_Setting'!$D$29)-('1_Setting'!$D$30))*2+4)))," ")," ")</f>
        <v xml:space="preserve"> </v>
      </c>
      <c r="C1289" s="10" t="str">
        <f t="shared" si="43"/>
        <v xml:space="preserve"> </v>
      </c>
      <c r="D1289" s="56" t="e">
        <f t="shared" si="42"/>
        <v>#N/A</v>
      </c>
    </row>
    <row r="1290" spans="1:4" x14ac:dyDescent="0.2">
      <c r="A1290" s="56" t="e">
        <f>IF((A1289+$F$5&lt;='1_Setting'!$D$29),A1289+$F$5,#N/A)</f>
        <v>#N/A</v>
      </c>
      <c r="B1290" s="11" t="str">
        <f>IFERROR(IF(ISNUMBER(A1290),(IF(A1290&lt;('1_Setting'!$D$30),((A1290/('1_Setting'!$D$30))*3+1),((A1290-('1_Setting'!$D$30))/(('1_Setting'!$D$29)-('1_Setting'!$D$30))*2+4)))," ")," ")</f>
        <v xml:space="preserve"> </v>
      </c>
      <c r="C1290" s="10" t="str">
        <f t="shared" si="43"/>
        <v xml:space="preserve"> </v>
      </c>
      <c r="D1290" s="56" t="e">
        <f t="shared" si="42"/>
        <v>#N/A</v>
      </c>
    </row>
    <row r="1291" spans="1:4" x14ac:dyDescent="0.2">
      <c r="A1291" s="56" t="e">
        <f>IF((A1290+$F$5&lt;='1_Setting'!$D$29),A1290+$F$5,#N/A)</f>
        <v>#N/A</v>
      </c>
      <c r="B1291" s="11" t="str">
        <f>IFERROR(IF(ISNUMBER(A1291),(IF(A1291&lt;('1_Setting'!$D$30),((A1291/('1_Setting'!$D$30))*3+1),((A1291-('1_Setting'!$D$30))/(('1_Setting'!$D$29)-('1_Setting'!$D$30))*2+4)))," ")," ")</f>
        <v xml:space="preserve"> </v>
      </c>
      <c r="C1291" s="10" t="str">
        <f t="shared" si="43"/>
        <v xml:space="preserve"> </v>
      </c>
      <c r="D1291" s="56" t="e">
        <f t="shared" ref="D1291:D1354" si="44">A1291</f>
        <v>#N/A</v>
      </c>
    </row>
    <row r="1292" spans="1:4" x14ac:dyDescent="0.2">
      <c r="A1292" s="56" t="e">
        <f>IF((A1291+$F$5&lt;='1_Setting'!$D$29),A1291+$F$5,#N/A)</f>
        <v>#N/A</v>
      </c>
      <c r="B1292" s="11" t="str">
        <f>IFERROR(IF(ISNUMBER(A1292),(IF(A1292&lt;('1_Setting'!$D$30),((A1292/('1_Setting'!$D$30))*3+1),((A1292-('1_Setting'!$D$30))/(('1_Setting'!$D$29)-('1_Setting'!$D$30))*2+4)))," ")," ")</f>
        <v xml:space="preserve"> </v>
      </c>
      <c r="C1292" s="10" t="str">
        <f t="shared" si="43"/>
        <v xml:space="preserve"> </v>
      </c>
      <c r="D1292" s="56" t="e">
        <f t="shared" si="44"/>
        <v>#N/A</v>
      </c>
    </row>
    <row r="1293" spans="1:4" x14ac:dyDescent="0.2">
      <c r="A1293" s="56" t="e">
        <f>IF((A1292+$F$5&lt;='1_Setting'!$D$29),A1292+$F$5,#N/A)</f>
        <v>#N/A</v>
      </c>
      <c r="B1293" s="11" t="str">
        <f>IFERROR(IF(ISNUMBER(A1293),(IF(A1293&lt;('1_Setting'!$D$30),((A1293/('1_Setting'!$D$30))*3+1),((A1293-('1_Setting'!$D$30))/(('1_Setting'!$D$29)-('1_Setting'!$D$30))*2+4)))," ")," ")</f>
        <v xml:space="preserve"> </v>
      </c>
      <c r="C1293" s="10" t="str">
        <f t="shared" si="43"/>
        <v xml:space="preserve"> </v>
      </c>
      <c r="D1293" s="56" t="e">
        <f t="shared" si="44"/>
        <v>#N/A</v>
      </c>
    </row>
    <row r="1294" spans="1:4" x14ac:dyDescent="0.2">
      <c r="A1294" s="56" t="e">
        <f>IF((A1293+$F$5&lt;='1_Setting'!$D$29),A1293+$F$5,#N/A)</f>
        <v>#N/A</v>
      </c>
      <c r="B1294" s="11" t="str">
        <f>IFERROR(IF(ISNUMBER(A1294),(IF(A1294&lt;('1_Setting'!$D$30),((A1294/('1_Setting'!$D$30))*3+1),((A1294-('1_Setting'!$D$30))/(('1_Setting'!$D$29)-('1_Setting'!$D$30))*2+4)))," ")," ")</f>
        <v xml:space="preserve"> </v>
      </c>
      <c r="C1294" s="10" t="str">
        <f t="shared" si="43"/>
        <v xml:space="preserve"> </v>
      </c>
      <c r="D1294" s="56" t="e">
        <f t="shared" si="44"/>
        <v>#N/A</v>
      </c>
    </row>
    <row r="1295" spans="1:4" x14ac:dyDescent="0.2">
      <c r="A1295" s="56" t="e">
        <f>IF((A1294+$F$5&lt;='1_Setting'!$D$29),A1294+$F$5,#N/A)</f>
        <v>#N/A</v>
      </c>
      <c r="B1295" s="11" t="str">
        <f>IFERROR(IF(ISNUMBER(A1295),(IF(A1295&lt;('1_Setting'!$D$30),((A1295/('1_Setting'!$D$30))*3+1),((A1295-('1_Setting'!$D$30))/(('1_Setting'!$D$29)-('1_Setting'!$D$30))*2+4)))," ")," ")</f>
        <v xml:space="preserve"> </v>
      </c>
      <c r="C1295" s="10" t="str">
        <f t="shared" si="43"/>
        <v xml:space="preserve"> </v>
      </c>
      <c r="D1295" s="56" t="e">
        <f t="shared" si="44"/>
        <v>#N/A</v>
      </c>
    </row>
    <row r="1296" spans="1:4" x14ac:dyDescent="0.2">
      <c r="A1296" s="56" t="e">
        <f>IF((A1295+$F$5&lt;='1_Setting'!$D$29),A1295+$F$5,#N/A)</f>
        <v>#N/A</v>
      </c>
      <c r="B1296" s="11" t="str">
        <f>IFERROR(IF(ISNUMBER(A1296),(IF(A1296&lt;('1_Setting'!$D$30),((A1296/('1_Setting'!$D$30))*3+1),((A1296-('1_Setting'!$D$30))/(('1_Setting'!$D$29)-('1_Setting'!$D$30))*2+4)))," ")," ")</f>
        <v xml:space="preserve"> </v>
      </c>
      <c r="C1296" s="10" t="str">
        <f t="shared" si="43"/>
        <v xml:space="preserve"> </v>
      </c>
      <c r="D1296" s="56" t="e">
        <f t="shared" si="44"/>
        <v>#N/A</v>
      </c>
    </row>
    <row r="1297" spans="1:4" x14ac:dyDescent="0.2">
      <c r="A1297" s="56" t="e">
        <f>IF((A1296+$F$5&lt;='1_Setting'!$D$29),A1296+$F$5,#N/A)</f>
        <v>#N/A</v>
      </c>
      <c r="B1297" s="11" t="str">
        <f>IFERROR(IF(ISNUMBER(A1297),(IF(A1297&lt;('1_Setting'!$D$30),((A1297/('1_Setting'!$D$30))*3+1),((A1297-('1_Setting'!$D$30))/(('1_Setting'!$D$29)-('1_Setting'!$D$30))*2+4)))," ")," ")</f>
        <v xml:space="preserve"> </v>
      </c>
      <c r="C1297" s="10" t="str">
        <f t="shared" si="43"/>
        <v xml:space="preserve"> </v>
      </c>
      <c r="D1297" s="56" t="e">
        <f t="shared" si="44"/>
        <v>#N/A</v>
      </c>
    </row>
    <row r="1298" spans="1:4" x14ac:dyDescent="0.2">
      <c r="A1298" s="56" t="e">
        <f>IF((A1297+$F$5&lt;='1_Setting'!$D$29),A1297+$F$5,#N/A)</f>
        <v>#N/A</v>
      </c>
      <c r="B1298" s="11" t="str">
        <f>IFERROR(IF(ISNUMBER(A1298),(IF(A1298&lt;('1_Setting'!$D$30),((A1298/('1_Setting'!$D$30))*3+1),((A1298-('1_Setting'!$D$30))/(('1_Setting'!$D$29)-('1_Setting'!$D$30))*2+4)))," ")," ")</f>
        <v xml:space="preserve"> </v>
      </c>
      <c r="C1298" s="10" t="str">
        <f t="shared" si="43"/>
        <v xml:space="preserve"> </v>
      </c>
      <c r="D1298" s="56" t="e">
        <f t="shared" si="44"/>
        <v>#N/A</v>
      </c>
    </row>
    <row r="1299" spans="1:4" x14ac:dyDescent="0.2">
      <c r="A1299" s="56" t="e">
        <f>IF((A1298+$F$5&lt;='1_Setting'!$D$29),A1298+$F$5,#N/A)</f>
        <v>#N/A</v>
      </c>
      <c r="B1299" s="11" t="str">
        <f>IFERROR(IF(ISNUMBER(A1299),(IF(A1299&lt;('1_Setting'!$D$30),((A1299/('1_Setting'!$D$30))*3+1),((A1299-('1_Setting'!$D$30))/(('1_Setting'!$D$29)-('1_Setting'!$D$30))*2+4)))," ")," ")</f>
        <v xml:space="preserve"> </v>
      </c>
      <c r="C1299" s="10" t="str">
        <f t="shared" si="43"/>
        <v xml:space="preserve"> </v>
      </c>
      <c r="D1299" s="56" t="e">
        <f t="shared" si="44"/>
        <v>#N/A</v>
      </c>
    </row>
    <row r="1300" spans="1:4" x14ac:dyDescent="0.2">
      <c r="A1300" s="56" t="e">
        <f>IF((A1299+$F$5&lt;='1_Setting'!$D$29),A1299+$F$5,#N/A)</f>
        <v>#N/A</v>
      </c>
      <c r="B1300" s="11" t="str">
        <f>IFERROR(IF(ISNUMBER(A1300),(IF(A1300&lt;('1_Setting'!$D$30),((A1300/('1_Setting'!$D$30))*3+1),((A1300-('1_Setting'!$D$30))/(('1_Setting'!$D$29)-('1_Setting'!$D$30))*2+4)))," ")," ")</f>
        <v xml:space="preserve"> </v>
      </c>
      <c r="C1300" s="10" t="str">
        <f t="shared" si="43"/>
        <v xml:space="preserve"> </v>
      </c>
      <c r="D1300" s="56" t="e">
        <f t="shared" si="44"/>
        <v>#N/A</v>
      </c>
    </row>
    <row r="1301" spans="1:4" x14ac:dyDescent="0.2">
      <c r="A1301" s="56" t="e">
        <f>IF((A1300+$F$5&lt;='1_Setting'!$D$29),A1300+$F$5,#N/A)</f>
        <v>#N/A</v>
      </c>
      <c r="B1301" s="11" t="str">
        <f>IFERROR(IF(ISNUMBER(A1301),(IF(A1301&lt;('1_Setting'!$D$30),((A1301/('1_Setting'!$D$30))*3+1),((A1301-('1_Setting'!$D$30))/(('1_Setting'!$D$29)-('1_Setting'!$D$30))*2+4)))," ")," ")</f>
        <v xml:space="preserve"> </v>
      </c>
      <c r="C1301" s="10" t="str">
        <f t="shared" si="43"/>
        <v xml:space="preserve"> </v>
      </c>
      <c r="D1301" s="56" t="e">
        <f t="shared" si="44"/>
        <v>#N/A</v>
      </c>
    </row>
    <row r="1302" spans="1:4" x14ac:dyDescent="0.2">
      <c r="A1302" s="56" t="e">
        <f>IF((A1301+$F$5&lt;='1_Setting'!$D$29),A1301+$F$5,#N/A)</f>
        <v>#N/A</v>
      </c>
      <c r="B1302" s="11" t="str">
        <f>IFERROR(IF(ISNUMBER(A1302),(IF(A1302&lt;('1_Setting'!$D$30),((A1302/('1_Setting'!$D$30))*3+1),((A1302-('1_Setting'!$D$30))/(('1_Setting'!$D$29)-('1_Setting'!$D$30))*2+4)))," ")," ")</f>
        <v xml:space="preserve"> </v>
      </c>
      <c r="C1302" s="10" t="str">
        <f t="shared" si="43"/>
        <v xml:space="preserve"> </v>
      </c>
      <c r="D1302" s="56" t="e">
        <f t="shared" si="44"/>
        <v>#N/A</v>
      </c>
    </row>
    <row r="1303" spans="1:4" x14ac:dyDescent="0.2">
      <c r="A1303" s="56" t="e">
        <f>IF((A1302+$F$5&lt;='1_Setting'!$D$29),A1302+$F$5,#N/A)</f>
        <v>#N/A</v>
      </c>
      <c r="B1303" s="11" t="str">
        <f>IFERROR(IF(ISNUMBER(A1303),(IF(A1303&lt;('1_Setting'!$D$30),((A1303/('1_Setting'!$D$30))*3+1),((A1303-('1_Setting'!$D$30))/(('1_Setting'!$D$29)-('1_Setting'!$D$30))*2+4)))," ")," ")</f>
        <v xml:space="preserve"> </v>
      </c>
      <c r="C1303" s="10" t="str">
        <f t="shared" si="43"/>
        <v xml:space="preserve"> </v>
      </c>
      <c r="D1303" s="56" t="e">
        <f t="shared" si="44"/>
        <v>#N/A</v>
      </c>
    </row>
    <row r="1304" spans="1:4" x14ac:dyDescent="0.2">
      <c r="A1304" s="56" t="e">
        <f>IF((A1303+$F$5&lt;='1_Setting'!$D$29),A1303+$F$5,#N/A)</f>
        <v>#N/A</v>
      </c>
      <c r="B1304" s="11" t="str">
        <f>IFERROR(IF(ISNUMBER(A1304),(IF(A1304&lt;('1_Setting'!$D$30),((A1304/('1_Setting'!$D$30))*3+1),((A1304-('1_Setting'!$D$30))/(('1_Setting'!$D$29)-('1_Setting'!$D$30))*2+4)))," ")," ")</f>
        <v xml:space="preserve"> </v>
      </c>
      <c r="C1304" s="10" t="str">
        <f t="shared" si="43"/>
        <v xml:space="preserve"> </v>
      </c>
      <c r="D1304" s="56" t="e">
        <f t="shared" si="44"/>
        <v>#N/A</v>
      </c>
    </row>
    <row r="1305" spans="1:4" x14ac:dyDescent="0.2">
      <c r="A1305" s="56" t="e">
        <f>IF((A1304+$F$5&lt;='1_Setting'!$D$29),A1304+$F$5,#N/A)</f>
        <v>#N/A</v>
      </c>
      <c r="B1305" s="11" t="str">
        <f>IFERROR(IF(ISNUMBER(A1305),(IF(A1305&lt;('1_Setting'!$D$30),((A1305/('1_Setting'!$D$30))*3+1),((A1305-('1_Setting'!$D$30))/(('1_Setting'!$D$29)-('1_Setting'!$D$30))*2+4)))," ")," ")</f>
        <v xml:space="preserve"> </v>
      </c>
      <c r="C1305" s="10" t="str">
        <f t="shared" si="43"/>
        <v xml:space="preserve"> </v>
      </c>
      <c r="D1305" s="56" t="e">
        <f t="shared" si="44"/>
        <v>#N/A</v>
      </c>
    </row>
    <row r="1306" spans="1:4" x14ac:dyDescent="0.2">
      <c r="A1306" s="56" t="e">
        <f>IF((A1305+$F$5&lt;='1_Setting'!$D$29),A1305+$F$5,#N/A)</f>
        <v>#N/A</v>
      </c>
      <c r="B1306" s="11" t="str">
        <f>IFERROR(IF(ISNUMBER(A1306),(IF(A1306&lt;('1_Setting'!$D$30),((A1306/('1_Setting'!$D$30))*3+1),((A1306-('1_Setting'!$D$30))/(('1_Setting'!$D$29)-('1_Setting'!$D$30))*2+4)))," ")," ")</f>
        <v xml:space="preserve"> </v>
      </c>
      <c r="C1306" s="10" t="str">
        <f t="shared" si="43"/>
        <v xml:space="preserve"> </v>
      </c>
      <c r="D1306" s="56" t="e">
        <f t="shared" si="44"/>
        <v>#N/A</v>
      </c>
    </row>
    <row r="1307" spans="1:4" x14ac:dyDescent="0.2">
      <c r="A1307" s="56" t="e">
        <f>IF((A1306+$F$5&lt;='1_Setting'!$D$29),A1306+$F$5,#N/A)</f>
        <v>#N/A</v>
      </c>
      <c r="B1307" s="11" t="str">
        <f>IFERROR(IF(ISNUMBER(A1307),(IF(A1307&lt;('1_Setting'!$D$30),((A1307/('1_Setting'!$D$30))*3+1),((A1307-('1_Setting'!$D$30))/(('1_Setting'!$D$29)-('1_Setting'!$D$30))*2+4)))," ")," ")</f>
        <v xml:space="preserve"> </v>
      </c>
      <c r="C1307" s="10" t="str">
        <f t="shared" si="43"/>
        <v xml:space="preserve"> </v>
      </c>
      <c r="D1307" s="56" t="e">
        <f t="shared" si="44"/>
        <v>#N/A</v>
      </c>
    </row>
    <row r="1308" spans="1:4" x14ac:dyDescent="0.2">
      <c r="A1308" s="56" t="e">
        <f>IF((A1307+$F$5&lt;='1_Setting'!$D$29),A1307+$F$5,#N/A)</f>
        <v>#N/A</v>
      </c>
      <c r="B1308" s="11" t="str">
        <f>IFERROR(IF(ISNUMBER(A1308),(IF(A1308&lt;('1_Setting'!$D$30),((A1308/('1_Setting'!$D$30))*3+1),((A1308-('1_Setting'!$D$30))/(('1_Setting'!$D$29)-('1_Setting'!$D$30))*2+4)))," ")," ")</f>
        <v xml:space="preserve"> </v>
      </c>
      <c r="C1308" s="10" t="str">
        <f t="shared" si="43"/>
        <v xml:space="preserve"> </v>
      </c>
      <c r="D1308" s="56" t="e">
        <f t="shared" si="44"/>
        <v>#N/A</v>
      </c>
    </row>
    <row r="1309" spans="1:4" x14ac:dyDescent="0.2">
      <c r="A1309" s="56" t="e">
        <f>IF((A1308+$F$5&lt;='1_Setting'!$D$29),A1308+$F$5,#N/A)</f>
        <v>#N/A</v>
      </c>
      <c r="B1309" s="11" t="str">
        <f>IFERROR(IF(ISNUMBER(A1309),(IF(A1309&lt;('1_Setting'!$D$30),((A1309/('1_Setting'!$D$30))*3+1),((A1309-('1_Setting'!$D$30))/(('1_Setting'!$D$29)-('1_Setting'!$D$30))*2+4)))," ")," ")</f>
        <v xml:space="preserve"> </v>
      </c>
      <c r="C1309" s="10" t="str">
        <f t="shared" si="43"/>
        <v xml:space="preserve"> </v>
      </c>
      <c r="D1309" s="56" t="e">
        <f t="shared" si="44"/>
        <v>#N/A</v>
      </c>
    </row>
    <row r="1310" spans="1:4" x14ac:dyDescent="0.2">
      <c r="A1310" s="56" t="e">
        <f>IF((A1309+$F$5&lt;='1_Setting'!$D$29),A1309+$F$5,#N/A)</f>
        <v>#N/A</v>
      </c>
      <c r="B1310" s="11" t="str">
        <f>IFERROR(IF(ISNUMBER(A1310),(IF(A1310&lt;('1_Setting'!$D$30),((A1310/('1_Setting'!$D$30))*3+1),((A1310-('1_Setting'!$D$30))/(('1_Setting'!$D$29)-('1_Setting'!$D$30))*2+4)))," ")," ")</f>
        <v xml:space="preserve"> </v>
      </c>
      <c r="C1310" s="10" t="str">
        <f t="shared" si="43"/>
        <v xml:space="preserve"> </v>
      </c>
      <c r="D1310" s="56" t="e">
        <f t="shared" si="44"/>
        <v>#N/A</v>
      </c>
    </row>
    <row r="1311" spans="1:4" x14ac:dyDescent="0.2">
      <c r="A1311" s="56" t="e">
        <f>IF((A1310+$F$5&lt;='1_Setting'!$D$29),A1310+$F$5,#N/A)</f>
        <v>#N/A</v>
      </c>
      <c r="B1311" s="11" t="str">
        <f>IFERROR(IF(ISNUMBER(A1311),(IF(A1311&lt;('1_Setting'!$D$30),((A1311/('1_Setting'!$D$30))*3+1),((A1311-('1_Setting'!$D$30))/(('1_Setting'!$D$29)-('1_Setting'!$D$30))*2+4)))," ")," ")</f>
        <v xml:space="preserve"> </v>
      </c>
      <c r="C1311" s="10" t="str">
        <f t="shared" si="43"/>
        <v xml:space="preserve"> </v>
      </c>
      <c r="D1311" s="56" t="e">
        <f t="shared" si="44"/>
        <v>#N/A</v>
      </c>
    </row>
    <row r="1312" spans="1:4" x14ac:dyDescent="0.2">
      <c r="A1312" s="56" t="e">
        <f>IF((A1311+$F$5&lt;='1_Setting'!$D$29),A1311+$F$5,#N/A)</f>
        <v>#N/A</v>
      </c>
      <c r="B1312" s="11" t="str">
        <f>IFERROR(IF(ISNUMBER(A1312),(IF(A1312&lt;('1_Setting'!$D$30),((A1312/('1_Setting'!$D$30))*3+1),((A1312-('1_Setting'!$D$30))/(('1_Setting'!$D$29)-('1_Setting'!$D$30))*2+4)))," ")," ")</f>
        <v xml:space="preserve"> </v>
      </c>
      <c r="C1312" s="10" t="str">
        <f t="shared" si="43"/>
        <v xml:space="preserve"> </v>
      </c>
      <c r="D1312" s="56" t="e">
        <f t="shared" si="44"/>
        <v>#N/A</v>
      </c>
    </row>
    <row r="1313" spans="1:4" x14ac:dyDescent="0.2">
      <c r="A1313" s="56" t="e">
        <f>IF((A1312+$F$5&lt;='1_Setting'!$D$29),A1312+$F$5,#N/A)</f>
        <v>#N/A</v>
      </c>
      <c r="B1313" s="11" t="str">
        <f>IFERROR(IF(ISNUMBER(A1313),(IF(A1313&lt;('1_Setting'!$D$30),((A1313/('1_Setting'!$D$30))*3+1),((A1313-('1_Setting'!$D$30))/(('1_Setting'!$D$29)-('1_Setting'!$D$30))*2+4)))," ")," ")</f>
        <v xml:space="preserve"> </v>
      </c>
      <c r="C1313" s="10" t="str">
        <f t="shared" si="43"/>
        <v xml:space="preserve"> </v>
      </c>
      <c r="D1313" s="56" t="e">
        <f t="shared" si="44"/>
        <v>#N/A</v>
      </c>
    </row>
    <row r="1314" spans="1:4" x14ac:dyDescent="0.2">
      <c r="A1314" s="56" t="e">
        <f>IF((A1313+$F$5&lt;='1_Setting'!$D$29),A1313+$F$5,#N/A)</f>
        <v>#N/A</v>
      </c>
      <c r="B1314" s="11" t="str">
        <f>IFERROR(IF(ISNUMBER(A1314),(IF(A1314&lt;('1_Setting'!$D$30),((A1314/('1_Setting'!$D$30))*3+1),((A1314-('1_Setting'!$D$30))/(('1_Setting'!$D$29)-('1_Setting'!$D$30))*2+4)))," ")," ")</f>
        <v xml:space="preserve"> </v>
      </c>
      <c r="C1314" s="10" t="str">
        <f t="shared" si="43"/>
        <v xml:space="preserve"> </v>
      </c>
      <c r="D1314" s="56" t="e">
        <f t="shared" si="44"/>
        <v>#N/A</v>
      </c>
    </row>
    <row r="1315" spans="1:4" x14ac:dyDescent="0.2">
      <c r="A1315" s="56" t="e">
        <f>IF((A1314+$F$5&lt;='1_Setting'!$D$29),A1314+$F$5,#N/A)</f>
        <v>#N/A</v>
      </c>
      <c r="B1315" s="11" t="str">
        <f>IFERROR(IF(ISNUMBER(A1315),(IF(A1315&lt;('1_Setting'!$D$30),((A1315/('1_Setting'!$D$30))*3+1),((A1315-('1_Setting'!$D$30))/(('1_Setting'!$D$29)-('1_Setting'!$D$30))*2+4)))," ")," ")</f>
        <v xml:space="preserve"> </v>
      </c>
      <c r="C1315" s="10" t="str">
        <f t="shared" si="43"/>
        <v xml:space="preserve"> </v>
      </c>
      <c r="D1315" s="56" t="e">
        <f t="shared" si="44"/>
        <v>#N/A</v>
      </c>
    </row>
    <row r="1316" spans="1:4" x14ac:dyDescent="0.2">
      <c r="A1316" s="56" t="e">
        <f>IF((A1315+$F$5&lt;='1_Setting'!$D$29),A1315+$F$5,#N/A)</f>
        <v>#N/A</v>
      </c>
      <c r="B1316" s="11" t="str">
        <f>IFERROR(IF(ISNUMBER(A1316),(IF(A1316&lt;('1_Setting'!$D$30),((A1316/('1_Setting'!$D$30))*3+1),((A1316-('1_Setting'!$D$30))/(('1_Setting'!$D$29)-('1_Setting'!$D$30))*2+4)))," ")," ")</f>
        <v xml:space="preserve"> </v>
      </c>
      <c r="C1316" s="10" t="str">
        <f t="shared" si="43"/>
        <v xml:space="preserve"> </v>
      </c>
      <c r="D1316" s="56" t="e">
        <f t="shared" si="44"/>
        <v>#N/A</v>
      </c>
    </row>
    <row r="1317" spans="1:4" x14ac:dyDescent="0.2">
      <c r="A1317" s="56" t="e">
        <f>IF((A1316+$F$5&lt;='1_Setting'!$D$29),A1316+$F$5,#N/A)</f>
        <v>#N/A</v>
      </c>
      <c r="B1317" s="11" t="str">
        <f>IFERROR(IF(ISNUMBER(A1317),(IF(A1317&lt;('1_Setting'!$D$30),((A1317/('1_Setting'!$D$30))*3+1),((A1317-('1_Setting'!$D$30))/(('1_Setting'!$D$29)-('1_Setting'!$D$30))*2+4)))," ")," ")</f>
        <v xml:space="preserve"> </v>
      </c>
      <c r="C1317" s="10" t="str">
        <f t="shared" si="43"/>
        <v xml:space="preserve"> </v>
      </c>
      <c r="D1317" s="56" t="e">
        <f t="shared" si="44"/>
        <v>#N/A</v>
      </c>
    </row>
    <row r="1318" spans="1:4" x14ac:dyDescent="0.2">
      <c r="A1318" s="56" t="e">
        <f>IF((A1317+$F$5&lt;='1_Setting'!$D$29),A1317+$F$5,#N/A)</f>
        <v>#N/A</v>
      </c>
      <c r="B1318" s="11" t="str">
        <f>IFERROR(IF(ISNUMBER(A1318),(IF(A1318&lt;('1_Setting'!$D$30),((A1318/('1_Setting'!$D$30))*3+1),((A1318-('1_Setting'!$D$30))/(('1_Setting'!$D$29)-('1_Setting'!$D$30))*2+4)))," ")," ")</f>
        <v xml:space="preserve"> </v>
      </c>
      <c r="C1318" s="10" t="str">
        <f t="shared" si="43"/>
        <v xml:space="preserve"> </v>
      </c>
      <c r="D1318" s="56" t="e">
        <f t="shared" si="44"/>
        <v>#N/A</v>
      </c>
    </row>
    <row r="1319" spans="1:4" x14ac:dyDescent="0.2">
      <c r="A1319" s="56" t="e">
        <f>IF((A1318+$F$5&lt;='1_Setting'!$D$29),A1318+$F$5,#N/A)</f>
        <v>#N/A</v>
      </c>
      <c r="B1319" s="11" t="str">
        <f>IFERROR(IF(ISNUMBER(A1319),(IF(A1319&lt;('1_Setting'!$D$30),((A1319/('1_Setting'!$D$30))*3+1),((A1319-('1_Setting'!$D$30))/(('1_Setting'!$D$29)-('1_Setting'!$D$30))*2+4)))," ")," ")</f>
        <v xml:space="preserve"> </v>
      </c>
      <c r="C1319" s="10" t="str">
        <f t="shared" si="43"/>
        <v xml:space="preserve"> </v>
      </c>
      <c r="D1319" s="56" t="e">
        <f t="shared" si="44"/>
        <v>#N/A</v>
      </c>
    </row>
    <row r="1320" spans="1:4" x14ac:dyDescent="0.2">
      <c r="A1320" s="56" t="e">
        <f>IF((A1319+$F$5&lt;='1_Setting'!$D$29),A1319+$F$5,#N/A)</f>
        <v>#N/A</v>
      </c>
      <c r="B1320" s="11" t="str">
        <f>IFERROR(IF(ISNUMBER(A1320),(IF(A1320&lt;('1_Setting'!$D$30),((A1320/('1_Setting'!$D$30))*3+1),((A1320-('1_Setting'!$D$30))/(('1_Setting'!$D$29)-('1_Setting'!$D$30))*2+4)))," ")," ")</f>
        <v xml:space="preserve"> </v>
      </c>
      <c r="C1320" s="10" t="str">
        <f t="shared" si="43"/>
        <v xml:space="preserve"> </v>
      </c>
      <c r="D1320" s="56" t="e">
        <f t="shared" si="44"/>
        <v>#N/A</v>
      </c>
    </row>
    <row r="1321" spans="1:4" x14ac:dyDescent="0.2">
      <c r="A1321" s="56" t="e">
        <f>IF((A1320+$F$5&lt;='1_Setting'!$D$29),A1320+$F$5,#N/A)</f>
        <v>#N/A</v>
      </c>
      <c r="B1321" s="11" t="str">
        <f>IFERROR(IF(ISNUMBER(A1321),(IF(A1321&lt;('1_Setting'!$D$30),((A1321/('1_Setting'!$D$30))*3+1),((A1321-('1_Setting'!$D$30))/(('1_Setting'!$D$29)-('1_Setting'!$D$30))*2+4)))," ")," ")</f>
        <v xml:space="preserve"> </v>
      </c>
      <c r="C1321" s="10" t="str">
        <f t="shared" si="43"/>
        <v xml:space="preserve"> </v>
      </c>
      <c r="D1321" s="56" t="e">
        <f t="shared" si="44"/>
        <v>#N/A</v>
      </c>
    </row>
    <row r="1322" spans="1:4" x14ac:dyDescent="0.2">
      <c r="A1322" s="56" t="e">
        <f>IF((A1321+$F$5&lt;='1_Setting'!$D$29),A1321+$F$5,#N/A)</f>
        <v>#N/A</v>
      </c>
      <c r="B1322" s="11" t="str">
        <f>IFERROR(IF(ISNUMBER(A1322),(IF(A1322&lt;('1_Setting'!$D$30),((A1322/('1_Setting'!$D$30))*3+1),((A1322-('1_Setting'!$D$30))/(('1_Setting'!$D$29)-('1_Setting'!$D$30))*2+4)))," ")," ")</f>
        <v xml:space="preserve"> </v>
      </c>
      <c r="C1322" s="10" t="str">
        <f t="shared" si="43"/>
        <v xml:space="preserve"> </v>
      </c>
      <c r="D1322" s="56" t="e">
        <f t="shared" si="44"/>
        <v>#N/A</v>
      </c>
    </row>
    <row r="1323" spans="1:4" x14ac:dyDescent="0.2">
      <c r="A1323" s="56" t="e">
        <f>IF((A1322+$F$5&lt;='1_Setting'!$D$29),A1322+$F$5,#N/A)</f>
        <v>#N/A</v>
      </c>
      <c r="B1323" s="11" t="str">
        <f>IFERROR(IF(ISNUMBER(A1323),(IF(A1323&lt;('1_Setting'!$D$30),((A1323/('1_Setting'!$D$30))*3+1),((A1323-('1_Setting'!$D$30))/(('1_Setting'!$D$29)-('1_Setting'!$D$30))*2+4)))," ")," ")</f>
        <v xml:space="preserve"> </v>
      </c>
      <c r="C1323" s="10" t="str">
        <f t="shared" si="43"/>
        <v xml:space="preserve"> </v>
      </c>
      <c r="D1323" s="56" t="e">
        <f t="shared" si="44"/>
        <v>#N/A</v>
      </c>
    </row>
    <row r="1324" spans="1:4" x14ac:dyDescent="0.2">
      <c r="A1324" s="56" t="e">
        <f>IF((A1323+$F$5&lt;='1_Setting'!$D$29),A1323+$F$5,#N/A)</f>
        <v>#N/A</v>
      </c>
      <c r="B1324" s="11" t="str">
        <f>IFERROR(IF(ISNUMBER(A1324),(IF(A1324&lt;('1_Setting'!$D$30),((A1324/('1_Setting'!$D$30))*3+1),((A1324-('1_Setting'!$D$30))/(('1_Setting'!$D$29)-('1_Setting'!$D$30))*2+4)))," ")," ")</f>
        <v xml:space="preserve"> </v>
      </c>
      <c r="C1324" s="10" t="str">
        <f t="shared" si="43"/>
        <v xml:space="preserve"> </v>
      </c>
      <c r="D1324" s="56" t="e">
        <f t="shared" si="44"/>
        <v>#N/A</v>
      </c>
    </row>
    <row r="1325" spans="1:4" x14ac:dyDescent="0.2">
      <c r="A1325" s="56" t="e">
        <f>IF((A1324+$F$5&lt;='1_Setting'!$D$29),A1324+$F$5,#N/A)</f>
        <v>#N/A</v>
      </c>
      <c r="B1325" s="11" t="str">
        <f>IFERROR(IF(ISNUMBER(A1325),(IF(A1325&lt;('1_Setting'!$D$30),((A1325/('1_Setting'!$D$30))*3+1),((A1325-('1_Setting'!$D$30))/(('1_Setting'!$D$29)-('1_Setting'!$D$30))*2+4)))," ")," ")</f>
        <v xml:space="preserve"> </v>
      </c>
      <c r="C1325" s="10" t="str">
        <f t="shared" si="43"/>
        <v xml:space="preserve"> </v>
      </c>
      <c r="D1325" s="56" t="e">
        <f t="shared" si="44"/>
        <v>#N/A</v>
      </c>
    </row>
    <row r="1326" spans="1:4" x14ac:dyDescent="0.2">
      <c r="A1326" s="56" t="e">
        <f>IF((A1325+$F$5&lt;='1_Setting'!$D$29),A1325+$F$5,#N/A)</f>
        <v>#N/A</v>
      </c>
      <c r="B1326" s="11" t="str">
        <f>IFERROR(IF(ISNUMBER(A1326),(IF(A1326&lt;('1_Setting'!$D$30),((A1326/('1_Setting'!$D$30))*3+1),((A1326-('1_Setting'!$D$30))/(('1_Setting'!$D$29)-('1_Setting'!$D$30))*2+4)))," ")," ")</f>
        <v xml:space="preserve"> </v>
      </c>
      <c r="C1326" s="10" t="str">
        <f t="shared" si="43"/>
        <v xml:space="preserve"> </v>
      </c>
      <c r="D1326" s="56" t="e">
        <f t="shared" si="44"/>
        <v>#N/A</v>
      </c>
    </row>
    <row r="1327" spans="1:4" x14ac:dyDescent="0.2">
      <c r="A1327" s="56" t="e">
        <f>IF((A1326+$F$5&lt;='1_Setting'!$D$29),A1326+$F$5,#N/A)</f>
        <v>#N/A</v>
      </c>
      <c r="B1327" s="11" t="str">
        <f>IFERROR(IF(ISNUMBER(A1327),(IF(A1327&lt;('1_Setting'!$D$30),((A1327/('1_Setting'!$D$30))*3+1),((A1327-('1_Setting'!$D$30))/(('1_Setting'!$D$29)-('1_Setting'!$D$30))*2+4)))," ")," ")</f>
        <v xml:space="preserve"> </v>
      </c>
      <c r="C1327" s="10" t="str">
        <f t="shared" si="43"/>
        <v xml:space="preserve"> </v>
      </c>
      <c r="D1327" s="56" t="e">
        <f t="shared" si="44"/>
        <v>#N/A</v>
      </c>
    </row>
    <row r="1328" spans="1:4" x14ac:dyDescent="0.2">
      <c r="A1328" s="56" t="e">
        <f>IF((A1327+$F$5&lt;='1_Setting'!$D$29),A1327+$F$5,#N/A)</f>
        <v>#N/A</v>
      </c>
      <c r="B1328" s="11" t="str">
        <f>IFERROR(IF(ISNUMBER(A1328),(IF(A1328&lt;('1_Setting'!$D$30),((A1328/('1_Setting'!$D$30))*3+1),((A1328-('1_Setting'!$D$30))/(('1_Setting'!$D$29)-('1_Setting'!$D$30))*2+4)))," ")," ")</f>
        <v xml:space="preserve"> </v>
      </c>
      <c r="C1328" s="10" t="str">
        <f t="shared" si="43"/>
        <v xml:space="preserve"> </v>
      </c>
      <c r="D1328" s="56" t="e">
        <f t="shared" si="44"/>
        <v>#N/A</v>
      </c>
    </row>
    <row r="1329" spans="1:4" x14ac:dyDescent="0.2">
      <c r="A1329" s="56" t="e">
        <f>IF((A1328+$F$5&lt;='1_Setting'!$D$29),A1328+$F$5,#N/A)</f>
        <v>#N/A</v>
      </c>
      <c r="B1329" s="11" t="str">
        <f>IFERROR(IF(ISNUMBER(A1329),(IF(A1329&lt;('1_Setting'!$D$30),((A1329/('1_Setting'!$D$30))*3+1),((A1329-('1_Setting'!$D$30))/(('1_Setting'!$D$29)-('1_Setting'!$D$30))*2+4)))," ")," ")</f>
        <v xml:space="preserve"> </v>
      </c>
      <c r="C1329" s="10" t="str">
        <f t="shared" si="43"/>
        <v xml:space="preserve"> </v>
      </c>
      <c r="D1329" s="56" t="e">
        <f t="shared" si="44"/>
        <v>#N/A</v>
      </c>
    </row>
    <row r="1330" spans="1:4" x14ac:dyDescent="0.2">
      <c r="A1330" s="56" t="e">
        <f>IF((A1329+$F$5&lt;='1_Setting'!$D$29),A1329+$F$5,#N/A)</f>
        <v>#N/A</v>
      </c>
      <c r="B1330" s="11" t="str">
        <f>IFERROR(IF(ISNUMBER(A1330),(IF(A1330&lt;('1_Setting'!$D$30),((A1330/('1_Setting'!$D$30))*3+1),((A1330-('1_Setting'!$D$30))/(('1_Setting'!$D$29)-('1_Setting'!$D$30))*2+4)))," ")," ")</f>
        <v xml:space="preserve"> </v>
      </c>
      <c r="C1330" s="10" t="str">
        <f t="shared" si="43"/>
        <v xml:space="preserve"> </v>
      </c>
      <c r="D1330" s="56" t="e">
        <f t="shared" si="44"/>
        <v>#N/A</v>
      </c>
    </row>
    <row r="1331" spans="1:4" x14ac:dyDescent="0.2">
      <c r="A1331" s="56" t="e">
        <f>IF((A1330+$F$5&lt;='1_Setting'!$D$29),A1330+$F$5,#N/A)</f>
        <v>#N/A</v>
      </c>
      <c r="B1331" s="11" t="str">
        <f>IFERROR(IF(ISNUMBER(A1331),(IF(A1331&lt;('1_Setting'!$D$30),((A1331/('1_Setting'!$D$30))*3+1),((A1331-('1_Setting'!$D$30))/(('1_Setting'!$D$29)-('1_Setting'!$D$30))*2+4)))," ")," ")</f>
        <v xml:space="preserve"> </v>
      </c>
      <c r="C1331" s="10" t="str">
        <f t="shared" si="43"/>
        <v xml:space="preserve"> </v>
      </c>
      <c r="D1331" s="56" t="e">
        <f t="shared" si="44"/>
        <v>#N/A</v>
      </c>
    </row>
    <row r="1332" spans="1:4" x14ac:dyDescent="0.2">
      <c r="A1332" s="56" t="e">
        <f>IF((A1331+$F$5&lt;='1_Setting'!$D$29),A1331+$F$5,#N/A)</f>
        <v>#N/A</v>
      </c>
      <c r="B1332" s="11" t="str">
        <f>IFERROR(IF(ISNUMBER(A1332),(IF(A1332&lt;('1_Setting'!$D$30),((A1332/('1_Setting'!$D$30))*3+1),((A1332-('1_Setting'!$D$30))/(('1_Setting'!$D$29)-('1_Setting'!$D$30))*2+4)))," ")," ")</f>
        <v xml:space="preserve"> </v>
      </c>
      <c r="C1332" s="10" t="str">
        <f t="shared" si="43"/>
        <v xml:space="preserve"> </v>
      </c>
      <c r="D1332" s="56" t="e">
        <f t="shared" si="44"/>
        <v>#N/A</v>
      </c>
    </row>
    <row r="1333" spans="1:4" x14ac:dyDescent="0.2">
      <c r="A1333" s="56" t="e">
        <f>IF((A1332+$F$5&lt;='1_Setting'!$D$29),A1332+$F$5,#N/A)</f>
        <v>#N/A</v>
      </c>
      <c r="B1333" s="11" t="str">
        <f>IFERROR(IF(ISNUMBER(A1333),(IF(A1333&lt;('1_Setting'!$D$30),((A1333/('1_Setting'!$D$30))*3+1),((A1333-('1_Setting'!$D$30))/(('1_Setting'!$D$29)-('1_Setting'!$D$30))*2+4)))," ")," ")</f>
        <v xml:space="preserve"> </v>
      </c>
      <c r="C1333" s="10" t="str">
        <f t="shared" si="43"/>
        <v xml:space="preserve"> </v>
      </c>
      <c r="D1333" s="56" t="e">
        <f t="shared" si="44"/>
        <v>#N/A</v>
      </c>
    </row>
    <row r="1334" spans="1:4" x14ac:dyDescent="0.2">
      <c r="A1334" s="56" t="e">
        <f>IF((A1333+$F$5&lt;='1_Setting'!$D$29),A1333+$F$5,#N/A)</f>
        <v>#N/A</v>
      </c>
      <c r="B1334" s="11" t="str">
        <f>IFERROR(IF(ISNUMBER(A1334),(IF(A1334&lt;('1_Setting'!$D$30),((A1334/('1_Setting'!$D$30))*3+1),((A1334-('1_Setting'!$D$30))/(('1_Setting'!$D$29)-('1_Setting'!$D$30))*2+4)))," ")," ")</f>
        <v xml:space="preserve"> </v>
      </c>
      <c r="C1334" s="10" t="str">
        <f t="shared" si="43"/>
        <v xml:space="preserve"> </v>
      </c>
      <c r="D1334" s="56" t="e">
        <f t="shared" si="44"/>
        <v>#N/A</v>
      </c>
    </row>
    <row r="1335" spans="1:4" x14ac:dyDescent="0.2">
      <c r="A1335" s="56" t="e">
        <f>IF((A1334+$F$5&lt;='1_Setting'!$D$29),A1334+$F$5,#N/A)</f>
        <v>#N/A</v>
      </c>
      <c r="B1335" s="11" t="str">
        <f>IFERROR(IF(ISNUMBER(A1335),(IF(A1335&lt;('1_Setting'!$D$30),((A1335/('1_Setting'!$D$30))*3+1),((A1335-('1_Setting'!$D$30))/(('1_Setting'!$D$29)-('1_Setting'!$D$30))*2+4)))," ")," ")</f>
        <v xml:space="preserve"> </v>
      </c>
      <c r="C1335" s="10" t="str">
        <f t="shared" si="43"/>
        <v xml:space="preserve"> </v>
      </c>
      <c r="D1335" s="56" t="e">
        <f t="shared" si="44"/>
        <v>#N/A</v>
      </c>
    </row>
    <row r="1336" spans="1:4" x14ac:dyDescent="0.2">
      <c r="A1336" s="56" t="e">
        <f>IF((A1335+$F$5&lt;='1_Setting'!$D$29),A1335+$F$5,#N/A)</f>
        <v>#N/A</v>
      </c>
      <c r="B1336" s="11" t="str">
        <f>IFERROR(IF(ISNUMBER(A1336),(IF(A1336&lt;('1_Setting'!$D$30),((A1336/('1_Setting'!$D$30))*3+1),((A1336-('1_Setting'!$D$30))/(('1_Setting'!$D$29)-('1_Setting'!$D$30))*2+4)))," ")," ")</f>
        <v xml:space="preserve"> </v>
      </c>
      <c r="C1336" s="10" t="str">
        <f t="shared" si="43"/>
        <v xml:space="preserve"> </v>
      </c>
      <c r="D1336" s="56" t="e">
        <f t="shared" si="44"/>
        <v>#N/A</v>
      </c>
    </row>
    <row r="1337" spans="1:4" x14ac:dyDescent="0.2">
      <c r="A1337" s="56" t="e">
        <f>IF((A1336+$F$5&lt;='1_Setting'!$D$29),A1336+$F$5,#N/A)</f>
        <v>#N/A</v>
      </c>
      <c r="B1337" s="11" t="str">
        <f>IFERROR(IF(ISNUMBER(A1337),(IF(A1337&lt;('1_Setting'!$D$30),((A1337/('1_Setting'!$D$30))*3+1),((A1337-('1_Setting'!$D$30))/(('1_Setting'!$D$29)-('1_Setting'!$D$30))*2+4)))," ")," ")</f>
        <v xml:space="preserve"> </v>
      </c>
      <c r="C1337" s="10" t="str">
        <f t="shared" si="43"/>
        <v xml:space="preserve"> </v>
      </c>
      <c r="D1337" s="56" t="e">
        <f t="shared" si="44"/>
        <v>#N/A</v>
      </c>
    </row>
    <row r="1338" spans="1:4" x14ac:dyDescent="0.2">
      <c r="A1338" s="56" t="e">
        <f>IF((A1337+$F$5&lt;='1_Setting'!$D$29),A1337+$F$5,#N/A)</f>
        <v>#N/A</v>
      </c>
      <c r="B1338" s="11" t="str">
        <f>IFERROR(IF(ISNUMBER(A1338),(IF(A1338&lt;('1_Setting'!$D$30),((A1338/('1_Setting'!$D$30))*3+1),((A1338-('1_Setting'!$D$30))/(('1_Setting'!$D$29)-('1_Setting'!$D$30))*2+4)))," ")," ")</f>
        <v xml:space="preserve"> </v>
      </c>
      <c r="C1338" s="10" t="str">
        <f t="shared" si="43"/>
        <v xml:space="preserve"> </v>
      </c>
      <c r="D1338" s="56" t="e">
        <f t="shared" si="44"/>
        <v>#N/A</v>
      </c>
    </row>
    <row r="1339" spans="1:4" x14ac:dyDescent="0.2">
      <c r="A1339" s="56" t="e">
        <f>IF((A1338+$F$5&lt;='1_Setting'!$D$29),A1338+$F$5,#N/A)</f>
        <v>#N/A</v>
      </c>
      <c r="B1339" s="11" t="str">
        <f>IFERROR(IF(ISNUMBER(A1339),(IF(A1339&lt;('1_Setting'!$D$30),((A1339/('1_Setting'!$D$30))*3+1),((A1339-('1_Setting'!$D$30))/(('1_Setting'!$D$29)-('1_Setting'!$D$30))*2+4)))," ")," ")</f>
        <v xml:space="preserve"> </v>
      </c>
      <c r="C1339" s="10" t="str">
        <f t="shared" si="43"/>
        <v xml:space="preserve"> </v>
      </c>
      <c r="D1339" s="56" t="e">
        <f t="shared" si="44"/>
        <v>#N/A</v>
      </c>
    </row>
    <row r="1340" spans="1:4" x14ac:dyDescent="0.2">
      <c r="A1340" s="56" t="e">
        <f>IF((A1339+$F$5&lt;='1_Setting'!$D$29),A1339+$F$5,#N/A)</f>
        <v>#N/A</v>
      </c>
      <c r="B1340" s="11" t="str">
        <f>IFERROR(IF(ISNUMBER(A1340),(IF(A1340&lt;('1_Setting'!$D$30),((A1340/('1_Setting'!$D$30))*3+1),((A1340-('1_Setting'!$D$30))/(('1_Setting'!$D$29)-('1_Setting'!$D$30))*2+4)))," ")," ")</f>
        <v xml:space="preserve"> </v>
      </c>
      <c r="C1340" s="10" t="str">
        <f t="shared" si="43"/>
        <v xml:space="preserve"> </v>
      </c>
      <c r="D1340" s="56" t="e">
        <f t="shared" si="44"/>
        <v>#N/A</v>
      </c>
    </row>
    <row r="1341" spans="1:4" x14ac:dyDescent="0.2">
      <c r="A1341" s="56" t="e">
        <f>IF((A1340+$F$5&lt;='1_Setting'!$D$29),A1340+$F$5,#N/A)</f>
        <v>#N/A</v>
      </c>
      <c r="B1341" s="11" t="str">
        <f>IFERROR(IF(ISNUMBER(A1341),(IF(A1341&lt;('1_Setting'!$D$30),((A1341/('1_Setting'!$D$30))*3+1),((A1341-('1_Setting'!$D$30))/(('1_Setting'!$D$29)-('1_Setting'!$D$30))*2+4)))," ")," ")</f>
        <v xml:space="preserve"> </v>
      </c>
      <c r="C1341" s="10" t="str">
        <f t="shared" si="43"/>
        <v xml:space="preserve"> </v>
      </c>
      <c r="D1341" s="56" t="e">
        <f t="shared" si="44"/>
        <v>#N/A</v>
      </c>
    </row>
    <row r="1342" spans="1:4" x14ac:dyDescent="0.2">
      <c r="A1342" s="56" t="e">
        <f>IF((A1341+$F$5&lt;='1_Setting'!$D$29),A1341+$F$5,#N/A)</f>
        <v>#N/A</v>
      </c>
      <c r="B1342" s="11" t="str">
        <f>IFERROR(IF(ISNUMBER(A1342),(IF(A1342&lt;('1_Setting'!$D$30),((A1342/('1_Setting'!$D$30))*3+1),((A1342-('1_Setting'!$D$30))/(('1_Setting'!$D$29)-('1_Setting'!$D$30))*2+4)))," ")," ")</f>
        <v xml:space="preserve"> </v>
      </c>
      <c r="C1342" s="10" t="str">
        <f t="shared" si="43"/>
        <v xml:space="preserve"> </v>
      </c>
      <c r="D1342" s="56" t="e">
        <f t="shared" si="44"/>
        <v>#N/A</v>
      </c>
    </row>
    <row r="1343" spans="1:4" x14ac:dyDescent="0.2">
      <c r="A1343" s="56" t="e">
        <f>IF((A1342+$F$5&lt;='1_Setting'!$D$29),A1342+$F$5,#N/A)</f>
        <v>#N/A</v>
      </c>
      <c r="B1343" s="11" t="str">
        <f>IFERROR(IF(ISNUMBER(A1343),(IF(A1343&lt;('1_Setting'!$D$30),((A1343/('1_Setting'!$D$30))*3+1),((A1343-('1_Setting'!$D$30))/(('1_Setting'!$D$29)-('1_Setting'!$D$30))*2+4)))," ")," ")</f>
        <v xml:space="preserve"> </v>
      </c>
      <c r="C1343" s="10" t="str">
        <f t="shared" si="43"/>
        <v xml:space="preserve"> </v>
      </c>
      <c r="D1343" s="56" t="e">
        <f t="shared" si="44"/>
        <v>#N/A</v>
      </c>
    </row>
    <row r="1344" spans="1:4" x14ac:dyDescent="0.2">
      <c r="A1344" s="56" t="e">
        <f>IF((A1343+$F$5&lt;='1_Setting'!$D$29),A1343+$F$5,#N/A)</f>
        <v>#N/A</v>
      </c>
      <c r="B1344" s="11" t="str">
        <f>IFERROR(IF(ISNUMBER(A1344),(IF(A1344&lt;('1_Setting'!$D$30),((A1344/('1_Setting'!$D$30))*3+1),((A1344-('1_Setting'!$D$30))/(('1_Setting'!$D$29)-('1_Setting'!$D$30))*2+4)))," ")," ")</f>
        <v xml:space="preserve"> </v>
      </c>
      <c r="C1344" s="10" t="str">
        <f t="shared" si="43"/>
        <v xml:space="preserve"> </v>
      </c>
      <c r="D1344" s="56" t="e">
        <f t="shared" si="44"/>
        <v>#N/A</v>
      </c>
    </row>
    <row r="1345" spans="1:4" x14ac:dyDescent="0.2">
      <c r="A1345" s="56" t="e">
        <f>IF((A1344+$F$5&lt;='1_Setting'!$D$29),A1344+$F$5,#N/A)</f>
        <v>#N/A</v>
      </c>
      <c r="B1345" s="11" t="str">
        <f>IFERROR(IF(ISNUMBER(A1345),(IF(A1345&lt;('1_Setting'!$D$30),((A1345/('1_Setting'!$D$30))*3+1),((A1345-('1_Setting'!$D$30))/(('1_Setting'!$D$29)-('1_Setting'!$D$30))*2+4)))," ")," ")</f>
        <v xml:space="preserve"> </v>
      </c>
      <c r="C1345" s="10" t="str">
        <f t="shared" si="43"/>
        <v xml:space="preserve"> </v>
      </c>
      <c r="D1345" s="56" t="e">
        <f t="shared" si="44"/>
        <v>#N/A</v>
      </c>
    </row>
    <row r="1346" spans="1:4" x14ac:dyDescent="0.2">
      <c r="A1346" s="56" t="e">
        <f>IF((A1345+$F$5&lt;='1_Setting'!$D$29),A1345+$F$5,#N/A)</f>
        <v>#N/A</v>
      </c>
      <c r="B1346" s="11" t="str">
        <f>IFERROR(IF(ISNUMBER(A1346),(IF(A1346&lt;('1_Setting'!$D$30),((A1346/('1_Setting'!$D$30))*3+1),((A1346-('1_Setting'!$D$30))/(('1_Setting'!$D$29)-('1_Setting'!$D$30))*2+4)))," ")," ")</f>
        <v xml:space="preserve"> </v>
      </c>
      <c r="C1346" s="10" t="str">
        <f t="shared" ref="C1346:C1409" si="45">IFERROR(IF(AND(B1346&gt;3.5,B1346&lt;4),3.5,ROUND(B1346/5,1)*5)," ")</f>
        <v xml:space="preserve"> </v>
      </c>
      <c r="D1346" s="56" t="e">
        <f t="shared" si="44"/>
        <v>#N/A</v>
      </c>
    </row>
    <row r="1347" spans="1:4" x14ac:dyDescent="0.2">
      <c r="A1347" s="56" t="e">
        <f>IF((A1346+$F$5&lt;='1_Setting'!$D$29),A1346+$F$5,#N/A)</f>
        <v>#N/A</v>
      </c>
      <c r="B1347" s="11" t="str">
        <f>IFERROR(IF(ISNUMBER(A1347),(IF(A1347&lt;('1_Setting'!$D$30),((A1347/('1_Setting'!$D$30))*3+1),((A1347-('1_Setting'!$D$30))/(('1_Setting'!$D$29)-('1_Setting'!$D$30))*2+4)))," ")," ")</f>
        <v xml:space="preserve"> </v>
      </c>
      <c r="C1347" s="10" t="str">
        <f t="shared" si="45"/>
        <v xml:space="preserve"> </v>
      </c>
      <c r="D1347" s="56" t="e">
        <f t="shared" si="44"/>
        <v>#N/A</v>
      </c>
    </row>
    <row r="1348" spans="1:4" x14ac:dyDescent="0.2">
      <c r="A1348" s="56" t="e">
        <f>IF((A1347+$F$5&lt;='1_Setting'!$D$29),A1347+$F$5,#N/A)</f>
        <v>#N/A</v>
      </c>
      <c r="B1348" s="11" t="str">
        <f>IFERROR(IF(ISNUMBER(A1348),(IF(A1348&lt;('1_Setting'!$D$30),((A1348/('1_Setting'!$D$30))*3+1),((A1348-('1_Setting'!$D$30))/(('1_Setting'!$D$29)-('1_Setting'!$D$30))*2+4)))," ")," ")</f>
        <v xml:space="preserve"> </v>
      </c>
      <c r="C1348" s="10" t="str">
        <f t="shared" si="45"/>
        <v xml:space="preserve"> </v>
      </c>
      <c r="D1348" s="56" t="e">
        <f t="shared" si="44"/>
        <v>#N/A</v>
      </c>
    </row>
    <row r="1349" spans="1:4" x14ac:dyDescent="0.2">
      <c r="A1349" s="56" t="e">
        <f>IF((A1348+$F$5&lt;='1_Setting'!$D$29),A1348+$F$5,#N/A)</f>
        <v>#N/A</v>
      </c>
      <c r="B1349" s="11" t="str">
        <f>IFERROR(IF(ISNUMBER(A1349),(IF(A1349&lt;('1_Setting'!$D$30),((A1349/('1_Setting'!$D$30))*3+1),((A1349-('1_Setting'!$D$30))/(('1_Setting'!$D$29)-('1_Setting'!$D$30))*2+4)))," ")," ")</f>
        <v xml:space="preserve"> </v>
      </c>
      <c r="C1349" s="10" t="str">
        <f t="shared" si="45"/>
        <v xml:space="preserve"> </v>
      </c>
      <c r="D1349" s="56" t="e">
        <f t="shared" si="44"/>
        <v>#N/A</v>
      </c>
    </row>
    <row r="1350" spans="1:4" x14ac:dyDescent="0.2">
      <c r="A1350" s="56" t="e">
        <f>IF((A1349+$F$5&lt;='1_Setting'!$D$29),A1349+$F$5,#N/A)</f>
        <v>#N/A</v>
      </c>
      <c r="B1350" s="11" t="str">
        <f>IFERROR(IF(ISNUMBER(A1350),(IF(A1350&lt;('1_Setting'!$D$30),((A1350/('1_Setting'!$D$30))*3+1),((A1350-('1_Setting'!$D$30))/(('1_Setting'!$D$29)-('1_Setting'!$D$30))*2+4)))," ")," ")</f>
        <v xml:space="preserve"> </v>
      </c>
      <c r="C1350" s="10" t="str">
        <f t="shared" si="45"/>
        <v xml:space="preserve"> </v>
      </c>
      <c r="D1350" s="56" t="e">
        <f t="shared" si="44"/>
        <v>#N/A</v>
      </c>
    </row>
    <row r="1351" spans="1:4" x14ac:dyDescent="0.2">
      <c r="A1351" s="56" t="e">
        <f>IF((A1350+$F$5&lt;='1_Setting'!$D$29),A1350+$F$5,#N/A)</f>
        <v>#N/A</v>
      </c>
      <c r="B1351" s="11" t="str">
        <f>IFERROR(IF(ISNUMBER(A1351),(IF(A1351&lt;('1_Setting'!$D$30),((A1351/('1_Setting'!$D$30))*3+1),((A1351-('1_Setting'!$D$30))/(('1_Setting'!$D$29)-('1_Setting'!$D$30))*2+4)))," ")," ")</f>
        <v xml:space="preserve"> </v>
      </c>
      <c r="C1351" s="10" t="str">
        <f t="shared" si="45"/>
        <v xml:space="preserve"> </v>
      </c>
      <c r="D1351" s="56" t="e">
        <f t="shared" si="44"/>
        <v>#N/A</v>
      </c>
    </row>
    <row r="1352" spans="1:4" x14ac:dyDescent="0.2">
      <c r="A1352" s="56" t="e">
        <f>IF((A1351+$F$5&lt;='1_Setting'!$D$29),A1351+$F$5,#N/A)</f>
        <v>#N/A</v>
      </c>
      <c r="B1352" s="11" t="str">
        <f>IFERROR(IF(ISNUMBER(A1352),(IF(A1352&lt;('1_Setting'!$D$30),((A1352/('1_Setting'!$D$30))*3+1),((A1352-('1_Setting'!$D$30))/(('1_Setting'!$D$29)-('1_Setting'!$D$30))*2+4)))," ")," ")</f>
        <v xml:space="preserve"> </v>
      </c>
      <c r="C1352" s="10" t="str">
        <f t="shared" si="45"/>
        <v xml:space="preserve"> </v>
      </c>
      <c r="D1352" s="56" t="e">
        <f t="shared" si="44"/>
        <v>#N/A</v>
      </c>
    </row>
    <row r="1353" spans="1:4" x14ac:dyDescent="0.2">
      <c r="A1353" s="56" t="e">
        <f>IF((A1352+$F$5&lt;='1_Setting'!$D$29),A1352+$F$5,#N/A)</f>
        <v>#N/A</v>
      </c>
      <c r="B1353" s="11" t="str">
        <f>IFERROR(IF(ISNUMBER(A1353),(IF(A1353&lt;('1_Setting'!$D$30),((A1353/('1_Setting'!$D$30))*3+1),((A1353-('1_Setting'!$D$30))/(('1_Setting'!$D$29)-('1_Setting'!$D$30))*2+4)))," ")," ")</f>
        <v xml:space="preserve"> </v>
      </c>
      <c r="C1353" s="10" t="str">
        <f t="shared" si="45"/>
        <v xml:space="preserve"> </v>
      </c>
      <c r="D1353" s="56" t="e">
        <f t="shared" si="44"/>
        <v>#N/A</v>
      </c>
    </row>
    <row r="1354" spans="1:4" x14ac:dyDescent="0.2">
      <c r="A1354" s="56" t="e">
        <f>IF((A1353+$F$5&lt;='1_Setting'!$D$29),A1353+$F$5,#N/A)</f>
        <v>#N/A</v>
      </c>
      <c r="B1354" s="11" t="str">
        <f>IFERROR(IF(ISNUMBER(A1354),(IF(A1354&lt;('1_Setting'!$D$30),((A1354/('1_Setting'!$D$30))*3+1),((A1354-('1_Setting'!$D$30))/(('1_Setting'!$D$29)-('1_Setting'!$D$30))*2+4)))," ")," ")</f>
        <v xml:space="preserve"> </v>
      </c>
      <c r="C1354" s="10" t="str">
        <f t="shared" si="45"/>
        <v xml:space="preserve"> </v>
      </c>
      <c r="D1354" s="56" t="e">
        <f t="shared" si="44"/>
        <v>#N/A</v>
      </c>
    </row>
    <row r="1355" spans="1:4" x14ac:dyDescent="0.2">
      <c r="A1355" s="56" t="e">
        <f>IF((A1354+$F$5&lt;='1_Setting'!$D$29),A1354+$F$5,#N/A)</f>
        <v>#N/A</v>
      </c>
      <c r="B1355" s="11" t="str">
        <f>IFERROR(IF(ISNUMBER(A1355),(IF(A1355&lt;('1_Setting'!$D$30),((A1355/('1_Setting'!$D$30))*3+1),((A1355-('1_Setting'!$D$30))/(('1_Setting'!$D$29)-('1_Setting'!$D$30))*2+4)))," ")," ")</f>
        <v xml:space="preserve"> </v>
      </c>
      <c r="C1355" s="10" t="str">
        <f t="shared" si="45"/>
        <v xml:space="preserve"> </v>
      </c>
      <c r="D1355" s="56" t="e">
        <f t="shared" ref="D1355:D1418" si="46">A1355</f>
        <v>#N/A</v>
      </c>
    </row>
    <row r="1356" spans="1:4" x14ac:dyDescent="0.2">
      <c r="A1356" s="56" t="e">
        <f>IF((A1355+$F$5&lt;='1_Setting'!$D$29),A1355+$F$5,#N/A)</f>
        <v>#N/A</v>
      </c>
      <c r="B1356" s="11" t="str">
        <f>IFERROR(IF(ISNUMBER(A1356),(IF(A1356&lt;('1_Setting'!$D$30),((A1356/('1_Setting'!$D$30))*3+1),((A1356-('1_Setting'!$D$30))/(('1_Setting'!$D$29)-('1_Setting'!$D$30))*2+4)))," ")," ")</f>
        <v xml:space="preserve"> </v>
      </c>
      <c r="C1356" s="10" t="str">
        <f t="shared" si="45"/>
        <v xml:space="preserve"> </v>
      </c>
      <c r="D1356" s="56" t="e">
        <f t="shared" si="46"/>
        <v>#N/A</v>
      </c>
    </row>
    <row r="1357" spans="1:4" x14ac:dyDescent="0.2">
      <c r="A1357" s="56" t="e">
        <f>IF((A1356+$F$5&lt;='1_Setting'!$D$29),A1356+$F$5,#N/A)</f>
        <v>#N/A</v>
      </c>
      <c r="B1357" s="11" t="str">
        <f>IFERROR(IF(ISNUMBER(A1357),(IF(A1357&lt;('1_Setting'!$D$30),((A1357/('1_Setting'!$D$30))*3+1),((A1357-('1_Setting'!$D$30))/(('1_Setting'!$D$29)-('1_Setting'!$D$30))*2+4)))," ")," ")</f>
        <v xml:space="preserve"> </v>
      </c>
      <c r="C1357" s="10" t="str">
        <f t="shared" si="45"/>
        <v xml:space="preserve"> </v>
      </c>
      <c r="D1357" s="56" t="e">
        <f t="shared" si="46"/>
        <v>#N/A</v>
      </c>
    </row>
    <row r="1358" spans="1:4" x14ac:dyDescent="0.2">
      <c r="A1358" s="56" t="e">
        <f>IF((A1357+$F$5&lt;='1_Setting'!$D$29),A1357+$F$5,#N/A)</f>
        <v>#N/A</v>
      </c>
      <c r="B1358" s="11" t="str">
        <f>IFERROR(IF(ISNUMBER(A1358),(IF(A1358&lt;('1_Setting'!$D$30),((A1358/('1_Setting'!$D$30))*3+1),((A1358-('1_Setting'!$D$30))/(('1_Setting'!$D$29)-('1_Setting'!$D$30))*2+4)))," ")," ")</f>
        <v xml:space="preserve"> </v>
      </c>
      <c r="C1358" s="10" t="str">
        <f t="shared" si="45"/>
        <v xml:space="preserve"> </v>
      </c>
      <c r="D1358" s="56" t="e">
        <f t="shared" si="46"/>
        <v>#N/A</v>
      </c>
    </row>
    <row r="1359" spans="1:4" x14ac:dyDescent="0.2">
      <c r="A1359" s="56" t="e">
        <f>IF((A1358+$F$5&lt;='1_Setting'!$D$29),A1358+$F$5,#N/A)</f>
        <v>#N/A</v>
      </c>
      <c r="B1359" s="11" t="str">
        <f>IFERROR(IF(ISNUMBER(A1359),(IF(A1359&lt;('1_Setting'!$D$30),((A1359/('1_Setting'!$D$30))*3+1),((A1359-('1_Setting'!$D$30))/(('1_Setting'!$D$29)-('1_Setting'!$D$30))*2+4)))," ")," ")</f>
        <v xml:space="preserve"> </v>
      </c>
      <c r="C1359" s="10" t="str">
        <f t="shared" si="45"/>
        <v xml:space="preserve"> </v>
      </c>
      <c r="D1359" s="56" t="e">
        <f t="shared" si="46"/>
        <v>#N/A</v>
      </c>
    </row>
    <row r="1360" spans="1:4" x14ac:dyDescent="0.2">
      <c r="A1360" s="56" t="e">
        <f>IF((A1359+$F$5&lt;='1_Setting'!$D$29),A1359+$F$5,#N/A)</f>
        <v>#N/A</v>
      </c>
      <c r="B1360" s="11" t="str">
        <f>IFERROR(IF(ISNUMBER(A1360),(IF(A1360&lt;('1_Setting'!$D$30),((A1360/('1_Setting'!$D$30))*3+1),((A1360-('1_Setting'!$D$30))/(('1_Setting'!$D$29)-('1_Setting'!$D$30))*2+4)))," ")," ")</f>
        <v xml:space="preserve"> </v>
      </c>
      <c r="C1360" s="10" t="str">
        <f t="shared" si="45"/>
        <v xml:space="preserve"> </v>
      </c>
      <c r="D1360" s="56" t="e">
        <f t="shared" si="46"/>
        <v>#N/A</v>
      </c>
    </row>
    <row r="1361" spans="1:4" x14ac:dyDescent="0.2">
      <c r="A1361" s="56" t="e">
        <f>IF((A1360+$F$5&lt;='1_Setting'!$D$29),A1360+$F$5,#N/A)</f>
        <v>#N/A</v>
      </c>
      <c r="B1361" s="11" t="str">
        <f>IFERROR(IF(ISNUMBER(A1361),(IF(A1361&lt;('1_Setting'!$D$30),((A1361/('1_Setting'!$D$30))*3+1),((A1361-('1_Setting'!$D$30))/(('1_Setting'!$D$29)-('1_Setting'!$D$30))*2+4)))," ")," ")</f>
        <v xml:space="preserve"> </v>
      </c>
      <c r="C1361" s="10" t="str">
        <f t="shared" si="45"/>
        <v xml:space="preserve"> </v>
      </c>
      <c r="D1361" s="56" t="e">
        <f t="shared" si="46"/>
        <v>#N/A</v>
      </c>
    </row>
    <row r="1362" spans="1:4" x14ac:dyDescent="0.2">
      <c r="A1362" s="56" t="e">
        <f>IF((A1361+$F$5&lt;='1_Setting'!$D$29),A1361+$F$5,#N/A)</f>
        <v>#N/A</v>
      </c>
      <c r="B1362" s="11" t="str">
        <f>IFERROR(IF(ISNUMBER(A1362),(IF(A1362&lt;('1_Setting'!$D$30),((A1362/('1_Setting'!$D$30))*3+1),((A1362-('1_Setting'!$D$30))/(('1_Setting'!$D$29)-('1_Setting'!$D$30))*2+4)))," ")," ")</f>
        <v xml:space="preserve"> </v>
      </c>
      <c r="C1362" s="10" t="str">
        <f t="shared" si="45"/>
        <v xml:space="preserve"> </v>
      </c>
      <c r="D1362" s="56" t="e">
        <f t="shared" si="46"/>
        <v>#N/A</v>
      </c>
    </row>
    <row r="1363" spans="1:4" x14ac:dyDescent="0.2">
      <c r="A1363" s="56" t="e">
        <f>IF((A1362+$F$5&lt;='1_Setting'!$D$29),A1362+$F$5,#N/A)</f>
        <v>#N/A</v>
      </c>
      <c r="B1363" s="11" t="str">
        <f>IFERROR(IF(ISNUMBER(A1363),(IF(A1363&lt;('1_Setting'!$D$30),((A1363/('1_Setting'!$D$30))*3+1),((A1363-('1_Setting'!$D$30))/(('1_Setting'!$D$29)-('1_Setting'!$D$30))*2+4)))," ")," ")</f>
        <v xml:space="preserve"> </v>
      </c>
      <c r="C1363" s="10" t="str">
        <f t="shared" si="45"/>
        <v xml:space="preserve"> </v>
      </c>
      <c r="D1363" s="56" t="e">
        <f t="shared" si="46"/>
        <v>#N/A</v>
      </c>
    </row>
    <row r="1364" spans="1:4" x14ac:dyDescent="0.2">
      <c r="A1364" s="56" t="e">
        <f>IF((A1363+$F$5&lt;='1_Setting'!$D$29),A1363+$F$5,#N/A)</f>
        <v>#N/A</v>
      </c>
      <c r="B1364" s="11" t="str">
        <f>IFERROR(IF(ISNUMBER(A1364),(IF(A1364&lt;('1_Setting'!$D$30),((A1364/('1_Setting'!$D$30))*3+1),((A1364-('1_Setting'!$D$30))/(('1_Setting'!$D$29)-('1_Setting'!$D$30))*2+4)))," ")," ")</f>
        <v xml:space="preserve"> </v>
      </c>
      <c r="C1364" s="10" t="str">
        <f t="shared" si="45"/>
        <v xml:space="preserve"> </v>
      </c>
      <c r="D1364" s="56" t="e">
        <f t="shared" si="46"/>
        <v>#N/A</v>
      </c>
    </row>
    <row r="1365" spans="1:4" x14ac:dyDescent="0.2">
      <c r="A1365" s="56" t="e">
        <f>IF((A1364+$F$5&lt;='1_Setting'!$D$29),A1364+$F$5,#N/A)</f>
        <v>#N/A</v>
      </c>
      <c r="B1365" s="11" t="str">
        <f>IFERROR(IF(ISNUMBER(A1365),(IF(A1365&lt;('1_Setting'!$D$30),((A1365/('1_Setting'!$D$30))*3+1),((A1365-('1_Setting'!$D$30))/(('1_Setting'!$D$29)-('1_Setting'!$D$30))*2+4)))," ")," ")</f>
        <v xml:space="preserve"> </v>
      </c>
      <c r="C1365" s="10" t="str">
        <f t="shared" si="45"/>
        <v xml:space="preserve"> </v>
      </c>
      <c r="D1365" s="56" t="e">
        <f t="shared" si="46"/>
        <v>#N/A</v>
      </c>
    </row>
    <row r="1366" spans="1:4" x14ac:dyDescent="0.2">
      <c r="A1366" s="56" t="e">
        <f>IF((A1365+$F$5&lt;='1_Setting'!$D$29),A1365+$F$5,#N/A)</f>
        <v>#N/A</v>
      </c>
      <c r="B1366" s="11" t="str">
        <f>IFERROR(IF(ISNUMBER(A1366),(IF(A1366&lt;('1_Setting'!$D$30),((A1366/('1_Setting'!$D$30))*3+1),((A1366-('1_Setting'!$D$30))/(('1_Setting'!$D$29)-('1_Setting'!$D$30))*2+4)))," ")," ")</f>
        <v xml:space="preserve"> </v>
      </c>
      <c r="C1366" s="10" t="str">
        <f t="shared" si="45"/>
        <v xml:space="preserve"> </v>
      </c>
      <c r="D1366" s="56" t="e">
        <f t="shared" si="46"/>
        <v>#N/A</v>
      </c>
    </row>
    <row r="1367" spans="1:4" x14ac:dyDescent="0.2">
      <c r="A1367" s="56" t="e">
        <f>IF((A1366+$F$5&lt;='1_Setting'!$D$29),A1366+$F$5,#N/A)</f>
        <v>#N/A</v>
      </c>
      <c r="B1367" s="11" t="str">
        <f>IFERROR(IF(ISNUMBER(A1367),(IF(A1367&lt;('1_Setting'!$D$30),((A1367/('1_Setting'!$D$30))*3+1),((A1367-('1_Setting'!$D$30))/(('1_Setting'!$D$29)-('1_Setting'!$D$30))*2+4)))," ")," ")</f>
        <v xml:space="preserve"> </v>
      </c>
      <c r="C1367" s="10" t="str">
        <f t="shared" si="45"/>
        <v xml:space="preserve"> </v>
      </c>
      <c r="D1367" s="56" t="e">
        <f t="shared" si="46"/>
        <v>#N/A</v>
      </c>
    </row>
    <row r="1368" spans="1:4" x14ac:dyDescent="0.2">
      <c r="A1368" s="56" t="e">
        <f>IF((A1367+$F$5&lt;='1_Setting'!$D$29),A1367+$F$5,#N/A)</f>
        <v>#N/A</v>
      </c>
      <c r="B1368" s="11" t="str">
        <f>IFERROR(IF(ISNUMBER(A1368),(IF(A1368&lt;('1_Setting'!$D$30),((A1368/('1_Setting'!$D$30))*3+1),((A1368-('1_Setting'!$D$30))/(('1_Setting'!$D$29)-('1_Setting'!$D$30))*2+4)))," ")," ")</f>
        <v xml:space="preserve"> </v>
      </c>
      <c r="C1368" s="10" t="str">
        <f t="shared" si="45"/>
        <v xml:space="preserve"> </v>
      </c>
      <c r="D1368" s="56" t="e">
        <f t="shared" si="46"/>
        <v>#N/A</v>
      </c>
    </row>
    <row r="1369" spans="1:4" x14ac:dyDescent="0.2">
      <c r="A1369" s="56" t="e">
        <f>IF((A1368+$F$5&lt;='1_Setting'!$D$29),A1368+$F$5,#N/A)</f>
        <v>#N/A</v>
      </c>
      <c r="B1369" s="11" t="str">
        <f>IFERROR(IF(ISNUMBER(A1369),(IF(A1369&lt;('1_Setting'!$D$30),((A1369/('1_Setting'!$D$30))*3+1),((A1369-('1_Setting'!$D$30))/(('1_Setting'!$D$29)-('1_Setting'!$D$30))*2+4)))," ")," ")</f>
        <v xml:space="preserve"> </v>
      </c>
      <c r="C1369" s="10" t="str">
        <f t="shared" si="45"/>
        <v xml:space="preserve"> </v>
      </c>
      <c r="D1369" s="56" t="e">
        <f t="shared" si="46"/>
        <v>#N/A</v>
      </c>
    </row>
    <row r="1370" spans="1:4" x14ac:dyDescent="0.2">
      <c r="A1370" s="56" t="e">
        <f>IF((A1369+$F$5&lt;='1_Setting'!$D$29),A1369+$F$5,#N/A)</f>
        <v>#N/A</v>
      </c>
      <c r="B1370" s="11" t="str">
        <f>IFERROR(IF(ISNUMBER(A1370),(IF(A1370&lt;('1_Setting'!$D$30),((A1370/('1_Setting'!$D$30))*3+1),((A1370-('1_Setting'!$D$30))/(('1_Setting'!$D$29)-('1_Setting'!$D$30))*2+4)))," ")," ")</f>
        <v xml:space="preserve"> </v>
      </c>
      <c r="C1370" s="10" t="str">
        <f t="shared" si="45"/>
        <v xml:space="preserve"> </v>
      </c>
      <c r="D1370" s="56" t="e">
        <f t="shared" si="46"/>
        <v>#N/A</v>
      </c>
    </row>
    <row r="1371" spans="1:4" x14ac:dyDescent="0.2">
      <c r="A1371" s="56" t="e">
        <f>IF((A1370+$F$5&lt;='1_Setting'!$D$29),A1370+$F$5,#N/A)</f>
        <v>#N/A</v>
      </c>
      <c r="B1371" s="11" t="str">
        <f>IFERROR(IF(ISNUMBER(A1371),(IF(A1371&lt;('1_Setting'!$D$30),((A1371/('1_Setting'!$D$30))*3+1),((A1371-('1_Setting'!$D$30))/(('1_Setting'!$D$29)-('1_Setting'!$D$30))*2+4)))," ")," ")</f>
        <v xml:space="preserve"> </v>
      </c>
      <c r="C1371" s="10" t="str">
        <f t="shared" si="45"/>
        <v xml:space="preserve"> </v>
      </c>
      <c r="D1371" s="56" t="e">
        <f t="shared" si="46"/>
        <v>#N/A</v>
      </c>
    </row>
    <row r="1372" spans="1:4" x14ac:dyDescent="0.2">
      <c r="A1372" s="56" t="e">
        <f>IF((A1371+$F$5&lt;='1_Setting'!$D$29),A1371+$F$5,#N/A)</f>
        <v>#N/A</v>
      </c>
      <c r="B1372" s="11" t="str">
        <f>IFERROR(IF(ISNUMBER(A1372),(IF(A1372&lt;('1_Setting'!$D$30),((A1372/('1_Setting'!$D$30))*3+1),((A1372-('1_Setting'!$D$30))/(('1_Setting'!$D$29)-('1_Setting'!$D$30))*2+4)))," ")," ")</f>
        <v xml:space="preserve"> </v>
      </c>
      <c r="C1372" s="10" t="str">
        <f t="shared" si="45"/>
        <v xml:space="preserve"> </v>
      </c>
      <c r="D1372" s="56" t="e">
        <f t="shared" si="46"/>
        <v>#N/A</v>
      </c>
    </row>
    <row r="1373" spans="1:4" x14ac:dyDescent="0.2">
      <c r="A1373" s="56" t="e">
        <f>IF((A1372+$F$5&lt;='1_Setting'!$D$29),A1372+$F$5,#N/A)</f>
        <v>#N/A</v>
      </c>
      <c r="B1373" s="11" t="str">
        <f>IFERROR(IF(ISNUMBER(A1373),(IF(A1373&lt;('1_Setting'!$D$30),((A1373/('1_Setting'!$D$30))*3+1),((A1373-('1_Setting'!$D$30))/(('1_Setting'!$D$29)-('1_Setting'!$D$30))*2+4)))," ")," ")</f>
        <v xml:space="preserve"> </v>
      </c>
      <c r="C1373" s="10" t="str">
        <f t="shared" si="45"/>
        <v xml:space="preserve"> </v>
      </c>
      <c r="D1373" s="56" t="e">
        <f t="shared" si="46"/>
        <v>#N/A</v>
      </c>
    </row>
    <row r="1374" spans="1:4" x14ac:dyDescent="0.2">
      <c r="A1374" s="56" t="e">
        <f>IF((A1373+$F$5&lt;='1_Setting'!$D$29),A1373+$F$5,#N/A)</f>
        <v>#N/A</v>
      </c>
      <c r="B1374" s="11" t="str">
        <f>IFERROR(IF(ISNUMBER(A1374),(IF(A1374&lt;('1_Setting'!$D$30),((A1374/('1_Setting'!$D$30))*3+1),((A1374-('1_Setting'!$D$30))/(('1_Setting'!$D$29)-('1_Setting'!$D$30))*2+4)))," ")," ")</f>
        <v xml:space="preserve"> </v>
      </c>
      <c r="C1374" s="10" t="str">
        <f t="shared" si="45"/>
        <v xml:space="preserve"> </v>
      </c>
      <c r="D1374" s="56" t="e">
        <f t="shared" si="46"/>
        <v>#N/A</v>
      </c>
    </row>
    <row r="1375" spans="1:4" x14ac:dyDescent="0.2">
      <c r="A1375" s="56" t="e">
        <f>IF((A1374+$F$5&lt;='1_Setting'!$D$29),A1374+$F$5,#N/A)</f>
        <v>#N/A</v>
      </c>
      <c r="B1375" s="11" t="str">
        <f>IFERROR(IF(ISNUMBER(A1375),(IF(A1375&lt;('1_Setting'!$D$30),((A1375/('1_Setting'!$D$30))*3+1),((A1375-('1_Setting'!$D$30))/(('1_Setting'!$D$29)-('1_Setting'!$D$30))*2+4)))," ")," ")</f>
        <v xml:space="preserve"> </v>
      </c>
      <c r="C1375" s="10" t="str">
        <f t="shared" si="45"/>
        <v xml:space="preserve"> </v>
      </c>
      <c r="D1375" s="56" t="e">
        <f t="shared" si="46"/>
        <v>#N/A</v>
      </c>
    </row>
    <row r="1376" spans="1:4" x14ac:dyDescent="0.2">
      <c r="A1376" s="56" t="e">
        <f>IF((A1375+$F$5&lt;='1_Setting'!$D$29),A1375+$F$5,#N/A)</f>
        <v>#N/A</v>
      </c>
      <c r="B1376" s="11" t="str">
        <f>IFERROR(IF(ISNUMBER(A1376),(IF(A1376&lt;('1_Setting'!$D$30),((A1376/('1_Setting'!$D$30))*3+1),((A1376-('1_Setting'!$D$30))/(('1_Setting'!$D$29)-('1_Setting'!$D$30))*2+4)))," ")," ")</f>
        <v xml:space="preserve"> </v>
      </c>
      <c r="C1376" s="10" t="str">
        <f t="shared" si="45"/>
        <v xml:space="preserve"> </v>
      </c>
      <c r="D1376" s="56" t="e">
        <f t="shared" si="46"/>
        <v>#N/A</v>
      </c>
    </row>
    <row r="1377" spans="1:4" x14ac:dyDescent="0.2">
      <c r="A1377" s="56" t="e">
        <f>IF((A1376+$F$5&lt;='1_Setting'!$D$29),A1376+$F$5,#N/A)</f>
        <v>#N/A</v>
      </c>
      <c r="B1377" s="11" t="str">
        <f>IFERROR(IF(ISNUMBER(A1377),(IF(A1377&lt;('1_Setting'!$D$30),((A1377/('1_Setting'!$D$30))*3+1),((A1377-('1_Setting'!$D$30))/(('1_Setting'!$D$29)-('1_Setting'!$D$30))*2+4)))," ")," ")</f>
        <v xml:space="preserve"> </v>
      </c>
      <c r="C1377" s="10" t="str">
        <f t="shared" si="45"/>
        <v xml:space="preserve"> </v>
      </c>
      <c r="D1377" s="56" t="e">
        <f t="shared" si="46"/>
        <v>#N/A</v>
      </c>
    </row>
    <row r="1378" spans="1:4" x14ac:dyDescent="0.2">
      <c r="A1378" s="56" t="e">
        <f>IF((A1377+$F$5&lt;='1_Setting'!$D$29),A1377+$F$5,#N/A)</f>
        <v>#N/A</v>
      </c>
      <c r="B1378" s="11" t="str">
        <f>IFERROR(IF(ISNUMBER(A1378),(IF(A1378&lt;('1_Setting'!$D$30),((A1378/('1_Setting'!$D$30))*3+1),((A1378-('1_Setting'!$D$30))/(('1_Setting'!$D$29)-('1_Setting'!$D$30))*2+4)))," ")," ")</f>
        <v xml:space="preserve"> </v>
      </c>
      <c r="C1378" s="10" t="str">
        <f t="shared" si="45"/>
        <v xml:space="preserve"> </v>
      </c>
      <c r="D1378" s="56" t="e">
        <f t="shared" si="46"/>
        <v>#N/A</v>
      </c>
    </row>
    <row r="1379" spans="1:4" x14ac:dyDescent="0.2">
      <c r="A1379" s="56" t="e">
        <f>IF((A1378+$F$5&lt;='1_Setting'!$D$29),A1378+$F$5,#N/A)</f>
        <v>#N/A</v>
      </c>
      <c r="B1379" s="11" t="str">
        <f>IFERROR(IF(ISNUMBER(A1379),(IF(A1379&lt;('1_Setting'!$D$30),((A1379/('1_Setting'!$D$30))*3+1),((A1379-('1_Setting'!$D$30))/(('1_Setting'!$D$29)-('1_Setting'!$D$30))*2+4)))," ")," ")</f>
        <v xml:space="preserve"> </v>
      </c>
      <c r="C1379" s="10" t="str">
        <f t="shared" si="45"/>
        <v xml:space="preserve"> </v>
      </c>
      <c r="D1379" s="56" t="e">
        <f t="shared" si="46"/>
        <v>#N/A</v>
      </c>
    </row>
    <row r="1380" spans="1:4" x14ac:dyDescent="0.2">
      <c r="A1380" s="56" t="e">
        <f>IF((A1379+$F$5&lt;='1_Setting'!$D$29),A1379+$F$5,#N/A)</f>
        <v>#N/A</v>
      </c>
      <c r="B1380" s="11" t="str">
        <f>IFERROR(IF(ISNUMBER(A1380),(IF(A1380&lt;('1_Setting'!$D$30),((A1380/('1_Setting'!$D$30))*3+1),((A1380-('1_Setting'!$D$30))/(('1_Setting'!$D$29)-('1_Setting'!$D$30))*2+4)))," ")," ")</f>
        <v xml:space="preserve"> </v>
      </c>
      <c r="C1380" s="10" t="str">
        <f t="shared" si="45"/>
        <v xml:space="preserve"> </v>
      </c>
      <c r="D1380" s="56" t="e">
        <f t="shared" si="46"/>
        <v>#N/A</v>
      </c>
    </row>
    <row r="1381" spans="1:4" x14ac:dyDescent="0.2">
      <c r="A1381" s="56" t="e">
        <f>IF((A1380+$F$5&lt;='1_Setting'!$D$29),A1380+$F$5,#N/A)</f>
        <v>#N/A</v>
      </c>
      <c r="B1381" s="11" t="str">
        <f>IFERROR(IF(ISNUMBER(A1381),(IF(A1381&lt;('1_Setting'!$D$30),((A1381/('1_Setting'!$D$30))*3+1),((A1381-('1_Setting'!$D$30))/(('1_Setting'!$D$29)-('1_Setting'!$D$30))*2+4)))," ")," ")</f>
        <v xml:space="preserve"> </v>
      </c>
      <c r="C1381" s="10" t="str">
        <f t="shared" si="45"/>
        <v xml:space="preserve"> </v>
      </c>
      <c r="D1381" s="56" t="e">
        <f t="shared" si="46"/>
        <v>#N/A</v>
      </c>
    </row>
    <row r="1382" spans="1:4" x14ac:dyDescent="0.2">
      <c r="A1382" s="56" t="e">
        <f>IF((A1381+$F$5&lt;='1_Setting'!$D$29),A1381+$F$5,#N/A)</f>
        <v>#N/A</v>
      </c>
      <c r="B1382" s="11" t="str">
        <f>IFERROR(IF(ISNUMBER(A1382),(IF(A1382&lt;('1_Setting'!$D$30),((A1382/('1_Setting'!$D$30))*3+1),((A1382-('1_Setting'!$D$30))/(('1_Setting'!$D$29)-('1_Setting'!$D$30))*2+4)))," ")," ")</f>
        <v xml:space="preserve"> </v>
      </c>
      <c r="C1382" s="10" t="str">
        <f t="shared" si="45"/>
        <v xml:space="preserve"> </v>
      </c>
      <c r="D1382" s="56" t="e">
        <f t="shared" si="46"/>
        <v>#N/A</v>
      </c>
    </row>
    <row r="1383" spans="1:4" x14ac:dyDescent="0.2">
      <c r="A1383" s="56" t="e">
        <f>IF((A1382+$F$5&lt;='1_Setting'!$D$29),A1382+$F$5,#N/A)</f>
        <v>#N/A</v>
      </c>
      <c r="B1383" s="11" t="str">
        <f>IFERROR(IF(ISNUMBER(A1383),(IF(A1383&lt;('1_Setting'!$D$30),((A1383/('1_Setting'!$D$30))*3+1),((A1383-('1_Setting'!$D$30))/(('1_Setting'!$D$29)-('1_Setting'!$D$30))*2+4)))," ")," ")</f>
        <v xml:space="preserve"> </v>
      </c>
      <c r="C1383" s="10" t="str">
        <f t="shared" si="45"/>
        <v xml:space="preserve"> </v>
      </c>
      <c r="D1383" s="56" t="e">
        <f t="shared" si="46"/>
        <v>#N/A</v>
      </c>
    </row>
    <row r="1384" spans="1:4" x14ac:dyDescent="0.2">
      <c r="A1384" s="56" t="e">
        <f>IF((A1383+$F$5&lt;='1_Setting'!$D$29),A1383+$F$5,#N/A)</f>
        <v>#N/A</v>
      </c>
      <c r="B1384" s="11" t="str">
        <f>IFERROR(IF(ISNUMBER(A1384),(IF(A1384&lt;('1_Setting'!$D$30),((A1384/('1_Setting'!$D$30))*3+1),((A1384-('1_Setting'!$D$30))/(('1_Setting'!$D$29)-('1_Setting'!$D$30))*2+4)))," ")," ")</f>
        <v xml:space="preserve"> </v>
      </c>
      <c r="C1384" s="10" t="str">
        <f t="shared" si="45"/>
        <v xml:space="preserve"> </v>
      </c>
      <c r="D1384" s="56" t="e">
        <f t="shared" si="46"/>
        <v>#N/A</v>
      </c>
    </row>
    <row r="1385" spans="1:4" x14ac:dyDescent="0.2">
      <c r="A1385" s="56" t="e">
        <f>IF((A1384+$F$5&lt;='1_Setting'!$D$29),A1384+$F$5,#N/A)</f>
        <v>#N/A</v>
      </c>
      <c r="B1385" s="11" t="str">
        <f>IFERROR(IF(ISNUMBER(A1385),(IF(A1385&lt;('1_Setting'!$D$30),((A1385/('1_Setting'!$D$30))*3+1),((A1385-('1_Setting'!$D$30))/(('1_Setting'!$D$29)-('1_Setting'!$D$30))*2+4)))," ")," ")</f>
        <v xml:space="preserve"> </v>
      </c>
      <c r="C1385" s="10" t="str">
        <f t="shared" si="45"/>
        <v xml:space="preserve"> </v>
      </c>
      <c r="D1385" s="56" t="e">
        <f t="shared" si="46"/>
        <v>#N/A</v>
      </c>
    </row>
    <row r="1386" spans="1:4" x14ac:dyDescent="0.2">
      <c r="A1386" s="56" t="e">
        <f>IF((A1385+$F$5&lt;='1_Setting'!$D$29),A1385+$F$5,#N/A)</f>
        <v>#N/A</v>
      </c>
      <c r="B1386" s="11" t="str">
        <f>IFERROR(IF(ISNUMBER(A1386),(IF(A1386&lt;('1_Setting'!$D$30),((A1386/('1_Setting'!$D$30))*3+1),((A1386-('1_Setting'!$D$30))/(('1_Setting'!$D$29)-('1_Setting'!$D$30))*2+4)))," ")," ")</f>
        <v xml:space="preserve"> </v>
      </c>
      <c r="C1386" s="10" t="str">
        <f t="shared" si="45"/>
        <v xml:space="preserve"> </v>
      </c>
      <c r="D1386" s="56" t="e">
        <f t="shared" si="46"/>
        <v>#N/A</v>
      </c>
    </row>
    <row r="1387" spans="1:4" x14ac:dyDescent="0.2">
      <c r="A1387" s="56" t="e">
        <f>IF((A1386+$F$5&lt;='1_Setting'!$D$29),A1386+$F$5,#N/A)</f>
        <v>#N/A</v>
      </c>
      <c r="B1387" s="11" t="str">
        <f>IFERROR(IF(ISNUMBER(A1387),(IF(A1387&lt;('1_Setting'!$D$30),((A1387/('1_Setting'!$D$30))*3+1),((A1387-('1_Setting'!$D$30))/(('1_Setting'!$D$29)-('1_Setting'!$D$30))*2+4)))," ")," ")</f>
        <v xml:space="preserve"> </v>
      </c>
      <c r="C1387" s="10" t="str">
        <f t="shared" si="45"/>
        <v xml:space="preserve"> </v>
      </c>
      <c r="D1387" s="56" t="e">
        <f t="shared" si="46"/>
        <v>#N/A</v>
      </c>
    </row>
    <row r="1388" spans="1:4" x14ac:dyDescent="0.2">
      <c r="A1388" s="56" t="e">
        <f>IF((A1387+$F$5&lt;='1_Setting'!$D$29),A1387+$F$5,#N/A)</f>
        <v>#N/A</v>
      </c>
      <c r="B1388" s="11" t="str">
        <f>IFERROR(IF(ISNUMBER(A1388),(IF(A1388&lt;('1_Setting'!$D$30),((A1388/('1_Setting'!$D$30))*3+1),((A1388-('1_Setting'!$D$30))/(('1_Setting'!$D$29)-('1_Setting'!$D$30))*2+4)))," ")," ")</f>
        <v xml:space="preserve"> </v>
      </c>
      <c r="C1388" s="10" t="str">
        <f t="shared" si="45"/>
        <v xml:space="preserve"> </v>
      </c>
      <c r="D1388" s="56" t="e">
        <f t="shared" si="46"/>
        <v>#N/A</v>
      </c>
    </row>
    <row r="1389" spans="1:4" x14ac:dyDescent="0.2">
      <c r="A1389" s="56" t="e">
        <f>IF((A1388+$F$5&lt;='1_Setting'!$D$29),A1388+$F$5,#N/A)</f>
        <v>#N/A</v>
      </c>
      <c r="B1389" s="11" t="str">
        <f>IFERROR(IF(ISNUMBER(A1389),(IF(A1389&lt;('1_Setting'!$D$30),((A1389/('1_Setting'!$D$30))*3+1),((A1389-('1_Setting'!$D$30))/(('1_Setting'!$D$29)-('1_Setting'!$D$30))*2+4)))," ")," ")</f>
        <v xml:space="preserve"> </v>
      </c>
      <c r="C1389" s="10" t="str">
        <f t="shared" si="45"/>
        <v xml:space="preserve"> </v>
      </c>
      <c r="D1389" s="56" t="e">
        <f t="shared" si="46"/>
        <v>#N/A</v>
      </c>
    </row>
    <row r="1390" spans="1:4" x14ac:dyDescent="0.2">
      <c r="A1390" s="56" t="e">
        <f>IF((A1389+$F$5&lt;='1_Setting'!$D$29),A1389+$F$5,#N/A)</f>
        <v>#N/A</v>
      </c>
      <c r="B1390" s="11" t="str">
        <f>IFERROR(IF(ISNUMBER(A1390),(IF(A1390&lt;('1_Setting'!$D$30),((A1390/('1_Setting'!$D$30))*3+1),((A1390-('1_Setting'!$D$30))/(('1_Setting'!$D$29)-('1_Setting'!$D$30))*2+4)))," ")," ")</f>
        <v xml:space="preserve"> </v>
      </c>
      <c r="C1390" s="10" t="str">
        <f t="shared" si="45"/>
        <v xml:space="preserve"> </v>
      </c>
      <c r="D1390" s="56" t="e">
        <f t="shared" si="46"/>
        <v>#N/A</v>
      </c>
    </row>
    <row r="1391" spans="1:4" x14ac:dyDescent="0.2">
      <c r="A1391" s="56" t="e">
        <f>IF((A1390+$F$5&lt;='1_Setting'!$D$29),A1390+$F$5,#N/A)</f>
        <v>#N/A</v>
      </c>
      <c r="B1391" s="11" t="str">
        <f>IFERROR(IF(ISNUMBER(A1391),(IF(A1391&lt;('1_Setting'!$D$30),((A1391/('1_Setting'!$D$30))*3+1),((A1391-('1_Setting'!$D$30))/(('1_Setting'!$D$29)-('1_Setting'!$D$30))*2+4)))," ")," ")</f>
        <v xml:space="preserve"> </v>
      </c>
      <c r="C1391" s="10" t="str">
        <f t="shared" si="45"/>
        <v xml:space="preserve"> </v>
      </c>
      <c r="D1391" s="56" t="e">
        <f t="shared" si="46"/>
        <v>#N/A</v>
      </c>
    </row>
    <row r="1392" spans="1:4" x14ac:dyDescent="0.2">
      <c r="A1392" s="56" t="e">
        <f>IF((A1391+$F$5&lt;='1_Setting'!$D$29),A1391+$F$5,#N/A)</f>
        <v>#N/A</v>
      </c>
      <c r="B1392" s="11" t="str">
        <f>IFERROR(IF(ISNUMBER(A1392),(IF(A1392&lt;('1_Setting'!$D$30),((A1392/('1_Setting'!$D$30))*3+1),((A1392-('1_Setting'!$D$30))/(('1_Setting'!$D$29)-('1_Setting'!$D$30))*2+4)))," ")," ")</f>
        <v xml:space="preserve"> </v>
      </c>
      <c r="C1392" s="10" t="str">
        <f t="shared" si="45"/>
        <v xml:space="preserve"> </v>
      </c>
      <c r="D1392" s="56" t="e">
        <f t="shared" si="46"/>
        <v>#N/A</v>
      </c>
    </row>
    <row r="1393" spans="1:4" x14ac:dyDescent="0.2">
      <c r="A1393" s="56" t="e">
        <f>IF((A1392+$F$5&lt;='1_Setting'!$D$29),A1392+$F$5,#N/A)</f>
        <v>#N/A</v>
      </c>
      <c r="B1393" s="11" t="str">
        <f>IFERROR(IF(ISNUMBER(A1393),(IF(A1393&lt;('1_Setting'!$D$30),((A1393/('1_Setting'!$D$30))*3+1),((A1393-('1_Setting'!$D$30))/(('1_Setting'!$D$29)-('1_Setting'!$D$30))*2+4)))," ")," ")</f>
        <v xml:space="preserve"> </v>
      </c>
      <c r="C1393" s="10" t="str">
        <f t="shared" si="45"/>
        <v xml:space="preserve"> </v>
      </c>
      <c r="D1393" s="56" t="e">
        <f t="shared" si="46"/>
        <v>#N/A</v>
      </c>
    </row>
    <row r="1394" spans="1:4" x14ac:dyDescent="0.2">
      <c r="A1394" s="56" t="e">
        <f>IF((A1393+$F$5&lt;='1_Setting'!$D$29),A1393+$F$5,#N/A)</f>
        <v>#N/A</v>
      </c>
      <c r="B1394" s="11" t="str">
        <f>IFERROR(IF(ISNUMBER(A1394),(IF(A1394&lt;('1_Setting'!$D$30),((A1394/('1_Setting'!$D$30))*3+1),((A1394-('1_Setting'!$D$30))/(('1_Setting'!$D$29)-('1_Setting'!$D$30))*2+4)))," ")," ")</f>
        <v xml:space="preserve"> </v>
      </c>
      <c r="C1394" s="10" t="str">
        <f t="shared" si="45"/>
        <v xml:space="preserve"> </v>
      </c>
      <c r="D1394" s="56" t="e">
        <f t="shared" si="46"/>
        <v>#N/A</v>
      </c>
    </row>
    <row r="1395" spans="1:4" x14ac:dyDescent="0.2">
      <c r="A1395" s="56" t="e">
        <f>IF((A1394+$F$5&lt;='1_Setting'!$D$29),A1394+$F$5,#N/A)</f>
        <v>#N/A</v>
      </c>
      <c r="B1395" s="11" t="str">
        <f>IFERROR(IF(ISNUMBER(A1395),(IF(A1395&lt;('1_Setting'!$D$30),((A1395/('1_Setting'!$D$30))*3+1),((A1395-('1_Setting'!$D$30))/(('1_Setting'!$D$29)-('1_Setting'!$D$30))*2+4)))," ")," ")</f>
        <v xml:space="preserve"> </v>
      </c>
      <c r="C1395" s="10" t="str">
        <f t="shared" si="45"/>
        <v xml:space="preserve"> </v>
      </c>
      <c r="D1395" s="56" t="e">
        <f t="shared" si="46"/>
        <v>#N/A</v>
      </c>
    </row>
    <row r="1396" spans="1:4" x14ac:dyDescent="0.2">
      <c r="A1396" s="56" t="e">
        <f>IF((A1395+$F$5&lt;='1_Setting'!$D$29),A1395+$F$5,#N/A)</f>
        <v>#N/A</v>
      </c>
      <c r="B1396" s="11" t="str">
        <f>IFERROR(IF(ISNUMBER(A1396),(IF(A1396&lt;('1_Setting'!$D$30),((A1396/('1_Setting'!$D$30))*3+1),((A1396-('1_Setting'!$D$30))/(('1_Setting'!$D$29)-('1_Setting'!$D$30))*2+4)))," ")," ")</f>
        <v xml:space="preserve"> </v>
      </c>
      <c r="C1396" s="10" t="str">
        <f t="shared" si="45"/>
        <v xml:space="preserve"> </v>
      </c>
      <c r="D1396" s="56" t="e">
        <f t="shared" si="46"/>
        <v>#N/A</v>
      </c>
    </row>
    <row r="1397" spans="1:4" x14ac:dyDescent="0.2">
      <c r="A1397" s="56" t="e">
        <f>IF((A1396+$F$5&lt;='1_Setting'!$D$29),A1396+$F$5,#N/A)</f>
        <v>#N/A</v>
      </c>
      <c r="B1397" s="11" t="str">
        <f>IFERROR(IF(ISNUMBER(A1397),(IF(A1397&lt;('1_Setting'!$D$30),((A1397/('1_Setting'!$D$30))*3+1),((A1397-('1_Setting'!$D$30))/(('1_Setting'!$D$29)-('1_Setting'!$D$30))*2+4)))," ")," ")</f>
        <v xml:space="preserve"> </v>
      </c>
      <c r="C1397" s="10" t="str">
        <f t="shared" si="45"/>
        <v xml:space="preserve"> </v>
      </c>
      <c r="D1397" s="56" t="e">
        <f t="shared" si="46"/>
        <v>#N/A</v>
      </c>
    </row>
    <row r="1398" spans="1:4" x14ac:dyDescent="0.2">
      <c r="A1398" s="56" t="e">
        <f>IF((A1397+$F$5&lt;='1_Setting'!$D$29),A1397+$F$5,#N/A)</f>
        <v>#N/A</v>
      </c>
      <c r="B1398" s="11" t="str">
        <f>IFERROR(IF(ISNUMBER(A1398),(IF(A1398&lt;('1_Setting'!$D$30),((A1398/('1_Setting'!$D$30))*3+1),((A1398-('1_Setting'!$D$30))/(('1_Setting'!$D$29)-('1_Setting'!$D$30))*2+4)))," ")," ")</f>
        <v xml:space="preserve"> </v>
      </c>
      <c r="C1398" s="10" t="str">
        <f t="shared" si="45"/>
        <v xml:space="preserve"> </v>
      </c>
      <c r="D1398" s="56" t="e">
        <f t="shared" si="46"/>
        <v>#N/A</v>
      </c>
    </row>
    <row r="1399" spans="1:4" x14ac:dyDescent="0.2">
      <c r="A1399" s="56" t="e">
        <f>IF((A1398+$F$5&lt;='1_Setting'!$D$29),A1398+$F$5,#N/A)</f>
        <v>#N/A</v>
      </c>
      <c r="B1399" s="11" t="str">
        <f>IFERROR(IF(ISNUMBER(A1399),(IF(A1399&lt;('1_Setting'!$D$30),((A1399/('1_Setting'!$D$30))*3+1),((A1399-('1_Setting'!$D$30))/(('1_Setting'!$D$29)-('1_Setting'!$D$30))*2+4)))," ")," ")</f>
        <v xml:space="preserve"> </v>
      </c>
      <c r="C1399" s="10" t="str">
        <f t="shared" si="45"/>
        <v xml:space="preserve"> </v>
      </c>
      <c r="D1399" s="56" t="e">
        <f t="shared" si="46"/>
        <v>#N/A</v>
      </c>
    </row>
    <row r="1400" spans="1:4" x14ac:dyDescent="0.2">
      <c r="A1400" s="56" t="e">
        <f>IF((A1399+$F$5&lt;='1_Setting'!$D$29),A1399+$F$5,#N/A)</f>
        <v>#N/A</v>
      </c>
      <c r="B1400" s="11" t="str">
        <f>IFERROR(IF(ISNUMBER(A1400),(IF(A1400&lt;('1_Setting'!$D$30),((A1400/('1_Setting'!$D$30))*3+1),((A1400-('1_Setting'!$D$30))/(('1_Setting'!$D$29)-('1_Setting'!$D$30))*2+4)))," ")," ")</f>
        <v xml:space="preserve"> </v>
      </c>
      <c r="C1400" s="10" t="str">
        <f t="shared" si="45"/>
        <v xml:space="preserve"> </v>
      </c>
      <c r="D1400" s="56" t="e">
        <f t="shared" si="46"/>
        <v>#N/A</v>
      </c>
    </row>
    <row r="1401" spans="1:4" x14ac:dyDescent="0.2">
      <c r="A1401" s="56" t="e">
        <f>IF((A1400+$F$5&lt;='1_Setting'!$D$29),A1400+$F$5,#N/A)</f>
        <v>#N/A</v>
      </c>
      <c r="B1401" s="11" t="str">
        <f>IFERROR(IF(ISNUMBER(A1401),(IF(A1401&lt;('1_Setting'!$D$30),((A1401/('1_Setting'!$D$30))*3+1),((A1401-('1_Setting'!$D$30))/(('1_Setting'!$D$29)-('1_Setting'!$D$30))*2+4)))," ")," ")</f>
        <v xml:space="preserve"> </v>
      </c>
      <c r="C1401" s="10" t="str">
        <f t="shared" si="45"/>
        <v xml:space="preserve"> </v>
      </c>
      <c r="D1401" s="56" t="e">
        <f t="shared" si="46"/>
        <v>#N/A</v>
      </c>
    </row>
    <row r="1402" spans="1:4" x14ac:dyDescent="0.2">
      <c r="A1402" s="56" t="e">
        <f>IF((A1401+$F$5&lt;='1_Setting'!$D$29),A1401+$F$5,#N/A)</f>
        <v>#N/A</v>
      </c>
      <c r="B1402" s="11" t="str">
        <f>IFERROR(IF(ISNUMBER(A1402),(IF(A1402&lt;('1_Setting'!$D$30),((A1402/('1_Setting'!$D$30))*3+1),((A1402-('1_Setting'!$D$30))/(('1_Setting'!$D$29)-('1_Setting'!$D$30))*2+4)))," ")," ")</f>
        <v xml:space="preserve"> </v>
      </c>
      <c r="C1402" s="10" t="str">
        <f t="shared" si="45"/>
        <v xml:space="preserve"> </v>
      </c>
      <c r="D1402" s="56" t="e">
        <f t="shared" si="46"/>
        <v>#N/A</v>
      </c>
    </row>
    <row r="1403" spans="1:4" x14ac:dyDescent="0.2">
      <c r="A1403" s="56" t="e">
        <f>IF((A1402+$F$5&lt;='1_Setting'!$D$29),A1402+$F$5,#N/A)</f>
        <v>#N/A</v>
      </c>
      <c r="B1403" s="11" t="str">
        <f>IFERROR(IF(ISNUMBER(A1403),(IF(A1403&lt;('1_Setting'!$D$30),((A1403/('1_Setting'!$D$30))*3+1),((A1403-('1_Setting'!$D$30))/(('1_Setting'!$D$29)-('1_Setting'!$D$30))*2+4)))," ")," ")</f>
        <v xml:space="preserve"> </v>
      </c>
      <c r="C1403" s="10" t="str">
        <f t="shared" si="45"/>
        <v xml:space="preserve"> </v>
      </c>
      <c r="D1403" s="56" t="e">
        <f t="shared" si="46"/>
        <v>#N/A</v>
      </c>
    </row>
    <row r="1404" spans="1:4" x14ac:dyDescent="0.2">
      <c r="A1404" s="56" t="e">
        <f>IF((A1403+$F$5&lt;='1_Setting'!$D$29),A1403+$F$5,#N/A)</f>
        <v>#N/A</v>
      </c>
      <c r="B1404" s="11" t="str">
        <f>IFERROR(IF(ISNUMBER(A1404),(IF(A1404&lt;('1_Setting'!$D$30),((A1404/('1_Setting'!$D$30))*3+1),((A1404-('1_Setting'!$D$30))/(('1_Setting'!$D$29)-('1_Setting'!$D$30))*2+4)))," ")," ")</f>
        <v xml:space="preserve"> </v>
      </c>
      <c r="C1404" s="10" t="str">
        <f t="shared" si="45"/>
        <v xml:space="preserve"> </v>
      </c>
      <c r="D1404" s="56" t="e">
        <f t="shared" si="46"/>
        <v>#N/A</v>
      </c>
    </row>
    <row r="1405" spans="1:4" x14ac:dyDescent="0.2">
      <c r="A1405" s="56" t="e">
        <f>IF((A1404+$F$5&lt;='1_Setting'!$D$29),A1404+$F$5,#N/A)</f>
        <v>#N/A</v>
      </c>
      <c r="B1405" s="11" t="str">
        <f>IFERROR(IF(ISNUMBER(A1405),(IF(A1405&lt;('1_Setting'!$D$30),((A1405/('1_Setting'!$D$30))*3+1),((A1405-('1_Setting'!$D$30))/(('1_Setting'!$D$29)-('1_Setting'!$D$30))*2+4)))," ")," ")</f>
        <v xml:space="preserve"> </v>
      </c>
      <c r="C1405" s="10" t="str">
        <f t="shared" si="45"/>
        <v xml:space="preserve"> </v>
      </c>
      <c r="D1405" s="56" t="e">
        <f t="shared" si="46"/>
        <v>#N/A</v>
      </c>
    </row>
    <row r="1406" spans="1:4" x14ac:dyDescent="0.2">
      <c r="A1406" s="56" t="e">
        <f>IF((A1405+$F$5&lt;='1_Setting'!$D$29),A1405+$F$5,#N/A)</f>
        <v>#N/A</v>
      </c>
      <c r="B1406" s="11" t="str">
        <f>IFERROR(IF(ISNUMBER(A1406),(IF(A1406&lt;('1_Setting'!$D$30),((A1406/('1_Setting'!$D$30))*3+1),((A1406-('1_Setting'!$D$30))/(('1_Setting'!$D$29)-('1_Setting'!$D$30))*2+4)))," ")," ")</f>
        <v xml:space="preserve"> </v>
      </c>
      <c r="C1406" s="10" t="str">
        <f t="shared" si="45"/>
        <v xml:space="preserve"> </v>
      </c>
      <c r="D1406" s="56" t="e">
        <f t="shared" si="46"/>
        <v>#N/A</v>
      </c>
    </row>
    <row r="1407" spans="1:4" x14ac:dyDescent="0.2">
      <c r="A1407" s="56" t="e">
        <f>IF((A1406+$F$5&lt;='1_Setting'!$D$29),A1406+$F$5,#N/A)</f>
        <v>#N/A</v>
      </c>
      <c r="B1407" s="11" t="str">
        <f>IFERROR(IF(ISNUMBER(A1407),(IF(A1407&lt;('1_Setting'!$D$30),((A1407/('1_Setting'!$D$30))*3+1),((A1407-('1_Setting'!$D$30))/(('1_Setting'!$D$29)-('1_Setting'!$D$30))*2+4)))," ")," ")</f>
        <v xml:space="preserve"> </v>
      </c>
      <c r="C1407" s="10" t="str">
        <f t="shared" si="45"/>
        <v xml:space="preserve"> </v>
      </c>
      <c r="D1407" s="56" t="e">
        <f t="shared" si="46"/>
        <v>#N/A</v>
      </c>
    </row>
    <row r="1408" spans="1:4" x14ac:dyDescent="0.2">
      <c r="A1408" s="56" t="e">
        <f>IF((A1407+$F$5&lt;='1_Setting'!$D$29),A1407+$F$5,#N/A)</f>
        <v>#N/A</v>
      </c>
      <c r="B1408" s="11" t="str">
        <f>IFERROR(IF(ISNUMBER(A1408),(IF(A1408&lt;('1_Setting'!$D$30),((A1408/('1_Setting'!$D$30))*3+1),((A1408-('1_Setting'!$D$30))/(('1_Setting'!$D$29)-('1_Setting'!$D$30))*2+4)))," ")," ")</f>
        <v xml:space="preserve"> </v>
      </c>
      <c r="C1408" s="10" t="str">
        <f t="shared" si="45"/>
        <v xml:space="preserve"> </v>
      </c>
      <c r="D1408" s="56" t="e">
        <f t="shared" si="46"/>
        <v>#N/A</v>
      </c>
    </row>
    <row r="1409" spans="1:4" x14ac:dyDescent="0.2">
      <c r="A1409" s="56" t="e">
        <f>IF((A1408+$F$5&lt;='1_Setting'!$D$29),A1408+$F$5,#N/A)</f>
        <v>#N/A</v>
      </c>
      <c r="B1409" s="11" t="str">
        <f>IFERROR(IF(ISNUMBER(A1409),(IF(A1409&lt;('1_Setting'!$D$30),((A1409/('1_Setting'!$D$30))*3+1),((A1409-('1_Setting'!$D$30))/(('1_Setting'!$D$29)-('1_Setting'!$D$30))*2+4)))," ")," ")</f>
        <v xml:space="preserve"> </v>
      </c>
      <c r="C1409" s="10" t="str">
        <f t="shared" si="45"/>
        <v xml:space="preserve"> </v>
      </c>
      <c r="D1409" s="56" t="e">
        <f t="shared" si="46"/>
        <v>#N/A</v>
      </c>
    </row>
    <row r="1410" spans="1:4" x14ac:dyDescent="0.2">
      <c r="A1410" s="56" t="e">
        <f>IF((A1409+$F$5&lt;='1_Setting'!$D$29),A1409+$F$5,#N/A)</f>
        <v>#N/A</v>
      </c>
      <c r="B1410" s="11" t="str">
        <f>IFERROR(IF(ISNUMBER(A1410),(IF(A1410&lt;('1_Setting'!$D$30),((A1410/('1_Setting'!$D$30))*3+1),((A1410-('1_Setting'!$D$30))/(('1_Setting'!$D$29)-('1_Setting'!$D$30))*2+4)))," ")," ")</f>
        <v xml:space="preserve"> </v>
      </c>
      <c r="C1410" s="10" t="str">
        <f t="shared" ref="C1410:C1473" si="47">IFERROR(IF(AND(B1410&gt;3.5,B1410&lt;4),3.5,ROUND(B1410/5,1)*5)," ")</f>
        <v xml:space="preserve"> </v>
      </c>
      <c r="D1410" s="56" t="e">
        <f t="shared" si="46"/>
        <v>#N/A</v>
      </c>
    </row>
    <row r="1411" spans="1:4" x14ac:dyDescent="0.2">
      <c r="A1411" s="56" t="e">
        <f>IF((A1410+$F$5&lt;='1_Setting'!$D$29),A1410+$F$5,#N/A)</f>
        <v>#N/A</v>
      </c>
      <c r="B1411" s="11" t="str">
        <f>IFERROR(IF(ISNUMBER(A1411),(IF(A1411&lt;('1_Setting'!$D$30),((A1411/('1_Setting'!$D$30))*3+1),((A1411-('1_Setting'!$D$30))/(('1_Setting'!$D$29)-('1_Setting'!$D$30))*2+4)))," ")," ")</f>
        <v xml:space="preserve"> </v>
      </c>
      <c r="C1411" s="10" t="str">
        <f t="shared" si="47"/>
        <v xml:space="preserve"> </v>
      </c>
      <c r="D1411" s="56" t="e">
        <f t="shared" si="46"/>
        <v>#N/A</v>
      </c>
    </row>
    <row r="1412" spans="1:4" x14ac:dyDescent="0.2">
      <c r="A1412" s="56" t="e">
        <f>IF((A1411+$F$5&lt;='1_Setting'!$D$29),A1411+$F$5,#N/A)</f>
        <v>#N/A</v>
      </c>
      <c r="B1412" s="11" t="str">
        <f>IFERROR(IF(ISNUMBER(A1412),(IF(A1412&lt;('1_Setting'!$D$30),((A1412/('1_Setting'!$D$30))*3+1),((A1412-('1_Setting'!$D$30))/(('1_Setting'!$D$29)-('1_Setting'!$D$30))*2+4)))," ")," ")</f>
        <v xml:space="preserve"> </v>
      </c>
      <c r="C1412" s="10" t="str">
        <f t="shared" si="47"/>
        <v xml:space="preserve"> </v>
      </c>
      <c r="D1412" s="56" t="e">
        <f t="shared" si="46"/>
        <v>#N/A</v>
      </c>
    </row>
    <row r="1413" spans="1:4" x14ac:dyDescent="0.2">
      <c r="A1413" s="56" t="e">
        <f>IF((A1412+$F$5&lt;='1_Setting'!$D$29),A1412+$F$5,#N/A)</f>
        <v>#N/A</v>
      </c>
      <c r="B1413" s="11" t="str">
        <f>IFERROR(IF(ISNUMBER(A1413),(IF(A1413&lt;('1_Setting'!$D$30),((A1413/('1_Setting'!$D$30))*3+1),((A1413-('1_Setting'!$D$30))/(('1_Setting'!$D$29)-('1_Setting'!$D$30))*2+4)))," ")," ")</f>
        <v xml:space="preserve"> </v>
      </c>
      <c r="C1413" s="10" t="str">
        <f t="shared" si="47"/>
        <v xml:space="preserve"> </v>
      </c>
      <c r="D1413" s="56" t="e">
        <f t="shared" si="46"/>
        <v>#N/A</v>
      </c>
    </row>
    <row r="1414" spans="1:4" x14ac:dyDescent="0.2">
      <c r="A1414" s="56" t="e">
        <f>IF((A1413+$F$5&lt;='1_Setting'!$D$29),A1413+$F$5,#N/A)</f>
        <v>#N/A</v>
      </c>
      <c r="B1414" s="11" t="str">
        <f>IFERROR(IF(ISNUMBER(A1414),(IF(A1414&lt;('1_Setting'!$D$30),((A1414/('1_Setting'!$D$30))*3+1),((A1414-('1_Setting'!$D$30))/(('1_Setting'!$D$29)-('1_Setting'!$D$30))*2+4)))," ")," ")</f>
        <v xml:space="preserve"> </v>
      </c>
      <c r="C1414" s="10" t="str">
        <f t="shared" si="47"/>
        <v xml:space="preserve"> </v>
      </c>
      <c r="D1414" s="56" t="e">
        <f t="shared" si="46"/>
        <v>#N/A</v>
      </c>
    </row>
    <row r="1415" spans="1:4" x14ac:dyDescent="0.2">
      <c r="A1415" s="56" t="e">
        <f>IF((A1414+$F$5&lt;='1_Setting'!$D$29),A1414+$F$5,#N/A)</f>
        <v>#N/A</v>
      </c>
      <c r="B1415" s="11" t="str">
        <f>IFERROR(IF(ISNUMBER(A1415),(IF(A1415&lt;('1_Setting'!$D$30),((A1415/('1_Setting'!$D$30))*3+1),((A1415-('1_Setting'!$D$30))/(('1_Setting'!$D$29)-('1_Setting'!$D$30))*2+4)))," ")," ")</f>
        <v xml:space="preserve"> </v>
      </c>
      <c r="C1415" s="10" t="str">
        <f t="shared" si="47"/>
        <v xml:space="preserve"> </v>
      </c>
      <c r="D1415" s="56" t="e">
        <f t="shared" si="46"/>
        <v>#N/A</v>
      </c>
    </row>
    <row r="1416" spans="1:4" x14ac:dyDescent="0.2">
      <c r="A1416" s="56" t="e">
        <f>IF((A1415+$F$5&lt;='1_Setting'!$D$29),A1415+$F$5,#N/A)</f>
        <v>#N/A</v>
      </c>
      <c r="B1416" s="11" t="str">
        <f>IFERROR(IF(ISNUMBER(A1416),(IF(A1416&lt;('1_Setting'!$D$30),((A1416/('1_Setting'!$D$30))*3+1),((A1416-('1_Setting'!$D$30))/(('1_Setting'!$D$29)-('1_Setting'!$D$30))*2+4)))," ")," ")</f>
        <v xml:space="preserve"> </v>
      </c>
      <c r="C1416" s="10" t="str">
        <f t="shared" si="47"/>
        <v xml:space="preserve"> </v>
      </c>
      <c r="D1416" s="56" t="e">
        <f t="shared" si="46"/>
        <v>#N/A</v>
      </c>
    </row>
    <row r="1417" spans="1:4" x14ac:dyDescent="0.2">
      <c r="A1417" s="56" t="e">
        <f>IF((A1416+$F$5&lt;='1_Setting'!$D$29),A1416+$F$5,#N/A)</f>
        <v>#N/A</v>
      </c>
      <c r="B1417" s="11" t="str">
        <f>IFERROR(IF(ISNUMBER(A1417),(IF(A1417&lt;('1_Setting'!$D$30),((A1417/('1_Setting'!$D$30))*3+1),((A1417-('1_Setting'!$D$30))/(('1_Setting'!$D$29)-('1_Setting'!$D$30))*2+4)))," ")," ")</f>
        <v xml:space="preserve"> </v>
      </c>
      <c r="C1417" s="10" t="str">
        <f t="shared" si="47"/>
        <v xml:space="preserve"> </v>
      </c>
      <c r="D1417" s="56" t="e">
        <f t="shared" si="46"/>
        <v>#N/A</v>
      </c>
    </row>
    <row r="1418" spans="1:4" x14ac:dyDescent="0.2">
      <c r="A1418" s="56" t="e">
        <f>IF((A1417+$F$5&lt;='1_Setting'!$D$29),A1417+$F$5,#N/A)</f>
        <v>#N/A</v>
      </c>
      <c r="B1418" s="11" t="str">
        <f>IFERROR(IF(ISNUMBER(A1418),(IF(A1418&lt;('1_Setting'!$D$30),((A1418/('1_Setting'!$D$30))*3+1),((A1418-('1_Setting'!$D$30))/(('1_Setting'!$D$29)-('1_Setting'!$D$30))*2+4)))," ")," ")</f>
        <v xml:space="preserve"> </v>
      </c>
      <c r="C1418" s="10" t="str">
        <f t="shared" si="47"/>
        <v xml:space="preserve"> </v>
      </c>
      <c r="D1418" s="56" t="e">
        <f t="shared" si="46"/>
        <v>#N/A</v>
      </c>
    </row>
    <row r="1419" spans="1:4" x14ac:dyDescent="0.2">
      <c r="A1419" s="56" t="e">
        <f>IF((A1418+$F$5&lt;='1_Setting'!$D$29),A1418+$F$5,#N/A)</f>
        <v>#N/A</v>
      </c>
      <c r="B1419" s="11" t="str">
        <f>IFERROR(IF(ISNUMBER(A1419),(IF(A1419&lt;('1_Setting'!$D$30),((A1419/('1_Setting'!$D$30))*3+1),((A1419-('1_Setting'!$D$30))/(('1_Setting'!$D$29)-('1_Setting'!$D$30))*2+4)))," ")," ")</f>
        <v xml:space="preserve"> </v>
      </c>
      <c r="C1419" s="10" t="str">
        <f t="shared" si="47"/>
        <v xml:space="preserve"> </v>
      </c>
      <c r="D1419" s="56" t="e">
        <f t="shared" ref="D1419:D1482" si="48">A1419</f>
        <v>#N/A</v>
      </c>
    </row>
    <row r="1420" spans="1:4" x14ac:dyDescent="0.2">
      <c r="A1420" s="56" t="e">
        <f>IF((A1419+$F$5&lt;='1_Setting'!$D$29),A1419+$F$5,#N/A)</f>
        <v>#N/A</v>
      </c>
      <c r="B1420" s="11" t="str">
        <f>IFERROR(IF(ISNUMBER(A1420),(IF(A1420&lt;('1_Setting'!$D$30),((A1420/('1_Setting'!$D$30))*3+1),((A1420-('1_Setting'!$D$30))/(('1_Setting'!$D$29)-('1_Setting'!$D$30))*2+4)))," ")," ")</f>
        <v xml:space="preserve"> </v>
      </c>
      <c r="C1420" s="10" t="str">
        <f t="shared" si="47"/>
        <v xml:space="preserve"> </v>
      </c>
      <c r="D1420" s="56" t="e">
        <f t="shared" si="48"/>
        <v>#N/A</v>
      </c>
    </row>
    <row r="1421" spans="1:4" x14ac:dyDescent="0.2">
      <c r="A1421" s="56" t="e">
        <f>IF((A1420+$F$5&lt;='1_Setting'!$D$29),A1420+$F$5,#N/A)</f>
        <v>#N/A</v>
      </c>
      <c r="B1421" s="11" t="str">
        <f>IFERROR(IF(ISNUMBER(A1421),(IF(A1421&lt;('1_Setting'!$D$30),((A1421/('1_Setting'!$D$30))*3+1),((A1421-('1_Setting'!$D$30))/(('1_Setting'!$D$29)-('1_Setting'!$D$30))*2+4)))," ")," ")</f>
        <v xml:space="preserve"> </v>
      </c>
      <c r="C1421" s="10" t="str">
        <f t="shared" si="47"/>
        <v xml:space="preserve"> </v>
      </c>
      <c r="D1421" s="56" t="e">
        <f t="shared" si="48"/>
        <v>#N/A</v>
      </c>
    </row>
    <row r="1422" spans="1:4" x14ac:dyDescent="0.2">
      <c r="A1422" s="56" t="e">
        <f>IF((A1421+$F$5&lt;='1_Setting'!$D$29),A1421+$F$5,#N/A)</f>
        <v>#N/A</v>
      </c>
      <c r="B1422" s="11" t="str">
        <f>IFERROR(IF(ISNUMBER(A1422),(IF(A1422&lt;('1_Setting'!$D$30),((A1422/('1_Setting'!$D$30))*3+1),((A1422-('1_Setting'!$D$30))/(('1_Setting'!$D$29)-('1_Setting'!$D$30))*2+4)))," ")," ")</f>
        <v xml:space="preserve"> </v>
      </c>
      <c r="C1422" s="10" t="str">
        <f t="shared" si="47"/>
        <v xml:space="preserve"> </v>
      </c>
      <c r="D1422" s="56" t="e">
        <f t="shared" si="48"/>
        <v>#N/A</v>
      </c>
    </row>
    <row r="1423" spans="1:4" x14ac:dyDescent="0.2">
      <c r="A1423" s="56" t="e">
        <f>IF((A1422+$F$5&lt;='1_Setting'!$D$29),A1422+$F$5,#N/A)</f>
        <v>#N/A</v>
      </c>
      <c r="B1423" s="11" t="str">
        <f>IFERROR(IF(ISNUMBER(A1423),(IF(A1423&lt;('1_Setting'!$D$30),((A1423/('1_Setting'!$D$30))*3+1),((A1423-('1_Setting'!$D$30))/(('1_Setting'!$D$29)-('1_Setting'!$D$30))*2+4)))," ")," ")</f>
        <v xml:space="preserve"> </v>
      </c>
      <c r="C1423" s="10" t="str">
        <f t="shared" si="47"/>
        <v xml:space="preserve"> </v>
      </c>
      <c r="D1423" s="56" t="e">
        <f t="shared" si="48"/>
        <v>#N/A</v>
      </c>
    </row>
    <row r="1424" spans="1:4" x14ac:dyDescent="0.2">
      <c r="A1424" s="56" t="e">
        <f>IF((A1423+$F$5&lt;='1_Setting'!$D$29),A1423+$F$5,#N/A)</f>
        <v>#N/A</v>
      </c>
      <c r="B1424" s="11" t="str">
        <f>IFERROR(IF(ISNUMBER(A1424),(IF(A1424&lt;('1_Setting'!$D$30),((A1424/('1_Setting'!$D$30))*3+1),((A1424-('1_Setting'!$D$30))/(('1_Setting'!$D$29)-('1_Setting'!$D$30))*2+4)))," ")," ")</f>
        <v xml:space="preserve"> </v>
      </c>
      <c r="C1424" s="10" t="str">
        <f t="shared" si="47"/>
        <v xml:space="preserve"> </v>
      </c>
      <c r="D1424" s="56" t="e">
        <f t="shared" si="48"/>
        <v>#N/A</v>
      </c>
    </row>
    <row r="1425" spans="1:4" x14ac:dyDescent="0.2">
      <c r="A1425" s="56" t="e">
        <f>IF((A1424+$F$5&lt;='1_Setting'!$D$29),A1424+$F$5,#N/A)</f>
        <v>#N/A</v>
      </c>
      <c r="B1425" s="11" t="str">
        <f>IFERROR(IF(ISNUMBER(A1425),(IF(A1425&lt;('1_Setting'!$D$30),((A1425/('1_Setting'!$D$30))*3+1),((A1425-('1_Setting'!$D$30))/(('1_Setting'!$D$29)-('1_Setting'!$D$30))*2+4)))," ")," ")</f>
        <v xml:space="preserve"> </v>
      </c>
      <c r="C1425" s="10" t="str">
        <f t="shared" si="47"/>
        <v xml:space="preserve"> </v>
      </c>
      <c r="D1425" s="56" t="e">
        <f t="shared" si="48"/>
        <v>#N/A</v>
      </c>
    </row>
    <row r="1426" spans="1:4" x14ac:dyDescent="0.2">
      <c r="A1426" s="56" t="e">
        <f>IF((A1425+$F$5&lt;='1_Setting'!$D$29),A1425+$F$5,#N/A)</f>
        <v>#N/A</v>
      </c>
      <c r="B1426" s="11" t="str">
        <f>IFERROR(IF(ISNUMBER(A1426),(IF(A1426&lt;('1_Setting'!$D$30),((A1426/('1_Setting'!$D$30))*3+1),((A1426-('1_Setting'!$D$30))/(('1_Setting'!$D$29)-('1_Setting'!$D$30))*2+4)))," ")," ")</f>
        <v xml:space="preserve"> </v>
      </c>
      <c r="C1426" s="10" t="str">
        <f t="shared" si="47"/>
        <v xml:space="preserve"> </v>
      </c>
      <c r="D1426" s="56" t="e">
        <f t="shared" si="48"/>
        <v>#N/A</v>
      </c>
    </row>
    <row r="1427" spans="1:4" x14ac:dyDescent="0.2">
      <c r="A1427" s="56" t="e">
        <f>IF((A1426+$F$5&lt;='1_Setting'!$D$29),A1426+$F$5,#N/A)</f>
        <v>#N/A</v>
      </c>
      <c r="B1427" s="11" t="str">
        <f>IFERROR(IF(ISNUMBER(A1427),(IF(A1427&lt;('1_Setting'!$D$30),((A1427/('1_Setting'!$D$30))*3+1),((A1427-('1_Setting'!$D$30))/(('1_Setting'!$D$29)-('1_Setting'!$D$30))*2+4)))," ")," ")</f>
        <v xml:space="preserve"> </v>
      </c>
      <c r="C1427" s="10" t="str">
        <f t="shared" si="47"/>
        <v xml:space="preserve"> </v>
      </c>
      <c r="D1427" s="56" t="e">
        <f t="shared" si="48"/>
        <v>#N/A</v>
      </c>
    </row>
    <row r="1428" spans="1:4" x14ac:dyDescent="0.2">
      <c r="A1428" s="56" t="e">
        <f>IF((A1427+$F$5&lt;='1_Setting'!$D$29),A1427+$F$5,#N/A)</f>
        <v>#N/A</v>
      </c>
      <c r="B1428" s="11" t="str">
        <f>IFERROR(IF(ISNUMBER(A1428),(IF(A1428&lt;('1_Setting'!$D$30),((A1428/('1_Setting'!$D$30))*3+1),((A1428-('1_Setting'!$D$30))/(('1_Setting'!$D$29)-('1_Setting'!$D$30))*2+4)))," ")," ")</f>
        <v xml:space="preserve"> </v>
      </c>
      <c r="C1428" s="10" t="str">
        <f t="shared" si="47"/>
        <v xml:space="preserve"> </v>
      </c>
      <c r="D1428" s="56" t="e">
        <f t="shared" si="48"/>
        <v>#N/A</v>
      </c>
    </row>
    <row r="1429" spans="1:4" x14ac:dyDescent="0.2">
      <c r="A1429" s="56" t="e">
        <f>IF((A1428+$F$5&lt;='1_Setting'!$D$29),A1428+$F$5,#N/A)</f>
        <v>#N/A</v>
      </c>
      <c r="B1429" s="11" t="str">
        <f>IFERROR(IF(ISNUMBER(A1429),(IF(A1429&lt;('1_Setting'!$D$30),((A1429/('1_Setting'!$D$30))*3+1),((A1429-('1_Setting'!$D$30))/(('1_Setting'!$D$29)-('1_Setting'!$D$30))*2+4)))," ")," ")</f>
        <v xml:space="preserve"> </v>
      </c>
      <c r="C1429" s="10" t="str">
        <f t="shared" si="47"/>
        <v xml:space="preserve"> </v>
      </c>
      <c r="D1429" s="56" t="e">
        <f t="shared" si="48"/>
        <v>#N/A</v>
      </c>
    </row>
    <row r="1430" spans="1:4" x14ac:dyDescent="0.2">
      <c r="A1430" s="56" t="e">
        <f>IF((A1429+$F$5&lt;='1_Setting'!$D$29),A1429+$F$5,#N/A)</f>
        <v>#N/A</v>
      </c>
      <c r="B1430" s="11" t="str">
        <f>IFERROR(IF(ISNUMBER(A1430),(IF(A1430&lt;('1_Setting'!$D$30),((A1430/('1_Setting'!$D$30))*3+1),((A1430-('1_Setting'!$D$30))/(('1_Setting'!$D$29)-('1_Setting'!$D$30))*2+4)))," ")," ")</f>
        <v xml:space="preserve"> </v>
      </c>
      <c r="C1430" s="10" t="str">
        <f t="shared" si="47"/>
        <v xml:space="preserve"> </v>
      </c>
      <c r="D1430" s="56" t="e">
        <f t="shared" si="48"/>
        <v>#N/A</v>
      </c>
    </row>
    <row r="1431" spans="1:4" x14ac:dyDescent="0.2">
      <c r="A1431" s="56" t="e">
        <f>IF((A1430+$F$5&lt;='1_Setting'!$D$29),A1430+$F$5,#N/A)</f>
        <v>#N/A</v>
      </c>
      <c r="B1431" s="11" t="str">
        <f>IFERROR(IF(ISNUMBER(A1431),(IF(A1431&lt;('1_Setting'!$D$30),((A1431/('1_Setting'!$D$30))*3+1),((A1431-('1_Setting'!$D$30))/(('1_Setting'!$D$29)-('1_Setting'!$D$30))*2+4)))," ")," ")</f>
        <v xml:space="preserve"> </v>
      </c>
      <c r="C1431" s="10" t="str">
        <f t="shared" si="47"/>
        <v xml:space="preserve"> </v>
      </c>
      <c r="D1431" s="56" t="e">
        <f t="shared" si="48"/>
        <v>#N/A</v>
      </c>
    </row>
    <row r="1432" spans="1:4" x14ac:dyDescent="0.2">
      <c r="A1432" s="56" t="e">
        <f>IF((A1431+$F$5&lt;='1_Setting'!$D$29),A1431+$F$5,#N/A)</f>
        <v>#N/A</v>
      </c>
      <c r="B1432" s="11" t="str">
        <f>IFERROR(IF(ISNUMBER(A1432),(IF(A1432&lt;('1_Setting'!$D$30),((A1432/('1_Setting'!$D$30))*3+1),((A1432-('1_Setting'!$D$30))/(('1_Setting'!$D$29)-('1_Setting'!$D$30))*2+4)))," ")," ")</f>
        <v xml:space="preserve"> </v>
      </c>
      <c r="C1432" s="10" t="str">
        <f t="shared" si="47"/>
        <v xml:space="preserve"> </v>
      </c>
      <c r="D1432" s="56" t="e">
        <f t="shared" si="48"/>
        <v>#N/A</v>
      </c>
    </row>
    <row r="1433" spans="1:4" x14ac:dyDescent="0.2">
      <c r="A1433" s="56" t="e">
        <f>IF((A1432+$F$5&lt;='1_Setting'!$D$29),A1432+$F$5,#N/A)</f>
        <v>#N/A</v>
      </c>
      <c r="B1433" s="11" t="str">
        <f>IFERROR(IF(ISNUMBER(A1433),(IF(A1433&lt;('1_Setting'!$D$30),((A1433/('1_Setting'!$D$30))*3+1),((A1433-('1_Setting'!$D$30))/(('1_Setting'!$D$29)-('1_Setting'!$D$30))*2+4)))," ")," ")</f>
        <v xml:space="preserve"> </v>
      </c>
      <c r="C1433" s="10" t="str">
        <f t="shared" si="47"/>
        <v xml:space="preserve"> </v>
      </c>
      <c r="D1433" s="56" t="e">
        <f t="shared" si="48"/>
        <v>#N/A</v>
      </c>
    </row>
    <row r="1434" spans="1:4" x14ac:dyDescent="0.2">
      <c r="A1434" s="56" t="e">
        <f>IF((A1433+$F$5&lt;='1_Setting'!$D$29),A1433+$F$5,#N/A)</f>
        <v>#N/A</v>
      </c>
      <c r="B1434" s="11" t="str">
        <f>IFERROR(IF(ISNUMBER(A1434),(IF(A1434&lt;('1_Setting'!$D$30),((A1434/('1_Setting'!$D$30))*3+1),((A1434-('1_Setting'!$D$30))/(('1_Setting'!$D$29)-('1_Setting'!$D$30))*2+4)))," ")," ")</f>
        <v xml:space="preserve"> </v>
      </c>
      <c r="C1434" s="10" t="str">
        <f t="shared" si="47"/>
        <v xml:space="preserve"> </v>
      </c>
      <c r="D1434" s="56" t="e">
        <f t="shared" si="48"/>
        <v>#N/A</v>
      </c>
    </row>
    <row r="1435" spans="1:4" x14ac:dyDescent="0.2">
      <c r="A1435" s="56" t="e">
        <f>IF((A1434+$F$5&lt;='1_Setting'!$D$29),A1434+$F$5,#N/A)</f>
        <v>#N/A</v>
      </c>
      <c r="B1435" s="11" t="str">
        <f>IFERROR(IF(ISNUMBER(A1435),(IF(A1435&lt;('1_Setting'!$D$30),((A1435/('1_Setting'!$D$30))*3+1),((A1435-('1_Setting'!$D$30))/(('1_Setting'!$D$29)-('1_Setting'!$D$30))*2+4)))," ")," ")</f>
        <v xml:space="preserve"> </v>
      </c>
      <c r="C1435" s="10" t="str">
        <f t="shared" si="47"/>
        <v xml:space="preserve"> </v>
      </c>
      <c r="D1435" s="56" t="e">
        <f t="shared" si="48"/>
        <v>#N/A</v>
      </c>
    </row>
    <row r="1436" spans="1:4" x14ac:dyDescent="0.2">
      <c r="A1436" s="56" t="e">
        <f>IF((A1435+$F$5&lt;='1_Setting'!$D$29),A1435+$F$5,#N/A)</f>
        <v>#N/A</v>
      </c>
      <c r="B1436" s="11" t="str">
        <f>IFERROR(IF(ISNUMBER(A1436),(IF(A1436&lt;('1_Setting'!$D$30),((A1436/('1_Setting'!$D$30))*3+1),((A1436-('1_Setting'!$D$30))/(('1_Setting'!$D$29)-('1_Setting'!$D$30))*2+4)))," ")," ")</f>
        <v xml:space="preserve"> </v>
      </c>
      <c r="C1436" s="10" t="str">
        <f t="shared" si="47"/>
        <v xml:space="preserve"> </v>
      </c>
      <c r="D1436" s="56" t="e">
        <f t="shared" si="48"/>
        <v>#N/A</v>
      </c>
    </row>
    <row r="1437" spans="1:4" x14ac:dyDescent="0.2">
      <c r="A1437" s="56" t="e">
        <f>IF((A1436+$F$5&lt;='1_Setting'!$D$29),A1436+$F$5,#N/A)</f>
        <v>#N/A</v>
      </c>
      <c r="B1437" s="11" t="str">
        <f>IFERROR(IF(ISNUMBER(A1437),(IF(A1437&lt;('1_Setting'!$D$30),((A1437/('1_Setting'!$D$30))*3+1),((A1437-('1_Setting'!$D$30))/(('1_Setting'!$D$29)-('1_Setting'!$D$30))*2+4)))," ")," ")</f>
        <v xml:space="preserve"> </v>
      </c>
      <c r="C1437" s="10" t="str">
        <f t="shared" si="47"/>
        <v xml:space="preserve"> </v>
      </c>
      <c r="D1437" s="56" t="e">
        <f t="shared" si="48"/>
        <v>#N/A</v>
      </c>
    </row>
    <row r="1438" spans="1:4" x14ac:dyDescent="0.2">
      <c r="A1438" s="56" t="e">
        <f>IF((A1437+$F$5&lt;='1_Setting'!$D$29),A1437+$F$5,#N/A)</f>
        <v>#N/A</v>
      </c>
      <c r="B1438" s="11" t="str">
        <f>IFERROR(IF(ISNUMBER(A1438),(IF(A1438&lt;('1_Setting'!$D$30),((A1438/('1_Setting'!$D$30))*3+1),((A1438-('1_Setting'!$D$30))/(('1_Setting'!$D$29)-('1_Setting'!$D$30))*2+4)))," ")," ")</f>
        <v xml:space="preserve"> </v>
      </c>
      <c r="C1438" s="10" t="str">
        <f t="shared" si="47"/>
        <v xml:space="preserve"> </v>
      </c>
      <c r="D1438" s="56" t="e">
        <f t="shared" si="48"/>
        <v>#N/A</v>
      </c>
    </row>
    <row r="1439" spans="1:4" x14ac:dyDescent="0.2">
      <c r="A1439" s="56" t="e">
        <f>IF((A1438+$F$5&lt;='1_Setting'!$D$29),A1438+$F$5,#N/A)</f>
        <v>#N/A</v>
      </c>
      <c r="B1439" s="11" t="str">
        <f>IFERROR(IF(ISNUMBER(A1439),(IF(A1439&lt;('1_Setting'!$D$30),((A1439/('1_Setting'!$D$30))*3+1),((A1439-('1_Setting'!$D$30))/(('1_Setting'!$D$29)-('1_Setting'!$D$30))*2+4)))," ")," ")</f>
        <v xml:space="preserve"> </v>
      </c>
      <c r="C1439" s="10" t="str">
        <f t="shared" si="47"/>
        <v xml:space="preserve"> </v>
      </c>
      <c r="D1439" s="56" t="e">
        <f t="shared" si="48"/>
        <v>#N/A</v>
      </c>
    </row>
    <row r="1440" spans="1:4" x14ac:dyDescent="0.2">
      <c r="A1440" s="56" t="e">
        <f>IF((A1439+$F$5&lt;='1_Setting'!$D$29),A1439+$F$5,#N/A)</f>
        <v>#N/A</v>
      </c>
      <c r="B1440" s="11" t="str">
        <f>IFERROR(IF(ISNUMBER(A1440),(IF(A1440&lt;('1_Setting'!$D$30),((A1440/('1_Setting'!$D$30))*3+1),((A1440-('1_Setting'!$D$30))/(('1_Setting'!$D$29)-('1_Setting'!$D$30))*2+4)))," ")," ")</f>
        <v xml:space="preserve"> </v>
      </c>
      <c r="C1440" s="10" t="str">
        <f t="shared" si="47"/>
        <v xml:space="preserve"> </v>
      </c>
      <c r="D1440" s="56" t="e">
        <f t="shared" si="48"/>
        <v>#N/A</v>
      </c>
    </row>
    <row r="1441" spans="1:4" x14ac:dyDescent="0.2">
      <c r="A1441" s="56" t="e">
        <f>IF((A1440+$F$5&lt;='1_Setting'!$D$29),A1440+$F$5,#N/A)</f>
        <v>#N/A</v>
      </c>
      <c r="B1441" s="11" t="str">
        <f>IFERROR(IF(ISNUMBER(A1441),(IF(A1441&lt;('1_Setting'!$D$30),((A1441/('1_Setting'!$D$30))*3+1),((A1441-('1_Setting'!$D$30))/(('1_Setting'!$D$29)-('1_Setting'!$D$30))*2+4)))," ")," ")</f>
        <v xml:space="preserve"> </v>
      </c>
      <c r="C1441" s="10" t="str">
        <f t="shared" si="47"/>
        <v xml:space="preserve"> </v>
      </c>
      <c r="D1441" s="56" t="e">
        <f t="shared" si="48"/>
        <v>#N/A</v>
      </c>
    </row>
    <row r="1442" spans="1:4" x14ac:dyDescent="0.2">
      <c r="A1442" s="56" t="e">
        <f>IF((A1441+$F$5&lt;='1_Setting'!$D$29),A1441+$F$5,#N/A)</f>
        <v>#N/A</v>
      </c>
      <c r="B1442" s="11" t="str">
        <f>IFERROR(IF(ISNUMBER(A1442),(IF(A1442&lt;('1_Setting'!$D$30),((A1442/('1_Setting'!$D$30))*3+1),((A1442-('1_Setting'!$D$30))/(('1_Setting'!$D$29)-('1_Setting'!$D$30))*2+4)))," ")," ")</f>
        <v xml:space="preserve"> </v>
      </c>
      <c r="C1442" s="10" t="str">
        <f t="shared" si="47"/>
        <v xml:space="preserve"> </v>
      </c>
      <c r="D1442" s="56" t="e">
        <f t="shared" si="48"/>
        <v>#N/A</v>
      </c>
    </row>
    <row r="1443" spans="1:4" x14ac:dyDescent="0.2">
      <c r="A1443" s="56" t="e">
        <f>IF((A1442+$F$5&lt;='1_Setting'!$D$29),A1442+$F$5,#N/A)</f>
        <v>#N/A</v>
      </c>
      <c r="B1443" s="11" t="str">
        <f>IFERROR(IF(ISNUMBER(A1443),(IF(A1443&lt;('1_Setting'!$D$30),((A1443/('1_Setting'!$D$30))*3+1),((A1443-('1_Setting'!$D$30))/(('1_Setting'!$D$29)-('1_Setting'!$D$30))*2+4)))," ")," ")</f>
        <v xml:space="preserve"> </v>
      </c>
      <c r="C1443" s="10" t="str">
        <f t="shared" si="47"/>
        <v xml:space="preserve"> </v>
      </c>
      <c r="D1443" s="56" t="e">
        <f t="shared" si="48"/>
        <v>#N/A</v>
      </c>
    </row>
    <row r="1444" spans="1:4" x14ac:dyDescent="0.2">
      <c r="A1444" s="56" t="e">
        <f>IF((A1443+$F$5&lt;='1_Setting'!$D$29),A1443+$F$5,#N/A)</f>
        <v>#N/A</v>
      </c>
      <c r="B1444" s="11" t="str">
        <f>IFERROR(IF(ISNUMBER(A1444),(IF(A1444&lt;('1_Setting'!$D$30),((A1444/('1_Setting'!$D$30))*3+1),((A1444-('1_Setting'!$D$30))/(('1_Setting'!$D$29)-('1_Setting'!$D$30))*2+4)))," ")," ")</f>
        <v xml:space="preserve"> </v>
      </c>
      <c r="C1444" s="10" t="str">
        <f t="shared" si="47"/>
        <v xml:space="preserve"> </v>
      </c>
      <c r="D1444" s="56" t="e">
        <f t="shared" si="48"/>
        <v>#N/A</v>
      </c>
    </row>
    <row r="1445" spans="1:4" x14ac:dyDescent="0.2">
      <c r="A1445" s="56" t="e">
        <f>IF((A1444+$F$5&lt;='1_Setting'!$D$29),A1444+$F$5,#N/A)</f>
        <v>#N/A</v>
      </c>
      <c r="B1445" s="11" t="str">
        <f>IFERROR(IF(ISNUMBER(A1445),(IF(A1445&lt;('1_Setting'!$D$30),((A1445/('1_Setting'!$D$30))*3+1),((A1445-('1_Setting'!$D$30))/(('1_Setting'!$D$29)-('1_Setting'!$D$30))*2+4)))," ")," ")</f>
        <v xml:space="preserve"> </v>
      </c>
      <c r="C1445" s="10" t="str">
        <f t="shared" si="47"/>
        <v xml:space="preserve"> </v>
      </c>
      <c r="D1445" s="56" t="e">
        <f t="shared" si="48"/>
        <v>#N/A</v>
      </c>
    </row>
    <row r="1446" spans="1:4" x14ac:dyDescent="0.2">
      <c r="A1446" s="56" t="e">
        <f>IF((A1445+$F$5&lt;='1_Setting'!$D$29),A1445+$F$5,#N/A)</f>
        <v>#N/A</v>
      </c>
      <c r="B1446" s="11" t="str">
        <f>IFERROR(IF(ISNUMBER(A1446),(IF(A1446&lt;('1_Setting'!$D$30),((A1446/('1_Setting'!$D$30))*3+1),((A1446-('1_Setting'!$D$30))/(('1_Setting'!$D$29)-('1_Setting'!$D$30))*2+4)))," ")," ")</f>
        <v xml:space="preserve"> </v>
      </c>
      <c r="C1446" s="10" t="str">
        <f t="shared" si="47"/>
        <v xml:space="preserve"> </v>
      </c>
      <c r="D1446" s="56" t="e">
        <f t="shared" si="48"/>
        <v>#N/A</v>
      </c>
    </row>
    <row r="1447" spans="1:4" x14ac:dyDescent="0.2">
      <c r="A1447" s="56" t="e">
        <f>IF((A1446+$F$5&lt;='1_Setting'!$D$29),A1446+$F$5,#N/A)</f>
        <v>#N/A</v>
      </c>
      <c r="B1447" s="11" t="str">
        <f>IFERROR(IF(ISNUMBER(A1447),(IF(A1447&lt;('1_Setting'!$D$30),((A1447/('1_Setting'!$D$30))*3+1),((A1447-('1_Setting'!$D$30))/(('1_Setting'!$D$29)-('1_Setting'!$D$30))*2+4)))," ")," ")</f>
        <v xml:space="preserve"> </v>
      </c>
      <c r="C1447" s="10" t="str">
        <f t="shared" si="47"/>
        <v xml:space="preserve"> </v>
      </c>
      <c r="D1447" s="56" t="e">
        <f t="shared" si="48"/>
        <v>#N/A</v>
      </c>
    </row>
    <row r="1448" spans="1:4" x14ac:dyDescent="0.2">
      <c r="A1448" s="56" t="e">
        <f>IF((A1447+$F$5&lt;='1_Setting'!$D$29),A1447+$F$5,#N/A)</f>
        <v>#N/A</v>
      </c>
      <c r="B1448" s="11" t="str">
        <f>IFERROR(IF(ISNUMBER(A1448),(IF(A1448&lt;('1_Setting'!$D$30),((A1448/('1_Setting'!$D$30))*3+1),((A1448-('1_Setting'!$D$30))/(('1_Setting'!$D$29)-('1_Setting'!$D$30))*2+4)))," ")," ")</f>
        <v xml:space="preserve"> </v>
      </c>
      <c r="C1448" s="10" t="str">
        <f t="shared" si="47"/>
        <v xml:space="preserve"> </v>
      </c>
      <c r="D1448" s="56" t="e">
        <f t="shared" si="48"/>
        <v>#N/A</v>
      </c>
    </row>
    <row r="1449" spans="1:4" x14ac:dyDescent="0.2">
      <c r="A1449" s="56" t="e">
        <f>IF((A1448+$F$5&lt;='1_Setting'!$D$29),A1448+$F$5,#N/A)</f>
        <v>#N/A</v>
      </c>
      <c r="B1449" s="11" t="str">
        <f>IFERROR(IF(ISNUMBER(A1449),(IF(A1449&lt;('1_Setting'!$D$30),((A1449/('1_Setting'!$D$30))*3+1),((A1449-('1_Setting'!$D$30))/(('1_Setting'!$D$29)-('1_Setting'!$D$30))*2+4)))," ")," ")</f>
        <v xml:space="preserve"> </v>
      </c>
      <c r="C1449" s="10" t="str">
        <f t="shared" si="47"/>
        <v xml:space="preserve"> </v>
      </c>
      <c r="D1449" s="56" t="e">
        <f t="shared" si="48"/>
        <v>#N/A</v>
      </c>
    </row>
    <row r="1450" spans="1:4" x14ac:dyDescent="0.2">
      <c r="A1450" s="56" t="e">
        <f>IF((A1449+$F$5&lt;='1_Setting'!$D$29),A1449+$F$5,#N/A)</f>
        <v>#N/A</v>
      </c>
      <c r="B1450" s="11" t="str">
        <f>IFERROR(IF(ISNUMBER(A1450),(IF(A1450&lt;('1_Setting'!$D$30),((A1450/('1_Setting'!$D$30))*3+1),((A1450-('1_Setting'!$D$30))/(('1_Setting'!$D$29)-('1_Setting'!$D$30))*2+4)))," ")," ")</f>
        <v xml:space="preserve"> </v>
      </c>
      <c r="C1450" s="10" t="str">
        <f t="shared" si="47"/>
        <v xml:space="preserve"> </v>
      </c>
      <c r="D1450" s="56" t="e">
        <f t="shared" si="48"/>
        <v>#N/A</v>
      </c>
    </row>
    <row r="1451" spans="1:4" x14ac:dyDescent="0.2">
      <c r="A1451" s="56" t="e">
        <f>IF((A1450+$F$5&lt;='1_Setting'!$D$29),A1450+$F$5,#N/A)</f>
        <v>#N/A</v>
      </c>
      <c r="B1451" s="11" t="str">
        <f>IFERROR(IF(ISNUMBER(A1451),(IF(A1451&lt;('1_Setting'!$D$30),((A1451/('1_Setting'!$D$30))*3+1),((A1451-('1_Setting'!$D$30))/(('1_Setting'!$D$29)-('1_Setting'!$D$30))*2+4)))," ")," ")</f>
        <v xml:space="preserve"> </v>
      </c>
      <c r="C1451" s="10" t="str">
        <f t="shared" si="47"/>
        <v xml:space="preserve"> </v>
      </c>
      <c r="D1451" s="56" t="e">
        <f t="shared" si="48"/>
        <v>#N/A</v>
      </c>
    </row>
    <row r="1452" spans="1:4" x14ac:dyDescent="0.2">
      <c r="A1452" s="56" t="e">
        <f>IF((A1451+$F$5&lt;='1_Setting'!$D$29),A1451+$F$5,#N/A)</f>
        <v>#N/A</v>
      </c>
      <c r="B1452" s="11" t="str">
        <f>IFERROR(IF(ISNUMBER(A1452),(IF(A1452&lt;('1_Setting'!$D$30),((A1452/('1_Setting'!$D$30))*3+1),((A1452-('1_Setting'!$D$30))/(('1_Setting'!$D$29)-('1_Setting'!$D$30))*2+4)))," ")," ")</f>
        <v xml:space="preserve"> </v>
      </c>
      <c r="C1452" s="10" t="str">
        <f t="shared" si="47"/>
        <v xml:space="preserve"> </v>
      </c>
      <c r="D1452" s="56" t="e">
        <f t="shared" si="48"/>
        <v>#N/A</v>
      </c>
    </row>
    <row r="1453" spans="1:4" x14ac:dyDescent="0.2">
      <c r="A1453" s="56" t="e">
        <f>IF((A1452+$F$5&lt;='1_Setting'!$D$29),A1452+$F$5,#N/A)</f>
        <v>#N/A</v>
      </c>
      <c r="B1453" s="11" t="str">
        <f>IFERROR(IF(ISNUMBER(A1453),(IF(A1453&lt;('1_Setting'!$D$30),((A1453/('1_Setting'!$D$30))*3+1),((A1453-('1_Setting'!$D$30))/(('1_Setting'!$D$29)-('1_Setting'!$D$30))*2+4)))," ")," ")</f>
        <v xml:space="preserve"> </v>
      </c>
      <c r="C1453" s="10" t="str">
        <f t="shared" si="47"/>
        <v xml:space="preserve"> </v>
      </c>
      <c r="D1453" s="56" t="e">
        <f t="shared" si="48"/>
        <v>#N/A</v>
      </c>
    </row>
    <row r="1454" spans="1:4" x14ac:dyDescent="0.2">
      <c r="A1454" s="56" t="e">
        <f>IF((A1453+$F$5&lt;='1_Setting'!$D$29),A1453+$F$5,#N/A)</f>
        <v>#N/A</v>
      </c>
      <c r="B1454" s="11" t="str">
        <f>IFERROR(IF(ISNUMBER(A1454),(IF(A1454&lt;('1_Setting'!$D$30),((A1454/('1_Setting'!$D$30))*3+1),((A1454-('1_Setting'!$D$30))/(('1_Setting'!$D$29)-('1_Setting'!$D$30))*2+4)))," ")," ")</f>
        <v xml:space="preserve"> </v>
      </c>
      <c r="C1454" s="10" t="str">
        <f t="shared" si="47"/>
        <v xml:space="preserve"> </v>
      </c>
      <c r="D1454" s="56" t="e">
        <f t="shared" si="48"/>
        <v>#N/A</v>
      </c>
    </row>
    <row r="1455" spans="1:4" x14ac:dyDescent="0.2">
      <c r="A1455" s="56" t="e">
        <f>IF((A1454+$F$5&lt;='1_Setting'!$D$29),A1454+$F$5,#N/A)</f>
        <v>#N/A</v>
      </c>
      <c r="B1455" s="11" t="str">
        <f>IFERROR(IF(ISNUMBER(A1455),(IF(A1455&lt;('1_Setting'!$D$30),((A1455/('1_Setting'!$D$30))*3+1),((A1455-('1_Setting'!$D$30))/(('1_Setting'!$D$29)-('1_Setting'!$D$30))*2+4)))," ")," ")</f>
        <v xml:space="preserve"> </v>
      </c>
      <c r="C1455" s="10" t="str">
        <f t="shared" si="47"/>
        <v xml:space="preserve"> </v>
      </c>
      <c r="D1455" s="56" t="e">
        <f t="shared" si="48"/>
        <v>#N/A</v>
      </c>
    </row>
    <row r="1456" spans="1:4" x14ac:dyDescent="0.2">
      <c r="A1456" s="56" t="e">
        <f>IF((A1455+$F$5&lt;='1_Setting'!$D$29),A1455+$F$5,#N/A)</f>
        <v>#N/A</v>
      </c>
      <c r="B1456" s="11" t="str">
        <f>IFERROR(IF(ISNUMBER(A1456),(IF(A1456&lt;('1_Setting'!$D$30),((A1456/('1_Setting'!$D$30))*3+1),((A1456-('1_Setting'!$D$30))/(('1_Setting'!$D$29)-('1_Setting'!$D$30))*2+4)))," ")," ")</f>
        <v xml:space="preserve"> </v>
      </c>
      <c r="C1456" s="10" t="str">
        <f t="shared" si="47"/>
        <v xml:space="preserve"> </v>
      </c>
      <c r="D1456" s="56" t="e">
        <f t="shared" si="48"/>
        <v>#N/A</v>
      </c>
    </row>
    <row r="1457" spans="1:4" x14ac:dyDescent="0.2">
      <c r="A1457" s="56" t="e">
        <f>IF((A1456+$F$5&lt;='1_Setting'!$D$29),A1456+$F$5,#N/A)</f>
        <v>#N/A</v>
      </c>
      <c r="B1457" s="11" t="str">
        <f>IFERROR(IF(ISNUMBER(A1457),(IF(A1457&lt;('1_Setting'!$D$30),((A1457/('1_Setting'!$D$30))*3+1),((A1457-('1_Setting'!$D$30))/(('1_Setting'!$D$29)-('1_Setting'!$D$30))*2+4)))," ")," ")</f>
        <v xml:space="preserve"> </v>
      </c>
      <c r="C1457" s="10" t="str">
        <f t="shared" si="47"/>
        <v xml:space="preserve"> </v>
      </c>
      <c r="D1457" s="56" t="e">
        <f t="shared" si="48"/>
        <v>#N/A</v>
      </c>
    </row>
    <row r="1458" spans="1:4" x14ac:dyDescent="0.2">
      <c r="A1458" s="56" t="e">
        <f>IF((A1457+$F$5&lt;='1_Setting'!$D$29),A1457+$F$5,#N/A)</f>
        <v>#N/A</v>
      </c>
      <c r="B1458" s="11" t="str">
        <f>IFERROR(IF(ISNUMBER(A1458),(IF(A1458&lt;('1_Setting'!$D$30),((A1458/('1_Setting'!$D$30))*3+1),((A1458-('1_Setting'!$D$30))/(('1_Setting'!$D$29)-('1_Setting'!$D$30))*2+4)))," ")," ")</f>
        <v xml:space="preserve"> </v>
      </c>
      <c r="C1458" s="10" t="str">
        <f t="shared" si="47"/>
        <v xml:space="preserve"> </v>
      </c>
      <c r="D1458" s="56" t="e">
        <f t="shared" si="48"/>
        <v>#N/A</v>
      </c>
    </row>
    <row r="1459" spans="1:4" x14ac:dyDescent="0.2">
      <c r="A1459" s="56" t="e">
        <f>IF((A1458+$F$5&lt;='1_Setting'!$D$29),A1458+$F$5,#N/A)</f>
        <v>#N/A</v>
      </c>
      <c r="B1459" s="11" t="str">
        <f>IFERROR(IF(ISNUMBER(A1459),(IF(A1459&lt;('1_Setting'!$D$30),((A1459/('1_Setting'!$D$30))*3+1),((A1459-('1_Setting'!$D$30))/(('1_Setting'!$D$29)-('1_Setting'!$D$30))*2+4)))," ")," ")</f>
        <v xml:space="preserve"> </v>
      </c>
      <c r="C1459" s="10" t="str">
        <f t="shared" si="47"/>
        <v xml:space="preserve"> </v>
      </c>
      <c r="D1459" s="56" t="e">
        <f t="shared" si="48"/>
        <v>#N/A</v>
      </c>
    </row>
    <row r="1460" spans="1:4" x14ac:dyDescent="0.2">
      <c r="A1460" s="56" t="e">
        <f>IF((A1459+$F$5&lt;='1_Setting'!$D$29),A1459+$F$5,#N/A)</f>
        <v>#N/A</v>
      </c>
      <c r="B1460" s="11" t="str">
        <f>IFERROR(IF(ISNUMBER(A1460),(IF(A1460&lt;('1_Setting'!$D$30),((A1460/('1_Setting'!$D$30))*3+1),((A1460-('1_Setting'!$D$30))/(('1_Setting'!$D$29)-('1_Setting'!$D$30))*2+4)))," ")," ")</f>
        <v xml:space="preserve"> </v>
      </c>
      <c r="C1460" s="10" t="str">
        <f t="shared" si="47"/>
        <v xml:space="preserve"> </v>
      </c>
      <c r="D1460" s="56" t="e">
        <f t="shared" si="48"/>
        <v>#N/A</v>
      </c>
    </row>
    <row r="1461" spans="1:4" x14ac:dyDescent="0.2">
      <c r="A1461" s="56" t="e">
        <f>IF((A1460+$F$5&lt;='1_Setting'!$D$29),A1460+$F$5,#N/A)</f>
        <v>#N/A</v>
      </c>
      <c r="B1461" s="11" t="str">
        <f>IFERROR(IF(ISNUMBER(A1461),(IF(A1461&lt;('1_Setting'!$D$30),((A1461/('1_Setting'!$D$30))*3+1),((A1461-('1_Setting'!$D$30))/(('1_Setting'!$D$29)-('1_Setting'!$D$30))*2+4)))," ")," ")</f>
        <v xml:space="preserve"> </v>
      </c>
      <c r="C1461" s="10" t="str">
        <f t="shared" si="47"/>
        <v xml:space="preserve"> </v>
      </c>
      <c r="D1461" s="56" t="e">
        <f t="shared" si="48"/>
        <v>#N/A</v>
      </c>
    </row>
    <row r="1462" spans="1:4" x14ac:dyDescent="0.2">
      <c r="A1462" s="56" t="e">
        <f>IF((A1461+$F$5&lt;='1_Setting'!$D$29),A1461+$F$5,#N/A)</f>
        <v>#N/A</v>
      </c>
      <c r="B1462" s="11" t="str">
        <f>IFERROR(IF(ISNUMBER(A1462),(IF(A1462&lt;('1_Setting'!$D$30),((A1462/('1_Setting'!$D$30))*3+1),((A1462-('1_Setting'!$D$30))/(('1_Setting'!$D$29)-('1_Setting'!$D$30))*2+4)))," ")," ")</f>
        <v xml:space="preserve"> </v>
      </c>
      <c r="C1462" s="10" t="str">
        <f t="shared" si="47"/>
        <v xml:space="preserve"> </v>
      </c>
      <c r="D1462" s="56" t="e">
        <f t="shared" si="48"/>
        <v>#N/A</v>
      </c>
    </row>
    <row r="1463" spans="1:4" x14ac:dyDescent="0.2">
      <c r="A1463" s="56" t="e">
        <f>IF((A1462+$F$5&lt;='1_Setting'!$D$29),A1462+$F$5,#N/A)</f>
        <v>#N/A</v>
      </c>
      <c r="B1463" s="11" t="str">
        <f>IFERROR(IF(ISNUMBER(A1463),(IF(A1463&lt;('1_Setting'!$D$30),((A1463/('1_Setting'!$D$30))*3+1),((A1463-('1_Setting'!$D$30))/(('1_Setting'!$D$29)-('1_Setting'!$D$30))*2+4)))," ")," ")</f>
        <v xml:space="preserve"> </v>
      </c>
      <c r="C1463" s="10" t="str">
        <f t="shared" si="47"/>
        <v xml:space="preserve"> </v>
      </c>
      <c r="D1463" s="56" t="e">
        <f t="shared" si="48"/>
        <v>#N/A</v>
      </c>
    </row>
    <row r="1464" spans="1:4" x14ac:dyDescent="0.2">
      <c r="A1464" s="56" t="e">
        <f>IF((A1463+$F$5&lt;='1_Setting'!$D$29),A1463+$F$5,#N/A)</f>
        <v>#N/A</v>
      </c>
      <c r="B1464" s="11" t="str">
        <f>IFERROR(IF(ISNUMBER(A1464),(IF(A1464&lt;('1_Setting'!$D$30),((A1464/('1_Setting'!$D$30))*3+1),((A1464-('1_Setting'!$D$30))/(('1_Setting'!$D$29)-('1_Setting'!$D$30))*2+4)))," ")," ")</f>
        <v xml:space="preserve"> </v>
      </c>
      <c r="C1464" s="10" t="str">
        <f t="shared" si="47"/>
        <v xml:space="preserve"> </v>
      </c>
      <c r="D1464" s="56" t="e">
        <f t="shared" si="48"/>
        <v>#N/A</v>
      </c>
    </row>
    <row r="1465" spans="1:4" x14ac:dyDescent="0.2">
      <c r="A1465" s="56" t="e">
        <f>IF((A1464+$F$5&lt;='1_Setting'!$D$29),A1464+$F$5,#N/A)</f>
        <v>#N/A</v>
      </c>
      <c r="B1465" s="11" t="str">
        <f>IFERROR(IF(ISNUMBER(A1465),(IF(A1465&lt;('1_Setting'!$D$30),((A1465/('1_Setting'!$D$30))*3+1),((A1465-('1_Setting'!$D$30))/(('1_Setting'!$D$29)-('1_Setting'!$D$30))*2+4)))," ")," ")</f>
        <v xml:space="preserve"> </v>
      </c>
      <c r="C1465" s="10" t="str">
        <f t="shared" si="47"/>
        <v xml:space="preserve"> </v>
      </c>
      <c r="D1465" s="56" t="e">
        <f t="shared" si="48"/>
        <v>#N/A</v>
      </c>
    </row>
    <row r="1466" spans="1:4" x14ac:dyDescent="0.2">
      <c r="A1466" s="56" t="e">
        <f>IF((A1465+$F$5&lt;='1_Setting'!$D$29),A1465+$F$5,#N/A)</f>
        <v>#N/A</v>
      </c>
      <c r="B1466" s="11" t="str">
        <f>IFERROR(IF(ISNUMBER(A1466),(IF(A1466&lt;('1_Setting'!$D$30),((A1466/('1_Setting'!$D$30))*3+1),((A1466-('1_Setting'!$D$30))/(('1_Setting'!$D$29)-('1_Setting'!$D$30))*2+4)))," ")," ")</f>
        <v xml:space="preserve"> </v>
      </c>
      <c r="C1466" s="10" t="str">
        <f t="shared" si="47"/>
        <v xml:space="preserve"> </v>
      </c>
      <c r="D1466" s="56" t="e">
        <f t="shared" si="48"/>
        <v>#N/A</v>
      </c>
    </row>
    <row r="1467" spans="1:4" x14ac:dyDescent="0.2">
      <c r="A1467" s="56" t="e">
        <f>IF((A1466+$F$5&lt;='1_Setting'!$D$29),A1466+$F$5,#N/A)</f>
        <v>#N/A</v>
      </c>
      <c r="B1467" s="11" t="str">
        <f>IFERROR(IF(ISNUMBER(A1467),(IF(A1467&lt;('1_Setting'!$D$30),((A1467/('1_Setting'!$D$30))*3+1),((A1467-('1_Setting'!$D$30))/(('1_Setting'!$D$29)-('1_Setting'!$D$30))*2+4)))," ")," ")</f>
        <v xml:space="preserve"> </v>
      </c>
      <c r="C1467" s="10" t="str">
        <f t="shared" si="47"/>
        <v xml:space="preserve"> </v>
      </c>
      <c r="D1467" s="56" t="e">
        <f t="shared" si="48"/>
        <v>#N/A</v>
      </c>
    </row>
    <row r="1468" spans="1:4" x14ac:dyDescent="0.2">
      <c r="A1468" s="56" t="e">
        <f>IF((A1467+$F$5&lt;='1_Setting'!$D$29),A1467+$F$5,#N/A)</f>
        <v>#N/A</v>
      </c>
      <c r="B1468" s="11" t="str">
        <f>IFERROR(IF(ISNUMBER(A1468),(IF(A1468&lt;('1_Setting'!$D$30),((A1468/('1_Setting'!$D$30))*3+1),((A1468-('1_Setting'!$D$30))/(('1_Setting'!$D$29)-('1_Setting'!$D$30))*2+4)))," ")," ")</f>
        <v xml:space="preserve"> </v>
      </c>
      <c r="C1468" s="10" t="str">
        <f t="shared" si="47"/>
        <v xml:space="preserve"> </v>
      </c>
      <c r="D1468" s="56" t="e">
        <f t="shared" si="48"/>
        <v>#N/A</v>
      </c>
    </row>
    <row r="1469" spans="1:4" x14ac:dyDescent="0.2">
      <c r="A1469" s="56" t="e">
        <f>IF((A1468+$F$5&lt;='1_Setting'!$D$29),A1468+$F$5,#N/A)</f>
        <v>#N/A</v>
      </c>
      <c r="B1469" s="11" t="str">
        <f>IFERROR(IF(ISNUMBER(A1469),(IF(A1469&lt;('1_Setting'!$D$30),((A1469/('1_Setting'!$D$30))*3+1),((A1469-('1_Setting'!$D$30))/(('1_Setting'!$D$29)-('1_Setting'!$D$30))*2+4)))," ")," ")</f>
        <v xml:space="preserve"> </v>
      </c>
      <c r="C1469" s="10" t="str">
        <f t="shared" si="47"/>
        <v xml:space="preserve"> </v>
      </c>
      <c r="D1469" s="56" t="e">
        <f t="shared" si="48"/>
        <v>#N/A</v>
      </c>
    </row>
    <row r="1470" spans="1:4" x14ac:dyDescent="0.2">
      <c r="A1470" s="56" t="e">
        <f>IF((A1469+$F$5&lt;='1_Setting'!$D$29),A1469+$F$5,#N/A)</f>
        <v>#N/A</v>
      </c>
      <c r="B1470" s="11" t="str">
        <f>IFERROR(IF(ISNUMBER(A1470),(IF(A1470&lt;('1_Setting'!$D$30),((A1470/('1_Setting'!$D$30))*3+1),((A1470-('1_Setting'!$D$30))/(('1_Setting'!$D$29)-('1_Setting'!$D$30))*2+4)))," ")," ")</f>
        <v xml:space="preserve"> </v>
      </c>
      <c r="C1470" s="10" t="str">
        <f t="shared" si="47"/>
        <v xml:space="preserve"> </v>
      </c>
      <c r="D1470" s="56" t="e">
        <f t="shared" si="48"/>
        <v>#N/A</v>
      </c>
    </row>
    <row r="1471" spans="1:4" x14ac:dyDescent="0.2">
      <c r="A1471" s="56" t="e">
        <f>IF((A1470+$F$5&lt;='1_Setting'!$D$29),A1470+$F$5,#N/A)</f>
        <v>#N/A</v>
      </c>
      <c r="B1471" s="11" t="str">
        <f>IFERROR(IF(ISNUMBER(A1471),(IF(A1471&lt;('1_Setting'!$D$30),((A1471/('1_Setting'!$D$30))*3+1),((A1471-('1_Setting'!$D$30))/(('1_Setting'!$D$29)-('1_Setting'!$D$30))*2+4)))," ")," ")</f>
        <v xml:space="preserve"> </v>
      </c>
      <c r="C1471" s="10" t="str">
        <f t="shared" si="47"/>
        <v xml:space="preserve"> </v>
      </c>
      <c r="D1471" s="56" t="e">
        <f t="shared" si="48"/>
        <v>#N/A</v>
      </c>
    </row>
    <row r="1472" spans="1:4" x14ac:dyDescent="0.2">
      <c r="A1472" s="56" t="e">
        <f>IF((A1471+$F$5&lt;='1_Setting'!$D$29),A1471+$F$5,#N/A)</f>
        <v>#N/A</v>
      </c>
      <c r="B1472" s="11" t="str">
        <f>IFERROR(IF(ISNUMBER(A1472),(IF(A1472&lt;('1_Setting'!$D$30),((A1472/('1_Setting'!$D$30))*3+1),((A1472-('1_Setting'!$D$30))/(('1_Setting'!$D$29)-('1_Setting'!$D$30))*2+4)))," ")," ")</f>
        <v xml:space="preserve"> </v>
      </c>
      <c r="C1472" s="10" t="str">
        <f t="shared" si="47"/>
        <v xml:space="preserve"> </v>
      </c>
      <c r="D1472" s="56" t="e">
        <f t="shared" si="48"/>
        <v>#N/A</v>
      </c>
    </row>
    <row r="1473" spans="1:4" x14ac:dyDescent="0.2">
      <c r="A1473" s="56" t="e">
        <f>IF((A1472+$F$5&lt;='1_Setting'!$D$29),A1472+$F$5,#N/A)</f>
        <v>#N/A</v>
      </c>
      <c r="B1473" s="11" t="str">
        <f>IFERROR(IF(ISNUMBER(A1473),(IF(A1473&lt;('1_Setting'!$D$30),((A1473/('1_Setting'!$D$30))*3+1),((A1473-('1_Setting'!$D$30))/(('1_Setting'!$D$29)-('1_Setting'!$D$30))*2+4)))," ")," ")</f>
        <v xml:space="preserve"> </v>
      </c>
      <c r="C1473" s="10" t="str">
        <f t="shared" si="47"/>
        <v xml:space="preserve"> </v>
      </c>
      <c r="D1473" s="56" t="e">
        <f t="shared" si="48"/>
        <v>#N/A</v>
      </c>
    </row>
    <row r="1474" spans="1:4" x14ac:dyDescent="0.2">
      <c r="A1474" s="56" t="e">
        <f>IF((A1473+$F$5&lt;='1_Setting'!$D$29),A1473+$F$5,#N/A)</f>
        <v>#N/A</v>
      </c>
      <c r="B1474" s="11" t="str">
        <f>IFERROR(IF(ISNUMBER(A1474),(IF(A1474&lt;('1_Setting'!$D$30),((A1474/('1_Setting'!$D$30))*3+1),((A1474-('1_Setting'!$D$30))/(('1_Setting'!$D$29)-('1_Setting'!$D$30))*2+4)))," ")," ")</f>
        <v xml:space="preserve"> </v>
      </c>
      <c r="C1474" s="10" t="str">
        <f t="shared" ref="C1474:C1537" si="49">IFERROR(IF(AND(B1474&gt;3.5,B1474&lt;4),3.5,ROUND(B1474/5,1)*5)," ")</f>
        <v xml:space="preserve"> </v>
      </c>
      <c r="D1474" s="56" t="e">
        <f t="shared" si="48"/>
        <v>#N/A</v>
      </c>
    </row>
    <row r="1475" spans="1:4" x14ac:dyDescent="0.2">
      <c r="A1475" s="56" t="e">
        <f>IF((A1474+$F$5&lt;='1_Setting'!$D$29),A1474+$F$5,#N/A)</f>
        <v>#N/A</v>
      </c>
      <c r="B1475" s="11" t="str">
        <f>IFERROR(IF(ISNUMBER(A1475),(IF(A1475&lt;('1_Setting'!$D$30),((A1475/('1_Setting'!$D$30))*3+1),((A1475-('1_Setting'!$D$30))/(('1_Setting'!$D$29)-('1_Setting'!$D$30))*2+4)))," ")," ")</f>
        <v xml:space="preserve"> </v>
      </c>
      <c r="C1475" s="10" t="str">
        <f t="shared" si="49"/>
        <v xml:space="preserve"> </v>
      </c>
      <c r="D1475" s="56" t="e">
        <f t="shared" si="48"/>
        <v>#N/A</v>
      </c>
    </row>
    <row r="1476" spans="1:4" x14ac:dyDescent="0.2">
      <c r="A1476" s="56" t="e">
        <f>IF((A1475+$F$5&lt;='1_Setting'!$D$29),A1475+$F$5,#N/A)</f>
        <v>#N/A</v>
      </c>
      <c r="B1476" s="11" t="str">
        <f>IFERROR(IF(ISNUMBER(A1476),(IF(A1476&lt;('1_Setting'!$D$30),((A1476/('1_Setting'!$D$30))*3+1),((A1476-('1_Setting'!$D$30))/(('1_Setting'!$D$29)-('1_Setting'!$D$30))*2+4)))," ")," ")</f>
        <v xml:space="preserve"> </v>
      </c>
      <c r="C1476" s="10" t="str">
        <f t="shared" si="49"/>
        <v xml:space="preserve"> </v>
      </c>
      <c r="D1476" s="56" t="e">
        <f t="shared" si="48"/>
        <v>#N/A</v>
      </c>
    </row>
    <row r="1477" spans="1:4" x14ac:dyDescent="0.2">
      <c r="A1477" s="56" t="e">
        <f>IF((A1476+$F$5&lt;='1_Setting'!$D$29),A1476+$F$5,#N/A)</f>
        <v>#N/A</v>
      </c>
      <c r="B1477" s="11" t="str">
        <f>IFERROR(IF(ISNUMBER(A1477),(IF(A1477&lt;('1_Setting'!$D$30),((A1477/('1_Setting'!$D$30))*3+1),((A1477-('1_Setting'!$D$30))/(('1_Setting'!$D$29)-('1_Setting'!$D$30))*2+4)))," ")," ")</f>
        <v xml:space="preserve"> </v>
      </c>
      <c r="C1477" s="10" t="str">
        <f t="shared" si="49"/>
        <v xml:space="preserve"> </v>
      </c>
      <c r="D1477" s="56" t="e">
        <f t="shared" si="48"/>
        <v>#N/A</v>
      </c>
    </row>
    <row r="1478" spans="1:4" x14ac:dyDescent="0.2">
      <c r="A1478" s="56" t="e">
        <f>IF((A1477+$F$5&lt;='1_Setting'!$D$29),A1477+$F$5,#N/A)</f>
        <v>#N/A</v>
      </c>
      <c r="B1478" s="11" t="str">
        <f>IFERROR(IF(ISNUMBER(A1478),(IF(A1478&lt;('1_Setting'!$D$30),((A1478/('1_Setting'!$D$30))*3+1),((A1478-('1_Setting'!$D$30))/(('1_Setting'!$D$29)-('1_Setting'!$D$30))*2+4)))," ")," ")</f>
        <v xml:space="preserve"> </v>
      </c>
      <c r="C1478" s="10" t="str">
        <f t="shared" si="49"/>
        <v xml:space="preserve"> </v>
      </c>
      <c r="D1478" s="56" t="e">
        <f t="shared" si="48"/>
        <v>#N/A</v>
      </c>
    </row>
    <row r="1479" spans="1:4" x14ac:dyDescent="0.2">
      <c r="A1479" s="56" t="e">
        <f>IF((A1478+$F$5&lt;='1_Setting'!$D$29),A1478+$F$5,#N/A)</f>
        <v>#N/A</v>
      </c>
      <c r="B1479" s="11" t="str">
        <f>IFERROR(IF(ISNUMBER(A1479),(IF(A1479&lt;('1_Setting'!$D$30),((A1479/('1_Setting'!$D$30))*3+1),((A1479-('1_Setting'!$D$30))/(('1_Setting'!$D$29)-('1_Setting'!$D$30))*2+4)))," ")," ")</f>
        <v xml:space="preserve"> </v>
      </c>
      <c r="C1479" s="10" t="str">
        <f t="shared" si="49"/>
        <v xml:space="preserve"> </v>
      </c>
      <c r="D1479" s="56" t="e">
        <f t="shared" si="48"/>
        <v>#N/A</v>
      </c>
    </row>
    <row r="1480" spans="1:4" x14ac:dyDescent="0.2">
      <c r="A1480" s="56" t="e">
        <f>IF((A1479+$F$5&lt;='1_Setting'!$D$29),A1479+$F$5,#N/A)</f>
        <v>#N/A</v>
      </c>
      <c r="B1480" s="11" t="str">
        <f>IFERROR(IF(ISNUMBER(A1480),(IF(A1480&lt;('1_Setting'!$D$30),((A1480/('1_Setting'!$D$30))*3+1),((A1480-('1_Setting'!$D$30))/(('1_Setting'!$D$29)-('1_Setting'!$D$30))*2+4)))," ")," ")</f>
        <v xml:space="preserve"> </v>
      </c>
      <c r="C1480" s="10" t="str">
        <f t="shared" si="49"/>
        <v xml:space="preserve"> </v>
      </c>
      <c r="D1480" s="56" t="e">
        <f t="shared" si="48"/>
        <v>#N/A</v>
      </c>
    </row>
    <row r="1481" spans="1:4" x14ac:dyDescent="0.2">
      <c r="A1481" s="56" t="e">
        <f>IF((A1480+$F$5&lt;='1_Setting'!$D$29),A1480+$F$5,#N/A)</f>
        <v>#N/A</v>
      </c>
      <c r="B1481" s="11" t="str">
        <f>IFERROR(IF(ISNUMBER(A1481),(IF(A1481&lt;('1_Setting'!$D$30),((A1481/('1_Setting'!$D$30))*3+1),((A1481-('1_Setting'!$D$30))/(('1_Setting'!$D$29)-('1_Setting'!$D$30))*2+4)))," ")," ")</f>
        <v xml:space="preserve"> </v>
      </c>
      <c r="C1481" s="10" t="str">
        <f t="shared" si="49"/>
        <v xml:space="preserve"> </v>
      </c>
      <c r="D1481" s="56" t="e">
        <f t="shared" si="48"/>
        <v>#N/A</v>
      </c>
    </row>
    <row r="1482" spans="1:4" x14ac:dyDescent="0.2">
      <c r="A1482" s="56" t="e">
        <f>IF((A1481+$F$5&lt;='1_Setting'!$D$29),A1481+$F$5,#N/A)</f>
        <v>#N/A</v>
      </c>
      <c r="B1482" s="11" t="str">
        <f>IFERROR(IF(ISNUMBER(A1482),(IF(A1482&lt;('1_Setting'!$D$30),((A1482/('1_Setting'!$D$30))*3+1),((A1482-('1_Setting'!$D$30))/(('1_Setting'!$D$29)-('1_Setting'!$D$30))*2+4)))," ")," ")</f>
        <v xml:space="preserve"> </v>
      </c>
      <c r="C1482" s="10" t="str">
        <f t="shared" si="49"/>
        <v xml:space="preserve"> </v>
      </c>
      <c r="D1482" s="56" t="e">
        <f t="shared" si="48"/>
        <v>#N/A</v>
      </c>
    </row>
    <row r="1483" spans="1:4" x14ac:dyDescent="0.2">
      <c r="A1483" s="56" t="e">
        <f>IF((A1482+$F$5&lt;='1_Setting'!$D$29),A1482+$F$5,#N/A)</f>
        <v>#N/A</v>
      </c>
      <c r="B1483" s="11" t="str">
        <f>IFERROR(IF(ISNUMBER(A1483),(IF(A1483&lt;('1_Setting'!$D$30),((A1483/('1_Setting'!$D$30))*3+1),((A1483-('1_Setting'!$D$30))/(('1_Setting'!$D$29)-('1_Setting'!$D$30))*2+4)))," ")," ")</f>
        <v xml:space="preserve"> </v>
      </c>
      <c r="C1483" s="10" t="str">
        <f t="shared" si="49"/>
        <v xml:space="preserve"> </v>
      </c>
      <c r="D1483" s="56" t="e">
        <f t="shared" ref="D1483:D1546" si="50">A1483</f>
        <v>#N/A</v>
      </c>
    </row>
    <row r="1484" spans="1:4" x14ac:dyDescent="0.2">
      <c r="A1484" s="56" t="e">
        <f>IF((A1483+$F$5&lt;='1_Setting'!$D$29),A1483+$F$5,#N/A)</f>
        <v>#N/A</v>
      </c>
      <c r="B1484" s="11" t="str">
        <f>IFERROR(IF(ISNUMBER(A1484),(IF(A1484&lt;('1_Setting'!$D$30),((A1484/('1_Setting'!$D$30))*3+1),((A1484-('1_Setting'!$D$30))/(('1_Setting'!$D$29)-('1_Setting'!$D$30))*2+4)))," ")," ")</f>
        <v xml:space="preserve"> </v>
      </c>
      <c r="C1484" s="10" t="str">
        <f t="shared" si="49"/>
        <v xml:space="preserve"> </v>
      </c>
      <c r="D1484" s="56" t="e">
        <f t="shared" si="50"/>
        <v>#N/A</v>
      </c>
    </row>
    <row r="1485" spans="1:4" x14ac:dyDescent="0.2">
      <c r="A1485" s="56" t="e">
        <f>IF((A1484+$F$5&lt;='1_Setting'!$D$29),A1484+$F$5,#N/A)</f>
        <v>#N/A</v>
      </c>
      <c r="B1485" s="11" t="str">
        <f>IFERROR(IF(ISNUMBER(A1485),(IF(A1485&lt;('1_Setting'!$D$30),((A1485/('1_Setting'!$D$30))*3+1),((A1485-('1_Setting'!$D$30))/(('1_Setting'!$D$29)-('1_Setting'!$D$30))*2+4)))," ")," ")</f>
        <v xml:space="preserve"> </v>
      </c>
      <c r="C1485" s="10" t="str">
        <f t="shared" si="49"/>
        <v xml:space="preserve"> </v>
      </c>
      <c r="D1485" s="56" t="e">
        <f t="shared" si="50"/>
        <v>#N/A</v>
      </c>
    </row>
    <row r="1486" spans="1:4" x14ac:dyDescent="0.2">
      <c r="A1486" s="56" t="e">
        <f>IF((A1485+$F$5&lt;='1_Setting'!$D$29),A1485+$F$5,#N/A)</f>
        <v>#N/A</v>
      </c>
      <c r="B1486" s="11" t="str">
        <f>IFERROR(IF(ISNUMBER(A1486),(IF(A1486&lt;('1_Setting'!$D$30),((A1486/('1_Setting'!$D$30))*3+1),((A1486-('1_Setting'!$D$30))/(('1_Setting'!$D$29)-('1_Setting'!$D$30))*2+4)))," ")," ")</f>
        <v xml:space="preserve"> </v>
      </c>
      <c r="C1486" s="10" t="str">
        <f t="shared" si="49"/>
        <v xml:space="preserve"> </v>
      </c>
      <c r="D1486" s="56" t="e">
        <f t="shared" si="50"/>
        <v>#N/A</v>
      </c>
    </row>
    <row r="1487" spans="1:4" x14ac:dyDescent="0.2">
      <c r="A1487" s="56" t="e">
        <f>IF((A1486+$F$5&lt;='1_Setting'!$D$29),A1486+$F$5,#N/A)</f>
        <v>#N/A</v>
      </c>
      <c r="B1487" s="11" t="str">
        <f>IFERROR(IF(ISNUMBER(A1487),(IF(A1487&lt;('1_Setting'!$D$30),((A1487/('1_Setting'!$D$30))*3+1),((A1487-('1_Setting'!$D$30))/(('1_Setting'!$D$29)-('1_Setting'!$D$30))*2+4)))," ")," ")</f>
        <v xml:space="preserve"> </v>
      </c>
      <c r="C1487" s="10" t="str">
        <f t="shared" si="49"/>
        <v xml:space="preserve"> </v>
      </c>
      <c r="D1487" s="56" t="e">
        <f t="shared" si="50"/>
        <v>#N/A</v>
      </c>
    </row>
    <row r="1488" spans="1:4" x14ac:dyDescent="0.2">
      <c r="A1488" s="56" t="e">
        <f>IF((A1487+$F$5&lt;='1_Setting'!$D$29),A1487+$F$5,#N/A)</f>
        <v>#N/A</v>
      </c>
      <c r="B1488" s="11" t="str">
        <f>IFERROR(IF(ISNUMBER(A1488),(IF(A1488&lt;('1_Setting'!$D$30),((A1488/('1_Setting'!$D$30))*3+1),((A1488-('1_Setting'!$D$30))/(('1_Setting'!$D$29)-('1_Setting'!$D$30))*2+4)))," ")," ")</f>
        <v xml:space="preserve"> </v>
      </c>
      <c r="C1488" s="10" t="str">
        <f t="shared" si="49"/>
        <v xml:space="preserve"> </v>
      </c>
      <c r="D1488" s="56" t="e">
        <f t="shared" si="50"/>
        <v>#N/A</v>
      </c>
    </row>
    <row r="1489" spans="1:4" x14ac:dyDescent="0.2">
      <c r="A1489" s="56" t="e">
        <f>IF((A1488+$F$5&lt;='1_Setting'!$D$29),A1488+$F$5,#N/A)</f>
        <v>#N/A</v>
      </c>
      <c r="B1489" s="11" t="str">
        <f>IFERROR(IF(ISNUMBER(A1489),(IF(A1489&lt;('1_Setting'!$D$30),((A1489/('1_Setting'!$D$30))*3+1),((A1489-('1_Setting'!$D$30))/(('1_Setting'!$D$29)-('1_Setting'!$D$30))*2+4)))," ")," ")</f>
        <v xml:space="preserve"> </v>
      </c>
      <c r="C1489" s="10" t="str">
        <f t="shared" si="49"/>
        <v xml:space="preserve"> </v>
      </c>
      <c r="D1489" s="56" t="e">
        <f t="shared" si="50"/>
        <v>#N/A</v>
      </c>
    </row>
    <row r="1490" spans="1:4" x14ac:dyDescent="0.2">
      <c r="A1490" s="56" t="e">
        <f>IF((A1489+$F$5&lt;='1_Setting'!$D$29),A1489+$F$5,#N/A)</f>
        <v>#N/A</v>
      </c>
      <c r="B1490" s="11" t="str">
        <f>IFERROR(IF(ISNUMBER(A1490),(IF(A1490&lt;('1_Setting'!$D$30),((A1490/('1_Setting'!$D$30))*3+1),((A1490-('1_Setting'!$D$30))/(('1_Setting'!$D$29)-('1_Setting'!$D$30))*2+4)))," ")," ")</f>
        <v xml:space="preserve"> </v>
      </c>
      <c r="C1490" s="10" t="str">
        <f t="shared" si="49"/>
        <v xml:space="preserve"> </v>
      </c>
      <c r="D1490" s="56" t="e">
        <f t="shared" si="50"/>
        <v>#N/A</v>
      </c>
    </row>
    <row r="1491" spans="1:4" x14ac:dyDescent="0.2">
      <c r="A1491" s="56" t="e">
        <f>IF((A1490+$F$5&lt;='1_Setting'!$D$29),A1490+$F$5,#N/A)</f>
        <v>#N/A</v>
      </c>
      <c r="B1491" s="11" t="str">
        <f>IFERROR(IF(ISNUMBER(A1491),(IF(A1491&lt;('1_Setting'!$D$30),((A1491/('1_Setting'!$D$30))*3+1),((A1491-('1_Setting'!$D$30))/(('1_Setting'!$D$29)-('1_Setting'!$D$30))*2+4)))," ")," ")</f>
        <v xml:space="preserve"> </v>
      </c>
      <c r="C1491" s="10" t="str">
        <f t="shared" si="49"/>
        <v xml:space="preserve"> </v>
      </c>
      <c r="D1491" s="56" t="e">
        <f t="shared" si="50"/>
        <v>#N/A</v>
      </c>
    </row>
    <row r="1492" spans="1:4" x14ac:dyDescent="0.2">
      <c r="A1492" s="56" t="e">
        <f>IF((A1491+$F$5&lt;='1_Setting'!$D$29),A1491+$F$5,#N/A)</f>
        <v>#N/A</v>
      </c>
      <c r="B1492" s="11" t="str">
        <f>IFERROR(IF(ISNUMBER(A1492),(IF(A1492&lt;('1_Setting'!$D$30),((A1492/('1_Setting'!$D$30))*3+1),((A1492-('1_Setting'!$D$30))/(('1_Setting'!$D$29)-('1_Setting'!$D$30))*2+4)))," ")," ")</f>
        <v xml:space="preserve"> </v>
      </c>
      <c r="C1492" s="10" t="str">
        <f t="shared" si="49"/>
        <v xml:space="preserve"> </v>
      </c>
      <c r="D1492" s="56" t="e">
        <f t="shared" si="50"/>
        <v>#N/A</v>
      </c>
    </row>
    <row r="1493" spans="1:4" x14ac:dyDescent="0.2">
      <c r="A1493" s="56" t="e">
        <f>IF((A1492+$F$5&lt;='1_Setting'!$D$29),A1492+$F$5,#N/A)</f>
        <v>#N/A</v>
      </c>
      <c r="B1493" s="11" t="str">
        <f>IFERROR(IF(ISNUMBER(A1493),(IF(A1493&lt;('1_Setting'!$D$30),((A1493/('1_Setting'!$D$30))*3+1),((A1493-('1_Setting'!$D$30))/(('1_Setting'!$D$29)-('1_Setting'!$D$30))*2+4)))," ")," ")</f>
        <v xml:space="preserve"> </v>
      </c>
      <c r="C1493" s="10" t="str">
        <f t="shared" si="49"/>
        <v xml:space="preserve"> </v>
      </c>
      <c r="D1493" s="56" t="e">
        <f t="shared" si="50"/>
        <v>#N/A</v>
      </c>
    </row>
    <row r="1494" spans="1:4" x14ac:dyDescent="0.2">
      <c r="A1494" s="56" t="e">
        <f>IF((A1493+$F$5&lt;='1_Setting'!$D$29),A1493+$F$5,#N/A)</f>
        <v>#N/A</v>
      </c>
      <c r="B1494" s="11" t="str">
        <f>IFERROR(IF(ISNUMBER(A1494),(IF(A1494&lt;('1_Setting'!$D$30),((A1494/('1_Setting'!$D$30))*3+1),((A1494-('1_Setting'!$D$30))/(('1_Setting'!$D$29)-('1_Setting'!$D$30))*2+4)))," ")," ")</f>
        <v xml:space="preserve"> </v>
      </c>
      <c r="C1494" s="10" t="str">
        <f t="shared" si="49"/>
        <v xml:space="preserve"> </v>
      </c>
      <c r="D1494" s="56" t="e">
        <f t="shared" si="50"/>
        <v>#N/A</v>
      </c>
    </row>
    <row r="1495" spans="1:4" x14ac:dyDescent="0.2">
      <c r="A1495" s="56" t="e">
        <f>IF((A1494+$F$5&lt;='1_Setting'!$D$29),A1494+$F$5,#N/A)</f>
        <v>#N/A</v>
      </c>
      <c r="B1495" s="11" t="str">
        <f>IFERROR(IF(ISNUMBER(A1495),(IF(A1495&lt;('1_Setting'!$D$30),((A1495/('1_Setting'!$D$30))*3+1),((A1495-('1_Setting'!$D$30))/(('1_Setting'!$D$29)-('1_Setting'!$D$30))*2+4)))," ")," ")</f>
        <v xml:space="preserve"> </v>
      </c>
      <c r="C1495" s="10" t="str">
        <f t="shared" si="49"/>
        <v xml:space="preserve"> </v>
      </c>
      <c r="D1495" s="56" t="e">
        <f t="shared" si="50"/>
        <v>#N/A</v>
      </c>
    </row>
    <row r="1496" spans="1:4" x14ac:dyDescent="0.2">
      <c r="A1496" s="56" t="e">
        <f>IF((A1495+$F$5&lt;='1_Setting'!$D$29),A1495+$F$5,#N/A)</f>
        <v>#N/A</v>
      </c>
      <c r="B1496" s="11" t="str">
        <f>IFERROR(IF(ISNUMBER(A1496),(IF(A1496&lt;('1_Setting'!$D$30),((A1496/('1_Setting'!$D$30))*3+1),((A1496-('1_Setting'!$D$30))/(('1_Setting'!$D$29)-('1_Setting'!$D$30))*2+4)))," ")," ")</f>
        <v xml:space="preserve"> </v>
      </c>
      <c r="C1496" s="10" t="str">
        <f t="shared" si="49"/>
        <v xml:space="preserve"> </v>
      </c>
      <c r="D1496" s="56" t="e">
        <f t="shared" si="50"/>
        <v>#N/A</v>
      </c>
    </row>
    <row r="1497" spans="1:4" x14ac:dyDescent="0.2">
      <c r="A1497" s="56" t="e">
        <f>IF((A1496+$F$5&lt;='1_Setting'!$D$29),A1496+$F$5,#N/A)</f>
        <v>#N/A</v>
      </c>
      <c r="B1497" s="11" t="str">
        <f>IFERROR(IF(ISNUMBER(A1497),(IF(A1497&lt;('1_Setting'!$D$30),((A1497/('1_Setting'!$D$30))*3+1),((A1497-('1_Setting'!$D$30))/(('1_Setting'!$D$29)-('1_Setting'!$D$30))*2+4)))," ")," ")</f>
        <v xml:space="preserve"> </v>
      </c>
      <c r="C1497" s="10" t="str">
        <f t="shared" si="49"/>
        <v xml:space="preserve"> </v>
      </c>
      <c r="D1497" s="56" t="e">
        <f t="shared" si="50"/>
        <v>#N/A</v>
      </c>
    </row>
    <row r="1498" spans="1:4" x14ac:dyDescent="0.2">
      <c r="A1498" s="56" t="e">
        <f>IF((A1497+$F$5&lt;='1_Setting'!$D$29),A1497+$F$5,#N/A)</f>
        <v>#N/A</v>
      </c>
      <c r="B1498" s="11" t="str">
        <f>IFERROR(IF(ISNUMBER(A1498),(IF(A1498&lt;('1_Setting'!$D$30),((A1498/('1_Setting'!$D$30))*3+1),((A1498-('1_Setting'!$D$30))/(('1_Setting'!$D$29)-('1_Setting'!$D$30))*2+4)))," ")," ")</f>
        <v xml:space="preserve"> </v>
      </c>
      <c r="C1498" s="10" t="str">
        <f t="shared" si="49"/>
        <v xml:space="preserve"> </v>
      </c>
      <c r="D1498" s="56" t="e">
        <f t="shared" si="50"/>
        <v>#N/A</v>
      </c>
    </row>
    <row r="1499" spans="1:4" x14ac:dyDescent="0.2">
      <c r="A1499" s="56" t="e">
        <f>IF((A1498+$F$5&lt;='1_Setting'!$D$29),A1498+$F$5,#N/A)</f>
        <v>#N/A</v>
      </c>
      <c r="B1499" s="11" t="str">
        <f>IFERROR(IF(ISNUMBER(A1499),(IF(A1499&lt;('1_Setting'!$D$30),((A1499/('1_Setting'!$D$30))*3+1),((A1499-('1_Setting'!$D$30))/(('1_Setting'!$D$29)-('1_Setting'!$D$30))*2+4)))," ")," ")</f>
        <v xml:space="preserve"> </v>
      </c>
      <c r="C1499" s="10" t="str">
        <f t="shared" si="49"/>
        <v xml:space="preserve"> </v>
      </c>
      <c r="D1499" s="56" t="e">
        <f t="shared" si="50"/>
        <v>#N/A</v>
      </c>
    </row>
    <row r="1500" spans="1:4" x14ac:dyDescent="0.2">
      <c r="A1500" s="56" t="e">
        <f>IF((A1499+$F$5&lt;='1_Setting'!$D$29),A1499+$F$5,#N/A)</f>
        <v>#N/A</v>
      </c>
      <c r="B1500" s="11" t="str">
        <f>IFERROR(IF(ISNUMBER(A1500),(IF(A1500&lt;('1_Setting'!$D$30),((A1500/('1_Setting'!$D$30))*3+1),((A1500-('1_Setting'!$D$30))/(('1_Setting'!$D$29)-('1_Setting'!$D$30))*2+4)))," ")," ")</f>
        <v xml:space="preserve"> </v>
      </c>
      <c r="C1500" s="10" t="str">
        <f t="shared" si="49"/>
        <v xml:space="preserve"> </v>
      </c>
      <c r="D1500" s="56" t="e">
        <f t="shared" si="50"/>
        <v>#N/A</v>
      </c>
    </row>
    <row r="1501" spans="1:4" x14ac:dyDescent="0.2">
      <c r="A1501" s="56" t="e">
        <f>IF((A1500+$F$5&lt;='1_Setting'!$D$29),A1500+$F$5,#N/A)</f>
        <v>#N/A</v>
      </c>
      <c r="B1501" s="11" t="str">
        <f>IFERROR(IF(ISNUMBER(A1501),(IF(A1501&lt;('1_Setting'!$D$30),((A1501/('1_Setting'!$D$30))*3+1),((A1501-('1_Setting'!$D$30))/(('1_Setting'!$D$29)-('1_Setting'!$D$30))*2+4)))," ")," ")</f>
        <v xml:space="preserve"> </v>
      </c>
      <c r="C1501" s="10" t="str">
        <f t="shared" si="49"/>
        <v xml:space="preserve"> </v>
      </c>
      <c r="D1501" s="56" t="e">
        <f t="shared" si="50"/>
        <v>#N/A</v>
      </c>
    </row>
    <row r="1502" spans="1:4" x14ac:dyDescent="0.2">
      <c r="A1502" s="56" t="e">
        <f>IF((A1501+$F$5&lt;='1_Setting'!$D$29),A1501+$F$5,#N/A)</f>
        <v>#N/A</v>
      </c>
      <c r="B1502" s="11" t="str">
        <f>IFERROR(IF(ISNUMBER(A1502),(IF(A1502&lt;('1_Setting'!$D$30),((A1502/('1_Setting'!$D$30))*3+1),((A1502-('1_Setting'!$D$30))/(('1_Setting'!$D$29)-('1_Setting'!$D$30))*2+4)))," ")," ")</f>
        <v xml:space="preserve"> </v>
      </c>
      <c r="C1502" s="10" t="str">
        <f t="shared" si="49"/>
        <v xml:space="preserve"> </v>
      </c>
      <c r="D1502" s="56" t="e">
        <f t="shared" si="50"/>
        <v>#N/A</v>
      </c>
    </row>
    <row r="1503" spans="1:4" x14ac:dyDescent="0.2">
      <c r="A1503" s="56" t="e">
        <f>IF((A1502+$F$5&lt;='1_Setting'!$D$29),A1502+$F$5,#N/A)</f>
        <v>#N/A</v>
      </c>
      <c r="B1503" s="11" t="str">
        <f>IFERROR(IF(ISNUMBER(A1503),(IF(A1503&lt;('1_Setting'!$D$30),((A1503/('1_Setting'!$D$30))*3+1),((A1503-('1_Setting'!$D$30))/(('1_Setting'!$D$29)-('1_Setting'!$D$30))*2+4)))," ")," ")</f>
        <v xml:space="preserve"> </v>
      </c>
      <c r="C1503" s="10" t="str">
        <f t="shared" si="49"/>
        <v xml:space="preserve"> </v>
      </c>
      <c r="D1503" s="56" t="e">
        <f t="shared" si="50"/>
        <v>#N/A</v>
      </c>
    </row>
    <row r="1504" spans="1:4" x14ac:dyDescent="0.2">
      <c r="A1504" s="56" t="e">
        <f>IF((A1503+$F$5&lt;='1_Setting'!$D$29),A1503+$F$5,#N/A)</f>
        <v>#N/A</v>
      </c>
      <c r="B1504" s="11" t="str">
        <f>IFERROR(IF(ISNUMBER(A1504),(IF(A1504&lt;('1_Setting'!$D$30),((A1504/('1_Setting'!$D$30))*3+1),((A1504-('1_Setting'!$D$30))/(('1_Setting'!$D$29)-('1_Setting'!$D$30))*2+4)))," ")," ")</f>
        <v xml:space="preserve"> </v>
      </c>
      <c r="C1504" s="10" t="str">
        <f t="shared" si="49"/>
        <v xml:space="preserve"> </v>
      </c>
      <c r="D1504" s="56" t="e">
        <f t="shared" si="50"/>
        <v>#N/A</v>
      </c>
    </row>
    <row r="1505" spans="1:4" x14ac:dyDescent="0.2">
      <c r="A1505" s="56" t="e">
        <f>IF((A1504+$F$5&lt;='1_Setting'!$D$29),A1504+$F$5,#N/A)</f>
        <v>#N/A</v>
      </c>
      <c r="B1505" s="11" t="str">
        <f>IFERROR(IF(ISNUMBER(A1505),(IF(A1505&lt;('1_Setting'!$D$30),((A1505/('1_Setting'!$D$30))*3+1),((A1505-('1_Setting'!$D$30))/(('1_Setting'!$D$29)-('1_Setting'!$D$30))*2+4)))," ")," ")</f>
        <v xml:space="preserve"> </v>
      </c>
      <c r="C1505" s="10" t="str">
        <f t="shared" si="49"/>
        <v xml:space="preserve"> </v>
      </c>
      <c r="D1505" s="56" t="e">
        <f t="shared" si="50"/>
        <v>#N/A</v>
      </c>
    </row>
    <row r="1506" spans="1:4" x14ac:dyDescent="0.2">
      <c r="A1506" s="56" t="e">
        <f>IF((A1505+$F$5&lt;='1_Setting'!$D$29),A1505+$F$5,#N/A)</f>
        <v>#N/A</v>
      </c>
      <c r="B1506" s="11" t="str">
        <f>IFERROR(IF(ISNUMBER(A1506),(IF(A1506&lt;('1_Setting'!$D$30),((A1506/('1_Setting'!$D$30))*3+1),((A1506-('1_Setting'!$D$30))/(('1_Setting'!$D$29)-('1_Setting'!$D$30))*2+4)))," ")," ")</f>
        <v xml:space="preserve"> </v>
      </c>
      <c r="C1506" s="10" t="str">
        <f t="shared" si="49"/>
        <v xml:space="preserve"> </v>
      </c>
      <c r="D1506" s="56" t="e">
        <f t="shared" si="50"/>
        <v>#N/A</v>
      </c>
    </row>
    <row r="1507" spans="1:4" x14ac:dyDescent="0.2">
      <c r="A1507" s="56" t="e">
        <f>IF((A1506+$F$5&lt;='1_Setting'!$D$29),A1506+$F$5,#N/A)</f>
        <v>#N/A</v>
      </c>
      <c r="B1507" s="11" t="str">
        <f>IFERROR(IF(ISNUMBER(A1507),(IF(A1507&lt;('1_Setting'!$D$30),((A1507/('1_Setting'!$D$30))*3+1),((A1507-('1_Setting'!$D$30))/(('1_Setting'!$D$29)-('1_Setting'!$D$30))*2+4)))," ")," ")</f>
        <v xml:space="preserve"> </v>
      </c>
      <c r="C1507" s="10" t="str">
        <f t="shared" si="49"/>
        <v xml:space="preserve"> </v>
      </c>
      <c r="D1507" s="56" t="e">
        <f t="shared" si="50"/>
        <v>#N/A</v>
      </c>
    </row>
    <row r="1508" spans="1:4" x14ac:dyDescent="0.2">
      <c r="A1508" s="56" t="e">
        <f>IF((A1507+$F$5&lt;='1_Setting'!$D$29),A1507+$F$5,#N/A)</f>
        <v>#N/A</v>
      </c>
      <c r="B1508" s="11" t="str">
        <f>IFERROR(IF(ISNUMBER(A1508),(IF(A1508&lt;('1_Setting'!$D$30),((A1508/('1_Setting'!$D$30))*3+1),((A1508-('1_Setting'!$D$30))/(('1_Setting'!$D$29)-('1_Setting'!$D$30))*2+4)))," ")," ")</f>
        <v xml:space="preserve"> </v>
      </c>
      <c r="C1508" s="10" t="str">
        <f t="shared" si="49"/>
        <v xml:space="preserve"> </v>
      </c>
      <c r="D1508" s="56" t="e">
        <f t="shared" si="50"/>
        <v>#N/A</v>
      </c>
    </row>
    <row r="1509" spans="1:4" x14ac:dyDescent="0.2">
      <c r="A1509" s="56" t="e">
        <f>IF((A1508+$F$5&lt;='1_Setting'!$D$29),A1508+$F$5,#N/A)</f>
        <v>#N/A</v>
      </c>
      <c r="B1509" s="11" t="str">
        <f>IFERROR(IF(ISNUMBER(A1509),(IF(A1509&lt;('1_Setting'!$D$30),((A1509/('1_Setting'!$D$30))*3+1),((A1509-('1_Setting'!$D$30))/(('1_Setting'!$D$29)-('1_Setting'!$D$30))*2+4)))," ")," ")</f>
        <v xml:space="preserve"> </v>
      </c>
      <c r="C1509" s="10" t="str">
        <f t="shared" si="49"/>
        <v xml:space="preserve"> </v>
      </c>
      <c r="D1509" s="56" t="e">
        <f t="shared" si="50"/>
        <v>#N/A</v>
      </c>
    </row>
    <row r="1510" spans="1:4" x14ac:dyDescent="0.2">
      <c r="A1510" s="56" t="e">
        <f>IF((A1509+$F$5&lt;='1_Setting'!$D$29),A1509+$F$5,#N/A)</f>
        <v>#N/A</v>
      </c>
      <c r="B1510" s="11" t="str">
        <f>IFERROR(IF(ISNUMBER(A1510),(IF(A1510&lt;('1_Setting'!$D$30),((A1510/('1_Setting'!$D$30))*3+1),((A1510-('1_Setting'!$D$30))/(('1_Setting'!$D$29)-('1_Setting'!$D$30))*2+4)))," ")," ")</f>
        <v xml:space="preserve"> </v>
      </c>
      <c r="C1510" s="10" t="str">
        <f t="shared" si="49"/>
        <v xml:space="preserve"> </v>
      </c>
      <c r="D1510" s="56" t="e">
        <f t="shared" si="50"/>
        <v>#N/A</v>
      </c>
    </row>
    <row r="1511" spans="1:4" x14ac:dyDescent="0.2">
      <c r="A1511" s="56" t="e">
        <f>IF((A1510+$F$5&lt;='1_Setting'!$D$29),A1510+$F$5,#N/A)</f>
        <v>#N/A</v>
      </c>
      <c r="B1511" s="11" t="str">
        <f>IFERROR(IF(ISNUMBER(A1511),(IF(A1511&lt;('1_Setting'!$D$30),((A1511/('1_Setting'!$D$30))*3+1),((A1511-('1_Setting'!$D$30))/(('1_Setting'!$D$29)-('1_Setting'!$D$30))*2+4)))," ")," ")</f>
        <v xml:space="preserve"> </v>
      </c>
      <c r="C1511" s="10" t="str">
        <f t="shared" si="49"/>
        <v xml:space="preserve"> </v>
      </c>
      <c r="D1511" s="56" t="e">
        <f t="shared" si="50"/>
        <v>#N/A</v>
      </c>
    </row>
    <row r="1512" spans="1:4" x14ac:dyDescent="0.2">
      <c r="A1512" s="56" t="e">
        <f>IF((A1511+$F$5&lt;='1_Setting'!$D$29),A1511+$F$5,#N/A)</f>
        <v>#N/A</v>
      </c>
      <c r="B1512" s="11" t="str">
        <f>IFERROR(IF(ISNUMBER(A1512),(IF(A1512&lt;('1_Setting'!$D$30),((A1512/('1_Setting'!$D$30))*3+1),((A1512-('1_Setting'!$D$30))/(('1_Setting'!$D$29)-('1_Setting'!$D$30))*2+4)))," ")," ")</f>
        <v xml:space="preserve"> </v>
      </c>
      <c r="C1512" s="10" t="str">
        <f t="shared" si="49"/>
        <v xml:space="preserve"> </v>
      </c>
      <c r="D1512" s="56" t="e">
        <f t="shared" si="50"/>
        <v>#N/A</v>
      </c>
    </row>
    <row r="1513" spans="1:4" x14ac:dyDescent="0.2">
      <c r="A1513" s="56" t="e">
        <f>IF((A1512+$F$5&lt;='1_Setting'!$D$29),A1512+$F$5,#N/A)</f>
        <v>#N/A</v>
      </c>
      <c r="B1513" s="11" t="str">
        <f>IFERROR(IF(ISNUMBER(A1513),(IF(A1513&lt;('1_Setting'!$D$30),((A1513/('1_Setting'!$D$30))*3+1),((A1513-('1_Setting'!$D$30))/(('1_Setting'!$D$29)-('1_Setting'!$D$30))*2+4)))," ")," ")</f>
        <v xml:space="preserve"> </v>
      </c>
      <c r="C1513" s="10" t="str">
        <f t="shared" si="49"/>
        <v xml:space="preserve"> </v>
      </c>
      <c r="D1513" s="56" t="e">
        <f t="shared" si="50"/>
        <v>#N/A</v>
      </c>
    </row>
    <row r="1514" spans="1:4" x14ac:dyDescent="0.2">
      <c r="A1514" s="56" t="e">
        <f>IF((A1513+$F$5&lt;='1_Setting'!$D$29),A1513+$F$5,#N/A)</f>
        <v>#N/A</v>
      </c>
      <c r="B1514" s="11" t="str">
        <f>IFERROR(IF(ISNUMBER(A1514),(IF(A1514&lt;('1_Setting'!$D$30),((A1514/('1_Setting'!$D$30))*3+1),((A1514-('1_Setting'!$D$30))/(('1_Setting'!$D$29)-('1_Setting'!$D$30))*2+4)))," ")," ")</f>
        <v xml:space="preserve"> </v>
      </c>
      <c r="C1514" s="10" t="str">
        <f t="shared" si="49"/>
        <v xml:space="preserve"> </v>
      </c>
      <c r="D1514" s="56" t="e">
        <f t="shared" si="50"/>
        <v>#N/A</v>
      </c>
    </row>
    <row r="1515" spans="1:4" x14ac:dyDescent="0.2">
      <c r="A1515" s="56" t="e">
        <f>IF((A1514+$F$5&lt;='1_Setting'!$D$29),A1514+$F$5,#N/A)</f>
        <v>#N/A</v>
      </c>
      <c r="B1515" s="11" t="str">
        <f>IFERROR(IF(ISNUMBER(A1515),(IF(A1515&lt;('1_Setting'!$D$30),((A1515/('1_Setting'!$D$30))*3+1),((A1515-('1_Setting'!$D$30))/(('1_Setting'!$D$29)-('1_Setting'!$D$30))*2+4)))," ")," ")</f>
        <v xml:space="preserve"> </v>
      </c>
      <c r="C1515" s="10" t="str">
        <f t="shared" si="49"/>
        <v xml:space="preserve"> </v>
      </c>
      <c r="D1515" s="56" t="e">
        <f t="shared" si="50"/>
        <v>#N/A</v>
      </c>
    </row>
    <row r="1516" spans="1:4" x14ac:dyDescent="0.2">
      <c r="A1516" s="56" t="e">
        <f>IF((A1515+$F$5&lt;='1_Setting'!$D$29),A1515+$F$5,#N/A)</f>
        <v>#N/A</v>
      </c>
      <c r="B1516" s="11" t="str">
        <f>IFERROR(IF(ISNUMBER(A1516),(IF(A1516&lt;('1_Setting'!$D$30),((A1516/('1_Setting'!$D$30))*3+1),((A1516-('1_Setting'!$D$30))/(('1_Setting'!$D$29)-('1_Setting'!$D$30))*2+4)))," ")," ")</f>
        <v xml:space="preserve"> </v>
      </c>
      <c r="C1516" s="10" t="str">
        <f t="shared" si="49"/>
        <v xml:space="preserve"> </v>
      </c>
      <c r="D1516" s="56" t="e">
        <f t="shared" si="50"/>
        <v>#N/A</v>
      </c>
    </row>
    <row r="1517" spans="1:4" x14ac:dyDescent="0.2">
      <c r="A1517" s="56" t="e">
        <f>IF((A1516+$F$5&lt;='1_Setting'!$D$29),A1516+$F$5,#N/A)</f>
        <v>#N/A</v>
      </c>
      <c r="B1517" s="11" t="str">
        <f>IFERROR(IF(ISNUMBER(A1517),(IF(A1517&lt;('1_Setting'!$D$30),((A1517/('1_Setting'!$D$30))*3+1),((A1517-('1_Setting'!$D$30))/(('1_Setting'!$D$29)-('1_Setting'!$D$30))*2+4)))," ")," ")</f>
        <v xml:space="preserve"> </v>
      </c>
      <c r="C1517" s="10" t="str">
        <f t="shared" si="49"/>
        <v xml:space="preserve"> </v>
      </c>
      <c r="D1517" s="56" t="e">
        <f t="shared" si="50"/>
        <v>#N/A</v>
      </c>
    </row>
    <row r="1518" spans="1:4" x14ac:dyDescent="0.2">
      <c r="A1518" s="56" t="e">
        <f>IF((A1517+$F$5&lt;='1_Setting'!$D$29),A1517+$F$5,#N/A)</f>
        <v>#N/A</v>
      </c>
      <c r="B1518" s="11" t="str">
        <f>IFERROR(IF(ISNUMBER(A1518),(IF(A1518&lt;('1_Setting'!$D$30),((A1518/('1_Setting'!$D$30))*3+1),((A1518-('1_Setting'!$D$30))/(('1_Setting'!$D$29)-('1_Setting'!$D$30))*2+4)))," ")," ")</f>
        <v xml:space="preserve"> </v>
      </c>
      <c r="C1518" s="10" t="str">
        <f t="shared" si="49"/>
        <v xml:space="preserve"> </v>
      </c>
      <c r="D1518" s="56" t="e">
        <f t="shared" si="50"/>
        <v>#N/A</v>
      </c>
    </row>
    <row r="1519" spans="1:4" x14ac:dyDescent="0.2">
      <c r="A1519" s="56" t="e">
        <f>IF((A1518+$F$5&lt;='1_Setting'!$D$29),A1518+$F$5,#N/A)</f>
        <v>#N/A</v>
      </c>
      <c r="B1519" s="11" t="str">
        <f>IFERROR(IF(ISNUMBER(A1519),(IF(A1519&lt;('1_Setting'!$D$30),((A1519/('1_Setting'!$D$30))*3+1),((A1519-('1_Setting'!$D$30))/(('1_Setting'!$D$29)-('1_Setting'!$D$30))*2+4)))," ")," ")</f>
        <v xml:space="preserve"> </v>
      </c>
      <c r="C1519" s="10" t="str">
        <f t="shared" si="49"/>
        <v xml:space="preserve"> </v>
      </c>
      <c r="D1519" s="56" t="e">
        <f t="shared" si="50"/>
        <v>#N/A</v>
      </c>
    </row>
    <row r="1520" spans="1:4" x14ac:dyDescent="0.2">
      <c r="A1520" s="56" t="e">
        <f>IF((A1519+$F$5&lt;='1_Setting'!$D$29),A1519+$F$5,#N/A)</f>
        <v>#N/A</v>
      </c>
      <c r="B1520" s="11" t="str">
        <f>IFERROR(IF(ISNUMBER(A1520),(IF(A1520&lt;('1_Setting'!$D$30),((A1520/('1_Setting'!$D$30))*3+1),((A1520-('1_Setting'!$D$30))/(('1_Setting'!$D$29)-('1_Setting'!$D$30))*2+4)))," ")," ")</f>
        <v xml:space="preserve"> </v>
      </c>
      <c r="C1520" s="10" t="str">
        <f t="shared" si="49"/>
        <v xml:space="preserve"> </v>
      </c>
      <c r="D1520" s="56" t="e">
        <f t="shared" si="50"/>
        <v>#N/A</v>
      </c>
    </row>
    <row r="1521" spans="1:4" x14ac:dyDescent="0.2">
      <c r="A1521" s="56" t="e">
        <f>IF((A1520+$F$5&lt;='1_Setting'!$D$29),A1520+$F$5,#N/A)</f>
        <v>#N/A</v>
      </c>
      <c r="B1521" s="11" t="str">
        <f>IFERROR(IF(ISNUMBER(A1521),(IF(A1521&lt;('1_Setting'!$D$30),((A1521/('1_Setting'!$D$30))*3+1),((A1521-('1_Setting'!$D$30))/(('1_Setting'!$D$29)-('1_Setting'!$D$30))*2+4)))," ")," ")</f>
        <v xml:space="preserve"> </v>
      </c>
      <c r="C1521" s="10" t="str">
        <f t="shared" si="49"/>
        <v xml:space="preserve"> </v>
      </c>
      <c r="D1521" s="56" t="e">
        <f t="shared" si="50"/>
        <v>#N/A</v>
      </c>
    </row>
    <row r="1522" spans="1:4" x14ac:dyDescent="0.2">
      <c r="A1522" s="56" t="e">
        <f>IF((A1521+$F$5&lt;='1_Setting'!$D$29),A1521+$F$5,#N/A)</f>
        <v>#N/A</v>
      </c>
      <c r="B1522" s="11" t="str">
        <f>IFERROR(IF(ISNUMBER(A1522),(IF(A1522&lt;('1_Setting'!$D$30),((A1522/('1_Setting'!$D$30))*3+1),((A1522-('1_Setting'!$D$30))/(('1_Setting'!$D$29)-('1_Setting'!$D$30))*2+4)))," ")," ")</f>
        <v xml:space="preserve"> </v>
      </c>
      <c r="C1522" s="10" t="str">
        <f t="shared" si="49"/>
        <v xml:space="preserve"> </v>
      </c>
      <c r="D1522" s="56" t="e">
        <f t="shared" si="50"/>
        <v>#N/A</v>
      </c>
    </row>
    <row r="1523" spans="1:4" x14ac:dyDescent="0.2">
      <c r="A1523" s="56" t="e">
        <f>IF((A1522+$F$5&lt;='1_Setting'!$D$29),A1522+$F$5,#N/A)</f>
        <v>#N/A</v>
      </c>
      <c r="B1523" s="11" t="str">
        <f>IFERROR(IF(ISNUMBER(A1523),(IF(A1523&lt;('1_Setting'!$D$30),((A1523/('1_Setting'!$D$30))*3+1),((A1523-('1_Setting'!$D$30))/(('1_Setting'!$D$29)-('1_Setting'!$D$30))*2+4)))," ")," ")</f>
        <v xml:space="preserve"> </v>
      </c>
      <c r="C1523" s="10" t="str">
        <f t="shared" si="49"/>
        <v xml:space="preserve"> </v>
      </c>
      <c r="D1523" s="56" t="e">
        <f t="shared" si="50"/>
        <v>#N/A</v>
      </c>
    </row>
    <row r="1524" spans="1:4" x14ac:dyDescent="0.2">
      <c r="A1524" s="56" t="e">
        <f>IF((A1523+$F$5&lt;='1_Setting'!$D$29),A1523+$F$5,#N/A)</f>
        <v>#N/A</v>
      </c>
      <c r="B1524" s="11" t="str">
        <f>IFERROR(IF(ISNUMBER(A1524),(IF(A1524&lt;('1_Setting'!$D$30),((A1524/('1_Setting'!$D$30))*3+1),((A1524-('1_Setting'!$D$30))/(('1_Setting'!$D$29)-('1_Setting'!$D$30))*2+4)))," ")," ")</f>
        <v xml:space="preserve"> </v>
      </c>
      <c r="C1524" s="10" t="str">
        <f t="shared" si="49"/>
        <v xml:space="preserve"> </v>
      </c>
      <c r="D1524" s="56" t="e">
        <f t="shared" si="50"/>
        <v>#N/A</v>
      </c>
    </row>
    <row r="1525" spans="1:4" x14ac:dyDescent="0.2">
      <c r="A1525" s="56" t="e">
        <f>IF((A1524+$F$5&lt;='1_Setting'!$D$29),A1524+$F$5,#N/A)</f>
        <v>#N/A</v>
      </c>
      <c r="B1525" s="11" t="str">
        <f>IFERROR(IF(ISNUMBER(A1525),(IF(A1525&lt;('1_Setting'!$D$30),((A1525/('1_Setting'!$D$30))*3+1),((A1525-('1_Setting'!$D$30))/(('1_Setting'!$D$29)-('1_Setting'!$D$30))*2+4)))," ")," ")</f>
        <v xml:space="preserve"> </v>
      </c>
      <c r="C1525" s="10" t="str">
        <f t="shared" si="49"/>
        <v xml:space="preserve"> </v>
      </c>
      <c r="D1525" s="56" t="e">
        <f t="shared" si="50"/>
        <v>#N/A</v>
      </c>
    </row>
    <row r="1526" spans="1:4" x14ac:dyDescent="0.2">
      <c r="A1526" s="56" t="e">
        <f>IF((A1525+$F$5&lt;='1_Setting'!$D$29),A1525+$F$5,#N/A)</f>
        <v>#N/A</v>
      </c>
      <c r="B1526" s="11" t="str">
        <f>IFERROR(IF(ISNUMBER(A1526),(IF(A1526&lt;('1_Setting'!$D$30),((A1526/('1_Setting'!$D$30))*3+1),((A1526-('1_Setting'!$D$30))/(('1_Setting'!$D$29)-('1_Setting'!$D$30))*2+4)))," ")," ")</f>
        <v xml:space="preserve"> </v>
      </c>
      <c r="C1526" s="10" t="str">
        <f t="shared" si="49"/>
        <v xml:space="preserve"> </v>
      </c>
      <c r="D1526" s="56" t="e">
        <f t="shared" si="50"/>
        <v>#N/A</v>
      </c>
    </row>
    <row r="1527" spans="1:4" x14ac:dyDescent="0.2">
      <c r="A1527" s="56" t="e">
        <f>IF((A1526+$F$5&lt;='1_Setting'!$D$29),A1526+$F$5,#N/A)</f>
        <v>#N/A</v>
      </c>
      <c r="B1527" s="11" t="str">
        <f>IFERROR(IF(ISNUMBER(A1527),(IF(A1527&lt;('1_Setting'!$D$30),((A1527/('1_Setting'!$D$30))*3+1),((A1527-('1_Setting'!$D$30))/(('1_Setting'!$D$29)-('1_Setting'!$D$30))*2+4)))," ")," ")</f>
        <v xml:space="preserve"> </v>
      </c>
      <c r="C1527" s="10" t="str">
        <f t="shared" si="49"/>
        <v xml:space="preserve"> </v>
      </c>
      <c r="D1527" s="56" t="e">
        <f t="shared" si="50"/>
        <v>#N/A</v>
      </c>
    </row>
    <row r="1528" spans="1:4" x14ac:dyDescent="0.2">
      <c r="A1528" s="56" t="e">
        <f>IF((A1527+$F$5&lt;='1_Setting'!$D$29),A1527+$F$5,#N/A)</f>
        <v>#N/A</v>
      </c>
      <c r="B1528" s="11" t="str">
        <f>IFERROR(IF(ISNUMBER(A1528),(IF(A1528&lt;('1_Setting'!$D$30),((A1528/('1_Setting'!$D$30))*3+1),((A1528-('1_Setting'!$D$30))/(('1_Setting'!$D$29)-('1_Setting'!$D$30))*2+4)))," ")," ")</f>
        <v xml:space="preserve"> </v>
      </c>
      <c r="C1528" s="10" t="str">
        <f t="shared" si="49"/>
        <v xml:space="preserve"> </v>
      </c>
      <c r="D1528" s="56" t="e">
        <f t="shared" si="50"/>
        <v>#N/A</v>
      </c>
    </row>
    <row r="1529" spans="1:4" x14ac:dyDescent="0.2">
      <c r="A1529" s="56" t="e">
        <f>IF((A1528+$F$5&lt;='1_Setting'!$D$29),A1528+$F$5,#N/A)</f>
        <v>#N/A</v>
      </c>
      <c r="B1529" s="11" t="str">
        <f>IFERROR(IF(ISNUMBER(A1529),(IF(A1529&lt;('1_Setting'!$D$30),((A1529/('1_Setting'!$D$30))*3+1),((A1529-('1_Setting'!$D$30))/(('1_Setting'!$D$29)-('1_Setting'!$D$30))*2+4)))," ")," ")</f>
        <v xml:space="preserve"> </v>
      </c>
      <c r="C1529" s="10" t="str">
        <f t="shared" si="49"/>
        <v xml:space="preserve"> </v>
      </c>
      <c r="D1529" s="56" t="e">
        <f t="shared" si="50"/>
        <v>#N/A</v>
      </c>
    </row>
    <row r="1530" spans="1:4" x14ac:dyDescent="0.2">
      <c r="A1530" s="56" t="e">
        <f>IF((A1529+$F$5&lt;='1_Setting'!$D$29),A1529+$F$5,#N/A)</f>
        <v>#N/A</v>
      </c>
      <c r="B1530" s="11" t="str">
        <f>IFERROR(IF(ISNUMBER(A1530),(IF(A1530&lt;('1_Setting'!$D$30),((A1530/('1_Setting'!$D$30))*3+1),((A1530-('1_Setting'!$D$30))/(('1_Setting'!$D$29)-('1_Setting'!$D$30))*2+4)))," ")," ")</f>
        <v xml:space="preserve"> </v>
      </c>
      <c r="C1530" s="10" t="str">
        <f t="shared" si="49"/>
        <v xml:space="preserve"> </v>
      </c>
      <c r="D1530" s="56" t="e">
        <f t="shared" si="50"/>
        <v>#N/A</v>
      </c>
    </row>
    <row r="1531" spans="1:4" x14ac:dyDescent="0.2">
      <c r="A1531" s="56" t="e">
        <f>IF((A1530+$F$5&lt;='1_Setting'!$D$29),A1530+$F$5,#N/A)</f>
        <v>#N/A</v>
      </c>
      <c r="B1531" s="11" t="str">
        <f>IFERROR(IF(ISNUMBER(A1531),(IF(A1531&lt;('1_Setting'!$D$30),((A1531/('1_Setting'!$D$30))*3+1),((A1531-('1_Setting'!$D$30))/(('1_Setting'!$D$29)-('1_Setting'!$D$30))*2+4)))," ")," ")</f>
        <v xml:space="preserve"> </v>
      </c>
      <c r="C1531" s="10" t="str">
        <f t="shared" si="49"/>
        <v xml:space="preserve"> </v>
      </c>
      <c r="D1531" s="56" t="e">
        <f t="shared" si="50"/>
        <v>#N/A</v>
      </c>
    </row>
    <row r="1532" spans="1:4" x14ac:dyDescent="0.2">
      <c r="A1532" s="56" t="e">
        <f>IF((A1531+$F$5&lt;='1_Setting'!$D$29),A1531+$F$5,#N/A)</f>
        <v>#N/A</v>
      </c>
      <c r="B1532" s="11" t="str">
        <f>IFERROR(IF(ISNUMBER(A1532),(IF(A1532&lt;('1_Setting'!$D$30),((A1532/('1_Setting'!$D$30))*3+1),((A1532-('1_Setting'!$D$30))/(('1_Setting'!$D$29)-('1_Setting'!$D$30))*2+4)))," ")," ")</f>
        <v xml:space="preserve"> </v>
      </c>
      <c r="C1532" s="10" t="str">
        <f t="shared" si="49"/>
        <v xml:space="preserve"> </v>
      </c>
      <c r="D1532" s="56" t="e">
        <f t="shared" si="50"/>
        <v>#N/A</v>
      </c>
    </row>
    <row r="1533" spans="1:4" x14ac:dyDescent="0.2">
      <c r="A1533" s="56" t="e">
        <f>IF((A1532+$F$5&lt;='1_Setting'!$D$29),A1532+$F$5,#N/A)</f>
        <v>#N/A</v>
      </c>
      <c r="B1533" s="11" t="str">
        <f>IFERROR(IF(ISNUMBER(A1533),(IF(A1533&lt;('1_Setting'!$D$30),((A1533/('1_Setting'!$D$30))*3+1),((A1533-('1_Setting'!$D$30))/(('1_Setting'!$D$29)-('1_Setting'!$D$30))*2+4)))," ")," ")</f>
        <v xml:space="preserve"> </v>
      </c>
      <c r="C1533" s="10" t="str">
        <f t="shared" si="49"/>
        <v xml:space="preserve"> </v>
      </c>
      <c r="D1533" s="56" t="e">
        <f t="shared" si="50"/>
        <v>#N/A</v>
      </c>
    </row>
    <row r="1534" spans="1:4" x14ac:dyDescent="0.2">
      <c r="A1534" s="56" t="e">
        <f>IF((A1533+$F$5&lt;='1_Setting'!$D$29),A1533+$F$5,#N/A)</f>
        <v>#N/A</v>
      </c>
      <c r="B1534" s="11" t="str">
        <f>IFERROR(IF(ISNUMBER(A1534),(IF(A1534&lt;('1_Setting'!$D$30),((A1534/('1_Setting'!$D$30))*3+1),((A1534-('1_Setting'!$D$30))/(('1_Setting'!$D$29)-('1_Setting'!$D$30))*2+4)))," ")," ")</f>
        <v xml:space="preserve"> </v>
      </c>
      <c r="C1534" s="10" t="str">
        <f t="shared" si="49"/>
        <v xml:space="preserve"> </v>
      </c>
      <c r="D1534" s="56" t="e">
        <f t="shared" si="50"/>
        <v>#N/A</v>
      </c>
    </row>
    <row r="1535" spans="1:4" x14ac:dyDescent="0.2">
      <c r="A1535" s="56" t="e">
        <f>IF((A1534+$F$5&lt;='1_Setting'!$D$29),A1534+$F$5,#N/A)</f>
        <v>#N/A</v>
      </c>
      <c r="B1535" s="11" t="str">
        <f>IFERROR(IF(ISNUMBER(A1535),(IF(A1535&lt;('1_Setting'!$D$30),((A1535/('1_Setting'!$D$30))*3+1),((A1535-('1_Setting'!$D$30))/(('1_Setting'!$D$29)-('1_Setting'!$D$30))*2+4)))," ")," ")</f>
        <v xml:space="preserve"> </v>
      </c>
      <c r="C1535" s="10" t="str">
        <f t="shared" si="49"/>
        <v xml:space="preserve"> </v>
      </c>
      <c r="D1535" s="56" t="e">
        <f t="shared" si="50"/>
        <v>#N/A</v>
      </c>
    </row>
    <row r="1536" spans="1:4" x14ac:dyDescent="0.2">
      <c r="A1536" s="56" t="e">
        <f>IF((A1535+$F$5&lt;='1_Setting'!$D$29),A1535+$F$5,#N/A)</f>
        <v>#N/A</v>
      </c>
      <c r="B1536" s="11" t="str">
        <f>IFERROR(IF(ISNUMBER(A1536),(IF(A1536&lt;('1_Setting'!$D$30),((A1536/('1_Setting'!$D$30))*3+1),((A1536-('1_Setting'!$D$30))/(('1_Setting'!$D$29)-('1_Setting'!$D$30))*2+4)))," ")," ")</f>
        <v xml:space="preserve"> </v>
      </c>
      <c r="C1536" s="10" t="str">
        <f t="shared" si="49"/>
        <v xml:space="preserve"> </v>
      </c>
      <c r="D1536" s="56" t="e">
        <f t="shared" si="50"/>
        <v>#N/A</v>
      </c>
    </row>
    <row r="1537" spans="1:4" x14ac:dyDescent="0.2">
      <c r="A1537" s="56" t="e">
        <f>IF((A1536+$F$5&lt;='1_Setting'!$D$29),A1536+$F$5,#N/A)</f>
        <v>#N/A</v>
      </c>
      <c r="B1537" s="11" t="str">
        <f>IFERROR(IF(ISNUMBER(A1537),(IF(A1537&lt;('1_Setting'!$D$30),((A1537/('1_Setting'!$D$30))*3+1),((A1537-('1_Setting'!$D$30))/(('1_Setting'!$D$29)-('1_Setting'!$D$30))*2+4)))," ")," ")</f>
        <v xml:space="preserve"> </v>
      </c>
      <c r="C1537" s="10" t="str">
        <f t="shared" si="49"/>
        <v xml:space="preserve"> </v>
      </c>
      <c r="D1537" s="56" t="e">
        <f t="shared" si="50"/>
        <v>#N/A</v>
      </c>
    </row>
    <row r="1538" spans="1:4" x14ac:dyDescent="0.2">
      <c r="A1538" s="56" t="e">
        <f>IF((A1537+$F$5&lt;='1_Setting'!$D$29),A1537+$F$5,#N/A)</f>
        <v>#N/A</v>
      </c>
      <c r="B1538" s="11" t="str">
        <f>IFERROR(IF(ISNUMBER(A1538),(IF(A1538&lt;('1_Setting'!$D$30),((A1538/('1_Setting'!$D$30))*3+1),((A1538-('1_Setting'!$D$30))/(('1_Setting'!$D$29)-('1_Setting'!$D$30))*2+4)))," ")," ")</f>
        <v xml:space="preserve"> </v>
      </c>
      <c r="C1538" s="10" t="str">
        <f t="shared" ref="C1538:C1601" si="51">IFERROR(IF(AND(B1538&gt;3.5,B1538&lt;4),3.5,ROUND(B1538/5,1)*5)," ")</f>
        <v xml:space="preserve"> </v>
      </c>
      <c r="D1538" s="56" t="e">
        <f t="shared" si="50"/>
        <v>#N/A</v>
      </c>
    </row>
    <row r="1539" spans="1:4" x14ac:dyDescent="0.2">
      <c r="A1539" s="56" t="e">
        <f>IF((A1538+$F$5&lt;='1_Setting'!$D$29),A1538+$F$5,#N/A)</f>
        <v>#N/A</v>
      </c>
      <c r="B1539" s="11" t="str">
        <f>IFERROR(IF(ISNUMBER(A1539),(IF(A1539&lt;('1_Setting'!$D$30),((A1539/('1_Setting'!$D$30))*3+1),((A1539-('1_Setting'!$D$30))/(('1_Setting'!$D$29)-('1_Setting'!$D$30))*2+4)))," ")," ")</f>
        <v xml:space="preserve"> </v>
      </c>
      <c r="C1539" s="10" t="str">
        <f t="shared" si="51"/>
        <v xml:space="preserve"> </v>
      </c>
      <c r="D1539" s="56" t="e">
        <f t="shared" si="50"/>
        <v>#N/A</v>
      </c>
    </row>
    <row r="1540" spans="1:4" x14ac:dyDescent="0.2">
      <c r="A1540" s="56" t="e">
        <f>IF((A1539+$F$5&lt;='1_Setting'!$D$29),A1539+$F$5,#N/A)</f>
        <v>#N/A</v>
      </c>
      <c r="B1540" s="11" t="str">
        <f>IFERROR(IF(ISNUMBER(A1540),(IF(A1540&lt;('1_Setting'!$D$30),((A1540/('1_Setting'!$D$30))*3+1),((A1540-('1_Setting'!$D$30))/(('1_Setting'!$D$29)-('1_Setting'!$D$30))*2+4)))," ")," ")</f>
        <v xml:space="preserve"> </v>
      </c>
      <c r="C1540" s="10" t="str">
        <f t="shared" si="51"/>
        <v xml:space="preserve"> </v>
      </c>
      <c r="D1540" s="56" t="e">
        <f t="shared" si="50"/>
        <v>#N/A</v>
      </c>
    </row>
    <row r="1541" spans="1:4" x14ac:dyDescent="0.2">
      <c r="A1541" s="56" t="e">
        <f>IF((A1540+$F$5&lt;='1_Setting'!$D$29),A1540+$F$5,#N/A)</f>
        <v>#N/A</v>
      </c>
      <c r="B1541" s="11" t="str">
        <f>IFERROR(IF(ISNUMBER(A1541),(IF(A1541&lt;('1_Setting'!$D$30),((A1541/('1_Setting'!$D$30))*3+1),((A1541-('1_Setting'!$D$30))/(('1_Setting'!$D$29)-('1_Setting'!$D$30))*2+4)))," ")," ")</f>
        <v xml:space="preserve"> </v>
      </c>
      <c r="C1541" s="10" t="str">
        <f t="shared" si="51"/>
        <v xml:space="preserve"> </v>
      </c>
      <c r="D1541" s="56" t="e">
        <f t="shared" si="50"/>
        <v>#N/A</v>
      </c>
    </row>
    <row r="1542" spans="1:4" x14ac:dyDescent="0.2">
      <c r="A1542" s="56" t="e">
        <f>IF((A1541+$F$5&lt;='1_Setting'!$D$29),A1541+$F$5,#N/A)</f>
        <v>#N/A</v>
      </c>
      <c r="B1542" s="11" t="str">
        <f>IFERROR(IF(ISNUMBER(A1542),(IF(A1542&lt;('1_Setting'!$D$30),((A1542/('1_Setting'!$D$30))*3+1),((A1542-('1_Setting'!$D$30))/(('1_Setting'!$D$29)-('1_Setting'!$D$30))*2+4)))," ")," ")</f>
        <v xml:space="preserve"> </v>
      </c>
      <c r="C1542" s="10" t="str">
        <f t="shared" si="51"/>
        <v xml:space="preserve"> </v>
      </c>
      <c r="D1542" s="56" t="e">
        <f t="shared" si="50"/>
        <v>#N/A</v>
      </c>
    </row>
    <row r="1543" spans="1:4" x14ac:dyDescent="0.2">
      <c r="A1543" s="56" t="e">
        <f>IF((A1542+$F$5&lt;='1_Setting'!$D$29),A1542+$F$5,#N/A)</f>
        <v>#N/A</v>
      </c>
      <c r="B1543" s="11" t="str">
        <f>IFERROR(IF(ISNUMBER(A1543),(IF(A1543&lt;('1_Setting'!$D$30),((A1543/('1_Setting'!$D$30))*3+1),((A1543-('1_Setting'!$D$30))/(('1_Setting'!$D$29)-('1_Setting'!$D$30))*2+4)))," ")," ")</f>
        <v xml:space="preserve"> </v>
      </c>
      <c r="C1543" s="10" t="str">
        <f t="shared" si="51"/>
        <v xml:space="preserve"> </v>
      </c>
      <c r="D1543" s="56" t="e">
        <f t="shared" si="50"/>
        <v>#N/A</v>
      </c>
    </row>
    <row r="1544" spans="1:4" x14ac:dyDescent="0.2">
      <c r="A1544" s="56" t="e">
        <f>IF((A1543+$F$5&lt;='1_Setting'!$D$29),A1543+$F$5,#N/A)</f>
        <v>#N/A</v>
      </c>
      <c r="B1544" s="11" t="str">
        <f>IFERROR(IF(ISNUMBER(A1544),(IF(A1544&lt;('1_Setting'!$D$30),((A1544/('1_Setting'!$D$30))*3+1),((A1544-('1_Setting'!$D$30))/(('1_Setting'!$D$29)-('1_Setting'!$D$30))*2+4)))," ")," ")</f>
        <v xml:space="preserve"> </v>
      </c>
      <c r="C1544" s="10" t="str">
        <f t="shared" si="51"/>
        <v xml:space="preserve"> </v>
      </c>
      <c r="D1544" s="56" t="e">
        <f t="shared" si="50"/>
        <v>#N/A</v>
      </c>
    </row>
    <row r="1545" spans="1:4" x14ac:dyDescent="0.2">
      <c r="A1545" s="56" t="e">
        <f>IF((A1544+$F$5&lt;='1_Setting'!$D$29),A1544+$F$5,#N/A)</f>
        <v>#N/A</v>
      </c>
      <c r="B1545" s="11" t="str">
        <f>IFERROR(IF(ISNUMBER(A1545),(IF(A1545&lt;('1_Setting'!$D$30),((A1545/('1_Setting'!$D$30))*3+1),((A1545-('1_Setting'!$D$30))/(('1_Setting'!$D$29)-('1_Setting'!$D$30))*2+4)))," ")," ")</f>
        <v xml:space="preserve"> </v>
      </c>
      <c r="C1545" s="10" t="str">
        <f t="shared" si="51"/>
        <v xml:space="preserve"> </v>
      </c>
      <c r="D1545" s="56" t="e">
        <f t="shared" si="50"/>
        <v>#N/A</v>
      </c>
    </row>
    <row r="1546" spans="1:4" x14ac:dyDescent="0.2">
      <c r="A1546" s="56" t="e">
        <f>IF((A1545+$F$5&lt;='1_Setting'!$D$29),A1545+$F$5,#N/A)</f>
        <v>#N/A</v>
      </c>
      <c r="B1546" s="11" t="str">
        <f>IFERROR(IF(ISNUMBER(A1546),(IF(A1546&lt;('1_Setting'!$D$30),((A1546/('1_Setting'!$D$30))*3+1),((A1546-('1_Setting'!$D$30))/(('1_Setting'!$D$29)-('1_Setting'!$D$30))*2+4)))," ")," ")</f>
        <v xml:space="preserve"> </v>
      </c>
      <c r="C1546" s="10" t="str">
        <f t="shared" si="51"/>
        <v xml:space="preserve"> </v>
      </c>
      <c r="D1546" s="56" t="e">
        <f t="shared" si="50"/>
        <v>#N/A</v>
      </c>
    </row>
    <row r="1547" spans="1:4" x14ac:dyDescent="0.2">
      <c r="A1547" s="56" t="e">
        <f>IF((A1546+$F$5&lt;='1_Setting'!$D$29),A1546+$F$5,#N/A)</f>
        <v>#N/A</v>
      </c>
      <c r="B1547" s="11" t="str">
        <f>IFERROR(IF(ISNUMBER(A1547),(IF(A1547&lt;('1_Setting'!$D$30),((A1547/('1_Setting'!$D$30))*3+1),((A1547-('1_Setting'!$D$30))/(('1_Setting'!$D$29)-('1_Setting'!$D$30))*2+4)))," ")," ")</f>
        <v xml:space="preserve"> </v>
      </c>
      <c r="C1547" s="10" t="str">
        <f t="shared" si="51"/>
        <v xml:space="preserve"> </v>
      </c>
      <c r="D1547" s="56" t="e">
        <f t="shared" ref="D1547:D1610" si="52">A1547</f>
        <v>#N/A</v>
      </c>
    </row>
    <row r="1548" spans="1:4" x14ac:dyDescent="0.2">
      <c r="A1548" s="56" t="e">
        <f>IF((A1547+$F$5&lt;='1_Setting'!$D$29),A1547+$F$5,#N/A)</f>
        <v>#N/A</v>
      </c>
      <c r="B1548" s="11" t="str">
        <f>IFERROR(IF(ISNUMBER(A1548),(IF(A1548&lt;('1_Setting'!$D$30),((A1548/('1_Setting'!$D$30))*3+1),((A1548-('1_Setting'!$D$30))/(('1_Setting'!$D$29)-('1_Setting'!$D$30))*2+4)))," ")," ")</f>
        <v xml:space="preserve"> </v>
      </c>
      <c r="C1548" s="10" t="str">
        <f t="shared" si="51"/>
        <v xml:space="preserve"> </v>
      </c>
      <c r="D1548" s="56" t="e">
        <f t="shared" si="52"/>
        <v>#N/A</v>
      </c>
    </row>
    <row r="1549" spans="1:4" x14ac:dyDescent="0.2">
      <c r="A1549" s="56" t="e">
        <f>IF((A1548+$F$5&lt;='1_Setting'!$D$29),A1548+$F$5,#N/A)</f>
        <v>#N/A</v>
      </c>
      <c r="B1549" s="11" t="str">
        <f>IFERROR(IF(ISNUMBER(A1549),(IF(A1549&lt;('1_Setting'!$D$30),((A1549/('1_Setting'!$D$30))*3+1),((A1549-('1_Setting'!$D$30))/(('1_Setting'!$D$29)-('1_Setting'!$D$30))*2+4)))," ")," ")</f>
        <v xml:space="preserve"> </v>
      </c>
      <c r="C1549" s="10" t="str">
        <f t="shared" si="51"/>
        <v xml:space="preserve"> </v>
      </c>
      <c r="D1549" s="56" t="e">
        <f t="shared" si="52"/>
        <v>#N/A</v>
      </c>
    </row>
    <row r="1550" spans="1:4" x14ac:dyDescent="0.2">
      <c r="A1550" s="56" t="e">
        <f>IF((A1549+$F$5&lt;='1_Setting'!$D$29),A1549+$F$5,#N/A)</f>
        <v>#N/A</v>
      </c>
      <c r="B1550" s="11" t="str">
        <f>IFERROR(IF(ISNUMBER(A1550),(IF(A1550&lt;('1_Setting'!$D$30),((A1550/('1_Setting'!$D$30))*3+1),((A1550-('1_Setting'!$D$30))/(('1_Setting'!$D$29)-('1_Setting'!$D$30))*2+4)))," ")," ")</f>
        <v xml:space="preserve"> </v>
      </c>
      <c r="C1550" s="10" t="str">
        <f t="shared" si="51"/>
        <v xml:space="preserve"> </v>
      </c>
      <c r="D1550" s="56" t="e">
        <f t="shared" si="52"/>
        <v>#N/A</v>
      </c>
    </row>
    <row r="1551" spans="1:4" x14ac:dyDescent="0.2">
      <c r="A1551" s="56" t="e">
        <f>IF((A1550+$F$5&lt;='1_Setting'!$D$29),A1550+$F$5,#N/A)</f>
        <v>#N/A</v>
      </c>
      <c r="B1551" s="11" t="str">
        <f>IFERROR(IF(ISNUMBER(A1551),(IF(A1551&lt;('1_Setting'!$D$30),((A1551/('1_Setting'!$D$30))*3+1),((A1551-('1_Setting'!$D$30))/(('1_Setting'!$D$29)-('1_Setting'!$D$30))*2+4)))," ")," ")</f>
        <v xml:space="preserve"> </v>
      </c>
      <c r="C1551" s="10" t="str">
        <f t="shared" si="51"/>
        <v xml:space="preserve"> </v>
      </c>
      <c r="D1551" s="56" t="e">
        <f t="shared" si="52"/>
        <v>#N/A</v>
      </c>
    </row>
    <row r="1552" spans="1:4" x14ac:dyDescent="0.2">
      <c r="A1552" s="56" t="e">
        <f>IF((A1551+$F$5&lt;='1_Setting'!$D$29),A1551+$F$5,#N/A)</f>
        <v>#N/A</v>
      </c>
      <c r="B1552" s="11" t="str">
        <f>IFERROR(IF(ISNUMBER(A1552),(IF(A1552&lt;('1_Setting'!$D$30),((A1552/('1_Setting'!$D$30))*3+1),((A1552-('1_Setting'!$D$30))/(('1_Setting'!$D$29)-('1_Setting'!$D$30))*2+4)))," ")," ")</f>
        <v xml:space="preserve"> </v>
      </c>
      <c r="C1552" s="10" t="str">
        <f t="shared" si="51"/>
        <v xml:space="preserve"> </v>
      </c>
      <c r="D1552" s="56" t="e">
        <f t="shared" si="52"/>
        <v>#N/A</v>
      </c>
    </row>
    <row r="1553" spans="1:4" x14ac:dyDescent="0.2">
      <c r="A1553" s="56" t="e">
        <f>IF((A1552+$F$5&lt;='1_Setting'!$D$29),A1552+$F$5,#N/A)</f>
        <v>#N/A</v>
      </c>
      <c r="B1553" s="11" t="str">
        <f>IFERROR(IF(ISNUMBER(A1553),(IF(A1553&lt;('1_Setting'!$D$30),((A1553/('1_Setting'!$D$30))*3+1),((A1553-('1_Setting'!$D$30))/(('1_Setting'!$D$29)-('1_Setting'!$D$30))*2+4)))," ")," ")</f>
        <v xml:space="preserve"> </v>
      </c>
      <c r="C1553" s="10" t="str">
        <f t="shared" si="51"/>
        <v xml:space="preserve"> </v>
      </c>
      <c r="D1553" s="56" t="e">
        <f t="shared" si="52"/>
        <v>#N/A</v>
      </c>
    </row>
    <row r="1554" spans="1:4" x14ac:dyDescent="0.2">
      <c r="A1554" s="56" t="e">
        <f>IF((A1553+$F$5&lt;='1_Setting'!$D$29),A1553+$F$5,#N/A)</f>
        <v>#N/A</v>
      </c>
      <c r="B1554" s="11" t="str">
        <f>IFERROR(IF(ISNUMBER(A1554),(IF(A1554&lt;('1_Setting'!$D$30),((A1554/('1_Setting'!$D$30))*3+1),((A1554-('1_Setting'!$D$30))/(('1_Setting'!$D$29)-('1_Setting'!$D$30))*2+4)))," ")," ")</f>
        <v xml:space="preserve"> </v>
      </c>
      <c r="C1554" s="10" t="str">
        <f t="shared" si="51"/>
        <v xml:space="preserve"> </v>
      </c>
      <c r="D1554" s="56" t="e">
        <f t="shared" si="52"/>
        <v>#N/A</v>
      </c>
    </row>
    <row r="1555" spans="1:4" x14ac:dyDescent="0.2">
      <c r="A1555" s="56" t="e">
        <f>IF((A1554+$F$5&lt;='1_Setting'!$D$29),A1554+$F$5,#N/A)</f>
        <v>#N/A</v>
      </c>
      <c r="B1555" s="11" t="str">
        <f>IFERROR(IF(ISNUMBER(A1555),(IF(A1555&lt;('1_Setting'!$D$30),((A1555/('1_Setting'!$D$30))*3+1),((A1555-('1_Setting'!$D$30))/(('1_Setting'!$D$29)-('1_Setting'!$D$30))*2+4)))," ")," ")</f>
        <v xml:space="preserve"> </v>
      </c>
      <c r="C1555" s="10" t="str">
        <f t="shared" si="51"/>
        <v xml:space="preserve"> </v>
      </c>
      <c r="D1555" s="56" t="e">
        <f t="shared" si="52"/>
        <v>#N/A</v>
      </c>
    </row>
    <row r="1556" spans="1:4" x14ac:dyDescent="0.2">
      <c r="A1556" s="56" t="e">
        <f>IF((A1555+$F$5&lt;='1_Setting'!$D$29),A1555+$F$5,#N/A)</f>
        <v>#N/A</v>
      </c>
      <c r="B1556" s="11" t="str">
        <f>IFERROR(IF(ISNUMBER(A1556),(IF(A1556&lt;('1_Setting'!$D$30),((A1556/('1_Setting'!$D$30))*3+1),((A1556-('1_Setting'!$D$30))/(('1_Setting'!$D$29)-('1_Setting'!$D$30))*2+4)))," ")," ")</f>
        <v xml:space="preserve"> </v>
      </c>
      <c r="C1556" s="10" t="str">
        <f t="shared" si="51"/>
        <v xml:space="preserve"> </v>
      </c>
      <c r="D1556" s="56" t="e">
        <f t="shared" si="52"/>
        <v>#N/A</v>
      </c>
    </row>
    <row r="1557" spans="1:4" x14ac:dyDescent="0.2">
      <c r="A1557" s="56" t="e">
        <f>IF((A1556+$F$5&lt;='1_Setting'!$D$29),A1556+$F$5,#N/A)</f>
        <v>#N/A</v>
      </c>
      <c r="B1557" s="11" t="str">
        <f>IFERROR(IF(ISNUMBER(A1557),(IF(A1557&lt;('1_Setting'!$D$30),((A1557/('1_Setting'!$D$30))*3+1),((A1557-('1_Setting'!$D$30))/(('1_Setting'!$D$29)-('1_Setting'!$D$30))*2+4)))," ")," ")</f>
        <v xml:space="preserve"> </v>
      </c>
      <c r="C1557" s="10" t="str">
        <f t="shared" si="51"/>
        <v xml:space="preserve"> </v>
      </c>
      <c r="D1557" s="56" t="e">
        <f t="shared" si="52"/>
        <v>#N/A</v>
      </c>
    </row>
    <row r="1558" spans="1:4" x14ac:dyDescent="0.2">
      <c r="A1558" s="56" t="e">
        <f>IF((A1557+$F$5&lt;='1_Setting'!$D$29),A1557+$F$5,#N/A)</f>
        <v>#N/A</v>
      </c>
      <c r="B1558" s="11" t="str">
        <f>IFERROR(IF(ISNUMBER(A1558),(IF(A1558&lt;('1_Setting'!$D$30),((A1558/('1_Setting'!$D$30))*3+1),((A1558-('1_Setting'!$D$30))/(('1_Setting'!$D$29)-('1_Setting'!$D$30))*2+4)))," ")," ")</f>
        <v xml:space="preserve"> </v>
      </c>
      <c r="C1558" s="10" t="str">
        <f t="shared" si="51"/>
        <v xml:space="preserve"> </v>
      </c>
      <c r="D1558" s="56" t="e">
        <f t="shared" si="52"/>
        <v>#N/A</v>
      </c>
    </row>
    <row r="1559" spans="1:4" x14ac:dyDescent="0.2">
      <c r="A1559" s="56" t="e">
        <f>IF((A1558+$F$5&lt;='1_Setting'!$D$29),A1558+$F$5,#N/A)</f>
        <v>#N/A</v>
      </c>
      <c r="B1559" s="11" t="str">
        <f>IFERROR(IF(ISNUMBER(A1559),(IF(A1559&lt;('1_Setting'!$D$30),((A1559/('1_Setting'!$D$30))*3+1),((A1559-('1_Setting'!$D$30))/(('1_Setting'!$D$29)-('1_Setting'!$D$30))*2+4)))," ")," ")</f>
        <v xml:space="preserve"> </v>
      </c>
      <c r="C1559" s="10" t="str">
        <f t="shared" si="51"/>
        <v xml:space="preserve"> </v>
      </c>
      <c r="D1559" s="56" t="e">
        <f t="shared" si="52"/>
        <v>#N/A</v>
      </c>
    </row>
    <row r="1560" spans="1:4" x14ac:dyDescent="0.2">
      <c r="A1560" s="56" t="e">
        <f>IF((A1559+$F$5&lt;='1_Setting'!$D$29),A1559+$F$5,#N/A)</f>
        <v>#N/A</v>
      </c>
      <c r="B1560" s="11" t="str">
        <f>IFERROR(IF(ISNUMBER(A1560),(IF(A1560&lt;('1_Setting'!$D$30),((A1560/('1_Setting'!$D$30))*3+1),((A1560-('1_Setting'!$D$30))/(('1_Setting'!$D$29)-('1_Setting'!$D$30))*2+4)))," ")," ")</f>
        <v xml:space="preserve"> </v>
      </c>
      <c r="C1560" s="10" t="str">
        <f t="shared" si="51"/>
        <v xml:space="preserve"> </v>
      </c>
      <c r="D1560" s="56" t="e">
        <f t="shared" si="52"/>
        <v>#N/A</v>
      </c>
    </row>
    <row r="1561" spans="1:4" x14ac:dyDescent="0.2">
      <c r="A1561" s="56" t="e">
        <f>IF((A1560+$F$5&lt;='1_Setting'!$D$29),A1560+$F$5,#N/A)</f>
        <v>#N/A</v>
      </c>
      <c r="B1561" s="11" t="str">
        <f>IFERROR(IF(ISNUMBER(A1561),(IF(A1561&lt;('1_Setting'!$D$30),((A1561/('1_Setting'!$D$30))*3+1),((A1561-('1_Setting'!$D$30))/(('1_Setting'!$D$29)-('1_Setting'!$D$30))*2+4)))," ")," ")</f>
        <v xml:space="preserve"> </v>
      </c>
      <c r="C1561" s="10" t="str">
        <f t="shared" si="51"/>
        <v xml:space="preserve"> </v>
      </c>
      <c r="D1561" s="56" t="e">
        <f t="shared" si="52"/>
        <v>#N/A</v>
      </c>
    </row>
    <row r="1562" spans="1:4" x14ac:dyDescent="0.2">
      <c r="A1562" s="56" t="e">
        <f>IF((A1561+$F$5&lt;='1_Setting'!$D$29),A1561+$F$5,#N/A)</f>
        <v>#N/A</v>
      </c>
      <c r="B1562" s="11" t="str">
        <f>IFERROR(IF(ISNUMBER(A1562),(IF(A1562&lt;('1_Setting'!$D$30),((A1562/('1_Setting'!$D$30))*3+1),((A1562-('1_Setting'!$D$30))/(('1_Setting'!$D$29)-('1_Setting'!$D$30))*2+4)))," ")," ")</f>
        <v xml:space="preserve"> </v>
      </c>
      <c r="C1562" s="10" t="str">
        <f t="shared" si="51"/>
        <v xml:space="preserve"> </v>
      </c>
      <c r="D1562" s="56" t="e">
        <f t="shared" si="52"/>
        <v>#N/A</v>
      </c>
    </row>
    <row r="1563" spans="1:4" x14ac:dyDescent="0.2">
      <c r="A1563" s="56" t="e">
        <f>IF((A1562+$F$5&lt;='1_Setting'!$D$29),A1562+$F$5,#N/A)</f>
        <v>#N/A</v>
      </c>
      <c r="B1563" s="11" t="str">
        <f>IFERROR(IF(ISNUMBER(A1563),(IF(A1563&lt;('1_Setting'!$D$30),((A1563/('1_Setting'!$D$30))*3+1),((A1563-('1_Setting'!$D$30))/(('1_Setting'!$D$29)-('1_Setting'!$D$30))*2+4)))," ")," ")</f>
        <v xml:space="preserve"> </v>
      </c>
      <c r="C1563" s="10" t="str">
        <f t="shared" si="51"/>
        <v xml:space="preserve"> </v>
      </c>
      <c r="D1563" s="56" t="e">
        <f t="shared" si="52"/>
        <v>#N/A</v>
      </c>
    </row>
    <row r="1564" spans="1:4" x14ac:dyDescent="0.2">
      <c r="A1564" s="56" t="e">
        <f>IF((A1563+$F$5&lt;='1_Setting'!$D$29),A1563+$F$5,#N/A)</f>
        <v>#N/A</v>
      </c>
      <c r="B1564" s="11" t="str">
        <f>IFERROR(IF(ISNUMBER(A1564),(IF(A1564&lt;('1_Setting'!$D$30),((A1564/('1_Setting'!$D$30))*3+1),((A1564-('1_Setting'!$D$30))/(('1_Setting'!$D$29)-('1_Setting'!$D$30))*2+4)))," ")," ")</f>
        <v xml:space="preserve"> </v>
      </c>
      <c r="C1564" s="10" t="str">
        <f t="shared" si="51"/>
        <v xml:space="preserve"> </v>
      </c>
      <c r="D1564" s="56" t="e">
        <f t="shared" si="52"/>
        <v>#N/A</v>
      </c>
    </row>
    <row r="1565" spans="1:4" x14ac:dyDescent="0.2">
      <c r="A1565" s="56" t="e">
        <f>IF((A1564+$F$5&lt;='1_Setting'!$D$29),A1564+$F$5,#N/A)</f>
        <v>#N/A</v>
      </c>
      <c r="B1565" s="11" t="str">
        <f>IFERROR(IF(ISNUMBER(A1565),(IF(A1565&lt;('1_Setting'!$D$30),((A1565/('1_Setting'!$D$30))*3+1),((A1565-('1_Setting'!$D$30))/(('1_Setting'!$D$29)-('1_Setting'!$D$30))*2+4)))," ")," ")</f>
        <v xml:space="preserve"> </v>
      </c>
      <c r="C1565" s="10" t="str">
        <f t="shared" si="51"/>
        <v xml:space="preserve"> </v>
      </c>
      <c r="D1565" s="56" t="e">
        <f t="shared" si="52"/>
        <v>#N/A</v>
      </c>
    </row>
    <row r="1566" spans="1:4" x14ac:dyDescent="0.2">
      <c r="A1566" s="56" t="e">
        <f>IF((A1565+$F$5&lt;='1_Setting'!$D$29),A1565+$F$5,#N/A)</f>
        <v>#N/A</v>
      </c>
      <c r="B1566" s="11" t="str">
        <f>IFERROR(IF(ISNUMBER(A1566),(IF(A1566&lt;('1_Setting'!$D$30),((A1566/('1_Setting'!$D$30))*3+1),((A1566-('1_Setting'!$D$30))/(('1_Setting'!$D$29)-('1_Setting'!$D$30))*2+4)))," ")," ")</f>
        <v xml:space="preserve"> </v>
      </c>
      <c r="C1566" s="10" t="str">
        <f t="shared" si="51"/>
        <v xml:space="preserve"> </v>
      </c>
      <c r="D1566" s="56" t="e">
        <f t="shared" si="52"/>
        <v>#N/A</v>
      </c>
    </row>
    <row r="1567" spans="1:4" x14ac:dyDescent="0.2">
      <c r="A1567" s="56" t="e">
        <f>IF((A1566+$F$5&lt;='1_Setting'!$D$29),A1566+$F$5,#N/A)</f>
        <v>#N/A</v>
      </c>
      <c r="B1567" s="11" t="str">
        <f>IFERROR(IF(ISNUMBER(A1567),(IF(A1567&lt;('1_Setting'!$D$30),((A1567/('1_Setting'!$D$30))*3+1),((A1567-('1_Setting'!$D$30))/(('1_Setting'!$D$29)-('1_Setting'!$D$30))*2+4)))," ")," ")</f>
        <v xml:space="preserve"> </v>
      </c>
      <c r="C1567" s="10" t="str">
        <f t="shared" si="51"/>
        <v xml:space="preserve"> </v>
      </c>
      <c r="D1567" s="56" t="e">
        <f t="shared" si="52"/>
        <v>#N/A</v>
      </c>
    </row>
    <row r="1568" spans="1:4" x14ac:dyDescent="0.2">
      <c r="A1568" s="56" t="e">
        <f>IF((A1567+$F$5&lt;='1_Setting'!$D$29),A1567+$F$5,#N/A)</f>
        <v>#N/A</v>
      </c>
      <c r="B1568" s="11" t="str">
        <f>IFERROR(IF(ISNUMBER(A1568),(IF(A1568&lt;('1_Setting'!$D$30),((A1568/('1_Setting'!$D$30))*3+1),((A1568-('1_Setting'!$D$30))/(('1_Setting'!$D$29)-('1_Setting'!$D$30))*2+4)))," ")," ")</f>
        <v xml:space="preserve"> </v>
      </c>
      <c r="C1568" s="10" t="str">
        <f t="shared" si="51"/>
        <v xml:space="preserve"> </v>
      </c>
      <c r="D1568" s="56" t="e">
        <f t="shared" si="52"/>
        <v>#N/A</v>
      </c>
    </row>
    <row r="1569" spans="1:4" x14ac:dyDescent="0.2">
      <c r="A1569" s="56" t="e">
        <f>IF((A1568+$F$5&lt;='1_Setting'!$D$29),A1568+$F$5,#N/A)</f>
        <v>#N/A</v>
      </c>
      <c r="B1569" s="11" t="str">
        <f>IFERROR(IF(ISNUMBER(A1569),(IF(A1569&lt;('1_Setting'!$D$30),((A1569/('1_Setting'!$D$30))*3+1),((A1569-('1_Setting'!$D$30))/(('1_Setting'!$D$29)-('1_Setting'!$D$30))*2+4)))," ")," ")</f>
        <v xml:space="preserve"> </v>
      </c>
      <c r="C1569" s="10" t="str">
        <f t="shared" si="51"/>
        <v xml:space="preserve"> </v>
      </c>
      <c r="D1569" s="56" t="e">
        <f t="shared" si="52"/>
        <v>#N/A</v>
      </c>
    </row>
    <row r="1570" spans="1:4" x14ac:dyDescent="0.2">
      <c r="A1570" s="56" t="e">
        <f>IF((A1569+$F$5&lt;='1_Setting'!$D$29),A1569+$F$5,#N/A)</f>
        <v>#N/A</v>
      </c>
      <c r="B1570" s="11" t="str">
        <f>IFERROR(IF(ISNUMBER(A1570),(IF(A1570&lt;('1_Setting'!$D$30),((A1570/('1_Setting'!$D$30))*3+1),((A1570-('1_Setting'!$D$30))/(('1_Setting'!$D$29)-('1_Setting'!$D$30))*2+4)))," ")," ")</f>
        <v xml:space="preserve"> </v>
      </c>
      <c r="C1570" s="10" t="str">
        <f t="shared" si="51"/>
        <v xml:space="preserve"> </v>
      </c>
      <c r="D1570" s="56" t="e">
        <f t="shared" si="52"/>
        <v>#N/A</v>
      </c>
    </row>
    <row r="1571" spans="1:4" x14ac:dyDescent="0.2">
      <c r="A1571" s="56" t="e">
        <f>IF((A1570+$F$5&lt;='1_Setting'!$D$29),A1570+$F$5,#N/A)</f>
        <v>#N/A</v>
      </c>
      <c r="B1571" s="11" t="str">
        <f>IFERROR(IF(ISNUMBER(A1571),(IF(A1571&lt;('1_Setting'!$D$30),((A1571/('1_Setting'!$D$30))*3+1),((A1571-('1_Setting'!$D$30))/(('1_Setting'!$D$29)-('1_Setting'!$D$30))*2+4)))," ")," ")</f>
        <v xml:space="preserve"> </v>
      </c>
      <c r="C1571" s="10" t="str">
        <f t="shared" si="51"/>
        <v xml:space="preserve"> </v>
      </c>
      <c r="D1571" s="56" t="e">
        <f t="shared" si="52"/>
        <v>#N/A</v>
      </c>
    </row>
    <row r="1572" spans="1:4" x14ac:dyDescent="0.2">
      <c r="A1572" s="56" t="e">
        <f>IF((A1571+$F$5&lt;='1_Setting'!$D$29),A1571+$F$5,#N/A)</f>
        <v>#N/A</v>
      </c>
      <c r="B1572" s="11" t="str">
        <f>IFERROR(IF(ISNUMBER(A1572),(IF(A1572&lt;('1_Setting'!$D$30),((A1572/('1_Setting'!$D$30))*3+1),((A1572-('1_Setting'!$D$30))/(('1_Setting'!$D$29)-('1_Setting'!$D$30))*2+4)))," ")," ")</f>
        <v xml:space="preserve"> </v>
      </c>
      <c r="C1572" s="10" t="str">
        <f t="shared" si="51"/>
        <v xml:space="preserve"> </v>
      </c>
      <c r="D1572" s="56" t="e">
        <f t="shared" si="52"/>
        <v>#N/A</v>
      </c>
    </row>
    <row r="1573" spans="1:4" x14ac:dyDescent="0.2">
      <c r="A1573" s="56" t="e">
        <f>IF((A1572+$F$5&lt;='1_Setting'!$D$29),A1572+$F$5,#N/A)</f>
        <v>#N/A</v>
      </c>
      <c r="B1573" s="11" t="str">
        <f>IFERROR(IF(ISNUMBER(A1573),(IF(A1573&lt;('1_Setting'!$D$30),((A1573/('1_Setting'!$D$30))*3+1),((A1573-('1_Setting'!$D$30))/(('1_Setting'!$D$29)-('1_Setting'!$D$30))*2+4)))," ")," ")</f>
        <v xml:space="preserve"> </v>
      </c>
      <c r="C1573" s="10" t="str">
        <f t="shared" si="51"/>
        <v xml:space="preserve"> </v>
      </c>
      <c r="D1573" s="56" t="e">
        <f t="shared" si="52"/>
        <v>#N/A</v>
      </c>
    </row>
    <row r="1574" spans="1:4" x14ac:dyDescent="0.2">
      <c r="A1574" s="56" t="e">
        <f>IF((A1573+$F$5&lt;='1_Setting'!$D$29),A1573+$F$5,#N/A)</f>
        <v>#N/A</v>
      </c>
      <c r="B1574" s="11" t="str">
        <f>IFERROR(IF(ISNUMBER(A1574),(IF(A1574&lt;('1_Setting'!$D$30),((A1574/('1_Setting'!$D$30))*3+1),((A1574-('1_Setting'!$D$30))/(('1_Setting'!$D$29)-('1_Setting'!$D$30))*2+4)))," ")," ")</f>
        <v xml:space="preserve"> </v>
      </c>
      <c r="C1574" s="10" t="str">
        <f t="shared" si="51"/>
        <v xml:space="preserve"> </v>
      </c>
      <c r="D1574" s="56" t="e">
        <f t="shared" si="52"/>
        <v>#N/A</v>
      </c>
    </row>
    <row r="1575" spans="1:4" x14ac:dyDescent="0.2">
      <c r="A1575" s="56" t="e">
        <f>IF((A1574+$F$5&lt;='1_Setting'!$D$29),A1574+$F$5,#N/A)</f>
        <v>#N/A</v>
      </c>
      <c r="B1575" s="11" t="str">
        <f>IFERROR(IF(ISNUMBER(A1575),(IF(A1575&lt;('1_Setting'!$D$30),((A1575/('1_Setting'!$D$30))*3+1),((A1575-('1_Setting'!$D$30))/(('1_Setting'!$D$29)-('1_Setting'!$D$30))*2+4)))," ")," ")</f>
        <v xml:space="preserve"> </v>
      </c>
      <c r="C1575" s="10" t="str">
        <f t="shared" si="51"/>
        <v xml:space="preserve"> </v>
      </c>
      <c r="D1575" s="56" t="e">
        <f t="shared" si="52"/>
        <v>#N/A</v>
      </c>
    </row>
    <row r="1576" spans="1:4" x14ac:dyDescent="0.2">
      <c r="A1576" s="56" t="e">
        <f>IF((A1575+$F$5&lt;='1_Setting'!$D$29),A1575+$F$5,#N/A)</f>
        <v>#N/A</v>
      </c>
      <c r="B1576" s="11" t="str">
        <f>IFERROR(IF(ISNUMBER(A1576),(IF(A1576&lt;('1_Setting'!$D$30),((A1576/('1_Setting'!$D$30))*3+1),((A1576-('1_Setting'!$D$30))/(('1_Setting'!$D$29)-('1_Setting'!$D$30))*2+4)))," ")," ")</f>
        <v xml:space="preserve"> </v>
      </c>
      <c r="C1576" s="10" t="str">
        <f t="shared" si="51"/>
        <v xml:space="preserve"> </v>
      </c>
      <c r="D1576" s="56" t="e">
        <f t="shared" si="52"/>
        <v>#N/A</v>
      </c>
    </row>
    <row r="1577" spans="1:4" x14ac:dyDescent="0.2">
      <c r="A1577" s="56" t="e">
        <f>IF((A1576+$F$5&lt;='1_Setting'!$D$29),A1576+$F$5,#N/A)</f>
        <v>#N/A</v>
      </c>
      <c r="B1577" s="11" t="str">
        <f>IFERROR(IF(ISNUMBER(A1577),(IF(A1577&lt;('1_Setting'!$D$30),((A1577/('1_Setting'!$D$30))*3+1),((A1577-('1_Setting'!$D$30))/(('1_Setting'!$D$29)-('1_Setting'!$D$30))*2+4)))," ")," ")</f>
        <v xml:space="preserve"> </v>
      </c>
      <c r="C1577" s="10" t="str">
        <f t="shared" si="51"/>
        <v xml:space="preserve"> </v>
      </c>
      <c r="D1577" s="56" t="e">
        <f t="shared" si="52"/>
        <v>#N/A</v>
      </c>
    </row>
    <row r="1578" spans="1:4" x14ac:dyDescent="0.2">
      <c r="A1578" s="56" t="e">
        <f>IF((A1577+$F$5&lt;='1_Setting'!$D$29),A1577+$F$5,#N/A)</f>
        <v>#N/A</v>
      </c>
      <c r="B1578" s="11" t="str">
        <f>IFERROR(IF(ISNUMBER(A1578),(IF(A1578&lt;('1_Setting'!$D$30),((A1578/('1_Setting'!$D$30))*3+1),((A1578-('1_Setting'!$D$30))/(('1_Setting'!$D$29)-('1_Setting'!$D$30))*2+4)))," ")," ")</f>
        <v xml:space="preserve"> </v>
      </c>
      <c r="C1578" s="10" t="str">
        <f t="shared" si="51"/>
        <v xml:space="preserve"> </v>
      </c>
      <c r="D1578" s="56" t="e">
        <f t="shared" si="52"/>
        <v>#N/A</v>
      </c>
    </row>
    <row r="1579" spans="1:4" x14ac:dyDescent="0.2">
      <c r="A1579" s="56" t="e">
        <f>IF((A1578+$F$5&lt;='1_Setting'!$D$29),A1578+$F$5,#N/A)</f>
        <v>#N/A</v>
      </c>
      <c r="B1579" s="11" t="str">
        <f>IFERROR(IF(ISNUMBER(A1579),(IF(A1579&lt;('1_Setting'!$D$30),((A1579/('1_Setting'!$D$30))*3+1),((A1579-('1_Setting'!$D$30))/(('1_Setting'!$D$29)-('1_Setting'!$D$30))*2+4)))," ")," ")</f>
        <v xml:space="preserve"> </v>
      </c>
      <c r="C1579" s="10" t="str">
        <f t="shared" si="51"/>
        <v xml:space="preserve"> </v>
      </c>
      <c r="D1579" s="56" t="e">
        <f t="shared" si="52"/>
        <v>#N/A</v>
      </c>
    </row>
    <row r="1580" spans="1:4" x14ac:dyDescent="0.2">
      <c r="A1580" s="56" t="e">
        <f>IF((A1579+$F$5&lt;='1_Setting'!$D$29),A1579+$F$5,#N/A)</f>
        <v>#N/A</v>
      </c>
      <c r="B1580" s="11" t="str">
        <f>IFERROR(IF(ISNUMBER(A1580),(IF(A1580&lt;('1_Setting'!$D$30),((A1580/('1_Setting'!$D$30))*3+1),((A1580-('1_Setting'!$D$30))/(('1_Setting'!$D$29)-('1_Setting'!$D$30))*2+4)))," ")," ")</f>
        <v xml:space="preserve"> </v>
      </c>
      <c r="C1580" s="10" t="str">
        <f t="shared" si="51"/>
        <v xml:space="preserve"> </v>
      </c>
      <c r="D1580" s="56" t="e">
        <f t="shared" si="52"/>
        <v>#N/A</v>
      </c>
    </row>
    <row r="1581" spans="1:4" x14ac:dyDescent="0.2">
      <c r="A1581" s="56" t="e">
        <f>IF((A1580+$F$5&lt;='1_Setting'!$D$29),A1580+$F$5,#N/A)</f>
        <v>#N/A</v>
      </c>
      <c r="B1581" s="11" t="str">
        <f>IFERROR(IF(ISNUMBER(A1581),(IF(A1581&lt;('1_Setting'!$D$30),((A1581/('1_Setting'!$D$30))*3+1),((A1581-('1_Setting'!$D$30))/(('1_Setting'!$D$29)-('1_Setting'!$D$30))*2+4)))," ")," ")</f>
        <v xml:space="preserve"> </v>
      </c>
      <c r="C1581" s="10" t="str">
        <f t="shared" si="51"/>
        <v xml:space="preserve"> </v>
      </c>
      <c r="D1581" s="56" t="e">
        <f t="shared" si="52"/>
        <v>#N/A</v>
      </c>
    </row>
    <row r="1582" spans="1:4" x14ac:dyDescent="0.2">
      <c r="A1582" s="56" t="e">
        <f>IF((A1581+$F$5&lt;='1_Setting'!$D$29),A1581+$F$5,#N/A)</f>
        <v>#N/A</v>
      </c>
      <c r="B1582" s="11" t="str">
        <f>IFERROR(IF(ISNUMBER(A1582),(IF(A1582&lt;('1_Setting'!$D$30),((A1582/('1_Setting'!$D$30))*3+1),((A1582-('1_Setting'!$D$30))/(('1_Setting'!$D$29)-('1_Setting'!$D$30))*2+4)))," ")," ")</f>
        <v xml:space="preserve"> </v>
      </c>
      <c r="C1582" s="10" t="str">
        <f t="shared" si="51"/>
        <v xml:space="preserve"> </v>
      </c>
      <c r="D1582" s="56" t="e">
        <f t="shared" si="52"/>
        <v>#N/A</v>
      </c>
    </row>
    <row r="1583" spans="1:4" x14ac:dyDescent="0.2">
      <c r="A1583" s="56" t="e">
        <f>IF((A1582+$F$5&lt;='1_Setting'!$D$29),A1582+$F$5,#N/A)</f>
        <v>#N/A</v>
      </c>
      <c r="B1583" s="11" t="str">
        <f>IFERROR(IF(ISNUMBER(A1583),(IF(A1583&lt;('1_Setting'!$D$30),((A1583/('1_Setting'!$D$30))*3+1),((A1583-('1_Setting'!$D$30))/(('1_Setting'!$D$29)-('1_Setting'!$D$30))*2+4)))," ")," ")</f>
        <v xml:space="preserve"> </v>
      </c>
      <c r="C1583" s="10" t="str">
        <f t="shared" si="51"/>
        <v xml:space="preserve"> </v>
      </c>
      <c r="D1583" s="56" t="e">
        <f t="shared" si="52"/>
        <v>#N/A</v>
      </c>
    </row>
    <row r="1584" spans="1:4" x14ac:dyDescent="0.2">
      <c r="A1584" s="56" t="e">
        <f>IF((A1583+$F$5&lt;='1_Setting'!$D$29),A1583+$F$5,#N/A)</f>
        <v>#N/A</v>
      </c>
      <c r="B1584" s="11" t="str">
        <f>IFERROR(IF(ISNUMBER(A1584),(IF(A1584&lt;('1_Setting'!$D$30),((A1584/('1_Setting'!$D$30))*3+1),((A1584-('1_Setting'!$D$30))/(('1_Setting'!$D$29)-('1_Setting'!$D$30))*2+4)))," ")," ")</f>
        <v xml:space="preserve"> </v>
      </c>
      <c r="C1584" s="10" t="str">
        <f t="shared" si="51"/>
        <v xml:space="preserve"> </v>
      </c>
      <c r="D1584" s="56" t="e">
        <f t="shared" si="52"/>
        <v>#N/A</v>
      </c>
    </row>
    <row r="1585" spans="1:4" x14ac:dyDescent="0.2">
      <c r="A1585" s="56" t="e">
        <f>IF((A1584+$F$5&lt;='1_Setting'!$D$29),A1584+$F$5,#N/A)</f>
        <v>#N/A</v>
      </c>
      <c r="B1585" s="11" t="str">
        <f>IFERROR(IF(ISNUMBER(A1585),(IF(A1585&lt;('1_Setting'!$D$30),((A1585/('1_Setting'!$D$30))*3+1),((A1585-('1_Setting'!$D$30))/(('1_Setting'!$D$29)-('1_Setting'!$D$30))*2+4)))," ")," ")</f>
        <v xml:space="preserve"> </v>
      </c>
      <c r="C1585" s="10" t="str">
        <f t="shared" si="51"/>
        <v xml:space="preserve"> </v>
      </c>
      <c r="D1585" s="56" t="e">
        <f t="shared" si="52"/>
        <v>#N/A</v>
      </c>
    </row>
    <row r="1586" spans="1:4" x14ac:dyDescent="0.2">
      <c r="A1586" s="56" t="e">
        <f>IF((A1585+$F$5&lt;='1_Setting'!$D$29),A1585+$F$5,#N/A)</f>
        <v>#N/A</v>
      </c>
      <c r="B1586" s="11" t="str">
        <f>IFERROR(IF(ISNUMBER(A1586),(IF(A1586&lt;('1_Setting'!$D$30),((A1586/('1_Setting'!$D$30))*3+1),((A1586-('1_Setting'!$D$30))/(('1_Setting'!$D$29)-('1_Setting'!$D$30))*2+4)))," ")," ")</f>
        <v xml:space="preserve"> </v>
      </c>
      <c r="C1586" s="10" t="str">
        <f t="shared" si="51"/>
        <v xml:space="preserve"> </v>
      </c>
      <c r="D1586" s="56" t="e">
        <f t="shared" si="52"/>
        <v>#N/A</v>
      </c>
    </row>
    <row r="1587" spans="1:4" x14ac:dyDescent="0.2">
      <c r="A1587" s="56" t="e">
        <f>IF((A1586+$F$5&lt;='1_Setting'!$D$29),A1586+$F$5,#N/A)</f>
        <v>#N/A</v>
      </c>
      <c r="B1587" s="11" t="str">
        <f>IFERROR(IF(ISNUMBER(A1587),(IF(A1587&lt;('1_Setting'!$D$30),((A1587/('1_Setting'!$D$30))*3+1),((A1587-('1_Setting'!$D$30))/(('1_Setting'!$D$29)-('1_Setting'!$D$30))*2+4)))," ")," ")</f>
        <v xml:space="preserve"> </v>
      </c>
      <c r="C1587" s="10" t="str">
        <f t="shared" si="51"/>
        <v xml:space="preserve"> </v>
      </c>
      <c r="D1587" s="56" t="e">
        <f t="shared" si="52"/>
        <v>#N/A</v>
      </c>
    </row>
    <row r="1588" spans="1:4" x14ac:dyDescent="0.2">
      <c r="A1588" s="56" t="e">
        <f>IF((A1587+$F$5&lt;='1_Setting'!$D$29),A1587+$F$5,#N/A)</f>
        <v>#N/A</v>
      </c>
      <c r="B1588" s="11" t="str">
        <f>IFERROR(IF(ISNUMBER(A1588),(IF(A1588&lt;('1_Setting'!$D$30),((A1588/('1_Setting'!$D$30))*3+1),((A1588-('1_Setting'!$D$30))/(('1_Setting'!$D$29)-('1_Setting'!$D$30))*2+4)))," ")," ")</f>
        <v xml:space="preserve"> </v>
      </c>
      <c r="C1588" s="10" t="str">
        <f t="shared" si="51"/>
        <v xml:space="preserve"> </v>
      </c>
      <c r="D1588" s="56" t="e">
        <f t="shared" si="52"/>
        <v>#N/A</v>
      </c>
    </row>
    <row r="1589" spans="1:4" x14ac:dyDescent="0.2">
      <c r="A1589" s="56" t="e">
        <f>IF((A1588+$F$5&lt;='1_Setting'!$D$29),A1588+$F$5,#N/A)</f>
        <v>#N/A</v>
      </c>
      <c r="B1589" s="11" t="str">
        <f>IFERROR(IF(ISNUMBER(A1589),(IF(A1589&lt;('1_Setting'!$D$30),((A1589/('1_Setting'!$D$30))*3+1),((A1589-('1_Setting'!$D$30))/(('1_Setting'!$D$29)-('1_Setting'!$D$30))*2+4)))," ")," ")</f>
        <v xml:space="preserve"> </v>
      </c>
      <c r="C1589" s="10" t="str">
        <f t="shared" si="51"/>
        <v xml:space="preserve"> </v>
      </c>
      <c r="D1589" s="56" t="e">
        <f t="shared" si="52"/>
        <v>#N/A</v>
      </c>
    </row>
    <row r="1590" spans="1:4" x14ac:dyDescent="0.2">
      <c r="A1590" s="56" t="e">
        <f>IF((A1589+$F$5&lt;='1_Setting'!$D$29),A1589+$F$5,#N/A)</f>
        <v>#N/A</v>
      </c>
      <c r="B1590" s="11" t="str">
        <f>IFERROR(IF(ISNUMBER(A1590),(IF(A1590&lt;('1_Setting'!$D$30),((A1590/('1_Setting'!$D$30))*3+1),((A1590-('1_Setting'!$D$30))/(('1_Setting'!$D$29)-('1_Setting'!$D$30))*2+4)))," ")," ")</f>
        <v xml:space="preserve"> </v>
      </c>
      <c r="C1590" s="10" t="str">
        <f t="shared" si="51"/>
        <v xml:space="preserve"> </v>
      </c>
      <c r="D1590" s="56" t="e">
        <f t="shared" si="52"/>
        <v>#N/A</v>
      </c>
    </row>
    <row r="1591" spans="1:4" x14ac:dyDescent="0.2">
      <c r="A1591" s="56" t="e">
        <f>IF((A1590+$F$5&lt;='1_Setting'!$D$29),A1590+$F$5,#N/A)</f>
        <v>#N/A</v>
      </c>
      <c r="B1591" s="11" t="str">
        <f>IFERROR(IF(ISNUMBER(A1591),(IF(A1591&lt;('1_Setting'!$D$30),((A1591/('1_Setting'!$D$30))*3+1),((A1591-('1_Setting'!$D$30))/(('1_Setting'!$D$29)-('1_Setting'!$D$30))*2+4)))," ")," ")</f>
        <v xml:space="preserve"> </v>
      </c>
      <c r="C1591" s="10" t="str">
        <f t="shared" si="51"/>
        <v xml:space="preserve"> </v>
      </c>
      <c r="D1591" s="56" t="e">
        <f t="shared" si="52"/>
        <v>#N/A</v>
      </c>
    </row>
    <row r="1592" spans="1:4" x14ac:dyDescent="0.2">
      <c r="A1592" s="56" t="e">
        <f>IF((A1591+$F$5&lt;='1_Setting'!$D$29),A1591+$F$5,#N/A)</f>
        <v>#N/A</v>
      </c>
      <c r="B1592" s="11" t="str">
        <f>IFERROR(IF(ISNUMBER(A1592),(IF(A1592&lt;('1_Setting'!$D$30),((A1592/('1_Setting'!$D$30))*3+1),((A1592-('1_Setting'!$D$30))/(('1_Setting'!$D$29)-('1_Setting'!$D$30))*2+4)))," ")," ")</f>
        <v xml:space="preserve"> </v>
      </c>
      <c r="C1592" s="10" t="str">
        <f t="shared" si="51"/>
        <v xml:space="preserve"> </v>
      </c>
      <c r="D1592" s="56" t="e">
        <f t="shared" si="52"/>
        <v>#N/A</v>
      </c>
    </row>
    <row r="1593" spans="1:4" x14ac:dyDescent="0.2">
      <c r="A1593" s="56" t="e">
        <f>IF((A1592+$F$5&lt;='1_Setting'!$D$29),A1592+$F$5,#N/A)</f>
        <v>#N/A</v>
      </c>
      <c r="B1593" s="11" t="str">
        <f>IFERROR(IF(ISNUMBER(A1593),(IF(A1593&lt;('1_Setting'!$D$30),((A1593/('1_Setting'!$D$30))*3+1),((A1593-('1_Setting'!$D$30))/(('1_Setting'!$D$29)-('1_Setting'!$D$30))*2+4)))," ")," ")</f>
        <v xml:space="preserve"> </v>
      </c>
      <c r="C1593" s="10" t="str">
        <f t="shared" si="51"/>
        <v xml:space="preserve"> </v>
      </c>
      <c r="D1593" s="56" t="e">
        <f t="shared" si="52"/>
        <v>#N/A</v>
      </c>
    </row>
    <row r="1594" spans="1:4" x14ac:dyDescent="0.2">
      <c r="A1594" s="56" t="e">
        <f>IF((A1593+$F$5&lt;='1_Setting'!$D$29),A1593+$F$5,#N/A)</f>
        <v>#N/A</v>
      </c>
      <c r="B1594" s="11" t="str">
        <f>IFERROR(IF(ISNUMBER(A1594),(IF(A1594&lt;('1_Setting'!$D$30),((A1594/('1_Setting'!$D$30))*3+1),((A1594-('1_Setting'!$D$30))/(('1_Setting'!$D$29)-('1_Setting'!$D$30))*2+4)))," ")," ")</f>
        <v xml:space="preserve"> </v>
      </c>
      <c r="C1594" s="10" t="str">
        <f t="shared" si="51"/>
        <v xml:space="preserve"> </v>
      </c>
      <c r="D1594" s="56" t="e">
        <f t="shared" si="52"/>
        <v>#N/A</v>
      </c>
    </row>
    <row r="1595" spans="1:4" x14ac:dyDescent="0.2">
      <c r="A1595" s="56" t="e">
        <f>IF((A1594+$F$5&lt;='1_Setting'!$D$29),A1594+$F$5,#N/A)</f>
        <v>#N/A</v>
      </c>
      <c r="B1595" s="11" t="str">
        <f>IFERROR(IF(ISNUMBER(A1595),(IF(A1595&lt;('1_Setting'!$D$30),((A1595/('1_Setting'!$D$30))*3+1),((A1595-('1_Setting'!$D$30))/(('1_Setting'!$D$29)-('1_Setting'!$D$30))*2+4)))," ")," ")</f>
        <v xml:space="preserve"> </v>
      </c>
      <c r="C1595" s="10" t="str">
        <f t="shared" si="51"/>
        <v xml:space="preserve"> </v>
      </c>
      <c r="D1595" s="56" t="e">
        <f t="shared" si="52"/>
        <v>#N/A</v>
      </c>
    </row>
    <row r="1596" spans="1:4" x14ac:dyDescent="0.2">
      <c r="A1596" s="56" t="e">
        <f>IF((A1595+$F$5&lt;='1_Setting'!$D$29),A1595+$F$5,#N/A)</f>
        <v>#N/A</v>
      </c>
      <c r="B1596" s="11" t="str">
        <f>IFERROR(IF(ISNUMBER(A1596),(IF(A1596&lt;('1_Setting'!$D$30),((A1596/('1_Setting'!$D$30))*3+1),((A1596-('1_Setting'!$D$30))/(('1_Setting'!$D$29)-('1_Setting'!$D$30))*2+4)))," ")," ")</f>
        <v xml:space="preserve"> </v>
      </c>
      <c r="C1596" s="10" t="str">
        <f t="shared" si="51"/>
        <v xml:space="preserve"> </v>
      </c>
      <c r="D1596" s="56" t="e">
        <f t="shared" si="52"/>
        <v>#N/A</v>
      </c>
    </row>
    <row r="1597" spans="1:4" x14ac:dyDescent="0.2">
      <c r="A1597" s="56" t="e">
        <f>IF((A1596+$F$5&lt;='1_Setting'!$D$29),A1596+$F$5,#N/A)</f>
        <v>#N/A</v>
      </c>
      <c r="B1597" s="11" t="str">
        <f>IFERROR(IF(ISNUMBER(A1597),(IF(A1597&lt;('1_Setting'!$D$30),((A1597/('1_Setting'!$D$30))*3+1),((A1597-('1_Setting'!$D$30))/(('1_Setting'!$D$29)-('1_Setting'!$D$30))*2+4)))," ")," ")</f>
        <v xml:space="preserve"> </v>
      </c>
      <c r="C1597" s="10" t="str">
        <f t="shared" si="51"/>
        <v xml:space="preserve"> </v>
      </c>
      <c r="D1597" s="56" t="e">
        <f t="shared" si="52"/>
        <v>#N/A</v>
      </c>
    </row>
    <row r="1598" spans="1:4" x14ac:dyDescent="0.2">
      <c r="A1598" s="56" t="e">
        <f>IF((A1597+$F$5&lt;='1_Setting'!$D$29),A1597+$F$5,#N/A)</f>
        <v>#N/A</v>
      </c>
      <c r="B1598" s="11" t="str">
        <f>IFERROR(IF(ISNUMBER(A1598),(IF(A1598&lt;('1_Setting'!$D$30),((A1598/('1_Setting'!$D$30))*3+1),((A1598-('1_Setting'!$D$30))/(('1_Setting'!$D$29)-('1_Setting'!$D$30))*2+4)))," ")," ")</f>
        <v xml:space="preserve"> </v>
      </c>
      <c r="C1598" s="10" t="str">
        <f t="shared" si="51"/>
        <v xml:space="preserve"> </v>
      </c>
      <c r="D1598" s="56" t="e">
        <f t="shared" si="52"/>
        <v>#N/A</v>
      </c>
    </row>
    <row r="1599" spans="1:4" x14ac:dyDescent="0.2">
      <c r="A1599" s="56" t="e">
        <f>IF((A1598+$F$5&lt;='1_Setting'!$D$29),A1598+$F$5,#N/A)</f>
        <v>#N/A</v>
      </c>
      <c r="B1599" s="11" t="str">
        <f>IFERROR(IF(ISNUMBER(A1599),(IF(A1599&lt;('1_Setting'!$D$30),((A1599/('1_Setting'!$D$30))*3+1),((A1599-('1_Setting'!$D$30))/(('1_Setting'!$D$29)-('1_Setting'!$D$30))*2+4)))," ")," ")</f>
        <v xml:space="preserve"> </v>
      </c>
      <c r="C1599" s="10" t="str">
        <f t="shared" si="51"/>
        <v xml:space="preserve"> </v>
      </c>
      <c r="D1599" s="56" t="e">
        <f t="shared" si="52"/>
        <v>#N/A</v>
      </c>
    </row>
    <row r="1600" spans="1:4" x14ac:dyDescent="0.2">
      <c r="A1600" s="56" t="e">
        <f>IF((A1599+$F$5&lt;='1_Setting'!$D$29),A1599+$F$5,#N/A)</f>
        <v>#N/A</v>
      </c>
      <c r="B1600" s="11" t="str">
        <f>IFERROR(IF(ISNUMBER(A1600),(IF(A1600&lt;('1_Setting'!$D$30),((A1600/('1_Setting'!$D$30))*3+1),((A1600-('1_Setting'!$D$30))/(('1_Setting'!$D$29)-('1_Setting'!$D$30))*2+4)))," ")," ")</f>
        <v xml:space="preserve"> </v>
      </c>
      <c r="C1600" s="10" t="str">
        <f t="shared" si="51"/>
        <v xml:space="preserve"> </v>
      </c>
      <c r="D1600" s="56" t="e">
        <f t="shared" si="52"/>
        <v>#N/A</v>
      </c>
    </row>
    <row r="1601" spans="1:4" x14ac:dyDescent="0.2">
      <c r="A1601" s="56" t="e">
        <f>IF((A1600+$F$5&lt;='1_Setting'!$D$29),A1600+$F$5,#N/A)</f>
        <v>#N/A</v>
      </c>
      <c r="B1601" s="11" t="str">
        <f>IFERROR(IF(ISNUMBER(A1601),(IF(A1601&lt;('1_Setting'!$D$30),((A1601/('1_Setting'!$D$30))*3+1),((A1601-('1_Setting'!$D$30))/(('1_Setting'!$D$29)-('1_Setting'!$D$30))*2+4)))," ")," ")</f>
        <v xml:space="preserve"> </v>
      </c>
      <c r="C1601" s="10" t="str">
        <f t="shared" si="51"/>
        <v xml:space="preserve"> </v>
      </c>
      <c r="D1601" s="56" t="e">
        <f t="shared" si="52"/>
        <v>#N/A</v>
      </c>
    </row>
    <row r="1602" spans="1:4" x14ac:dyDescent="0.2">
      <c r="A1602" s="56" t="e">
        <f>IF((A1601+$F$5&lt;='1_Setting'!$D$29),A1601+$F$5,#N/A)</f>
        <v>#N/A</v>
      </c>
      <c r="B1602" s="11" t="str">
        <f>IFERROR(IF(ISNUMBER(A1602),(IF(A1602&lt;('1_Setting'!$D$30),((A1602/('1_Setting'!$D$30))*3+1),((A1602-('1_Setting'!$D$30))/(('1_Setting'!$D$29)-('1_Setting'!$D$30))*2+4)))," ")," ")</f>
        <v xml:space="preserve"> </v>
      </c>
      <c r="C1602" s="10" t="str">
        <f t="shared" ref="C1602:C1665" si="53">IFERROR(IF(AND(B1602&gt;3.5,B1602&lt;4),3.5,ROUND(B1602/5,1)*5)," ")</f>
        <v xml:space="preserve"> </v>
      </c>
      <c r="D1602" s="56" t="e">
        <f t="shared" si="52"/>
        <v>#N/A</v>
      </c>
    </row>
    <row r="1603" spans="1:4" x14ac:dyDescent="0.2">
      <c r="A1603" s="56" t="e">
        <f>IF((A1602+$F$5&lt;='1_Setting'!$D$29),A1602+$F$5,#N/A)</f>
        <v>#N/A</v>
      </c>
      <c r="B1603" s="11" t="str">
        <f>IFERROR(IF(ISNUMBER(A1603),(IF(A1603&lt;('1_Setting'!$D$30),((A1603/('1_Setting'!$D$30))*3+1),((A1603-('1_Setting'!$D$30))/(('1_Setting'!$D$29)-('1_Setting'!$D$30))*2+4)))," ")," ")</f>
        <v xml:space="preserve"> </v>
      </c>
      <c r="C1603" s="10" t="str">
        <f t="shared" si="53"/>
        <v xml:space="preserve"> </v>
      </c>
      <c r="D1603" s="56" t="e">
        <f t="shared" si="52"/>
        <v>#N/A</v>
      </c>
    </row>
    <row r="1604" spans="1:4" x14ac:dyDescent="0.2">
      <c r="A1604" s="56" t="e">
        <f>IF((A1603+$F$5&lt;='1_Setting'!$D$29),A1603+$F$5,#N/A)</f>
        <v>#N/A</v>
      </c>
      <c r="B1604" s="11" t="str">
        <f>IFERROR(IF(ISNUMBER(A1604),(IF(A1604&lt;('1_Setting'!$D$30),((A1604/('1_Setting'!$D$30))*3+1),((A1604-('1_Setting'!$D$30))/(('1_Setting'!$D$29)-('1_Setting'!$D$30))*2+4)))," ")," ")</f>
        <v xml:space="preserve"> </v>
      </c>
      <c r="C1604" s="10" t="str">
        <f t="shared" si="53"/>
        <v xml:space="preserve"> </v>
      </c>
      <c r="D1604" s="56" t="e">
        <f t="shared" si="52"/>
        <v>#N/A</v>
      </c>
    </row>
    <row r="1605" spans="1:4" x14ac:dyDescent="0.2">
      <c r="A1605" s="56" t="e">
        <f>IF((A1604+$F$5&lt;='1_Setting'!$D$29),A1604+$F$5,#N/A)</f>
        <v>#N/A</v>
      </c>
      <c r="B1605" s="11" t="str">
        <f>IFERROR(IF(ISNUMBER(A1605),(IF(A1605&lt;('1_Setting'!$D$30),((A1605/('1_Setting'!$D$30))*3+1),((A1605-('1_Setting'!$D$30))/(('1_Setting'!$D$29)-('1_Setting'!$D$30))*2+4)))," ")," ")</f>
        <v xml:space="preserve"> </v>
      </c>
      <c r="C1605" s="10" t="str">
        <f t="shared" si="53"/>
        <v xml:space="preserve"> </v>
      </c>
      <c r="D1605" s="56" t="e">
        <f t="shared" si="52"/>
        <v>#N/A</v>
      </c>
    </row>
    <row r="1606" spans="1:4" x14ac:dyDescent="0.2">
      <c r="A1606" s="56" t="e">
        <f>IF((A1605+$F$5&lt;='1_Setting'!$D$29),A1605+$F$5,#N/A)</f>
        <v>#N/A</v>
      </c>
      <c r="B1606" s="11" t="str">
        <f>IFERROR(IF(ISNUMBER(A1606),(IF(A1606&lt;('1_Setting'!$D$30),((A1606/('1_Setting'!$D$30))*3+1),((A1606-('1_Setting'!$D$30))/(('1_Setting'!$D$29)-('1_Setting'!$D$30))*2+4)))," ")," ")</f>
        <v xml:space="preserve"> </v>
      </c>
      <c r="C1606" s="10" t="str">
        <f t="shared" si="53"/>
        <v xml:space="preserve"> </v>
      </c>
      <c r="D1606" s="56" t="e">
        <f t="shared" si="52"/>
        <v>#N/A</v>
      </c>
    </row>
    <row r="1607" spans="1:4" x14ac:dyDescent="0.2">
      <c r="A1607" s="56" t="e">
        <f>IF((A1606+$F$5&lt;='1_Setting'!$D$29),A1606+$F$5,#N/A)</f>
        <v>#N/A</v>
      </c>
      <c r="B1607" s="11" t="str">
        <f>IFERROR(IF(ISNUMBER(A1607),(IF(A1607&lt;('1_Setting'!$D$30),((A1607/('1_Setting'!$D$30))*3+1),((A1607-('1_Setting'!$D$30))/(('1_Setting'!$D$29)-('1_Setting'!$D$30))*2+4)))," ")," ")</f>
        <v xml:space="preserve"> </v>
      </c>
      <c r="C1607" s="10" t="str">
        <f t="shared" si="53"/>
        <v xml:space="preserve"> </v>
      </c>
      <c r="D1607" s="56" t="e">
        <f t="shared" si="52"/>
        <v>#N/A</v>
      </c>
    </row>
    <row r="1608" spans="1:4" x14ac:dyDescent="0.2">
      <c r="A1608" s="56" t="e">
        <f>IF((A1607+$F$5&lt;='1_Setting'!$D$29),A1607+$F$5,#N/A)</f>
        <v>#N/A</v>
      </c>
      <c r="B1608" s="11" t="str">
        <f>IFERROR(IF(ISNUMBER(A1608),(IF(A1608&lt;('1_Setting'!$D$30),((A1608/('1_Setting'!$D$30))*3+1),((A1608-('1_Setting'!$D$30))/(('1_Setting'!$D$29)-('1_Setting'!$D$30))*2+4)))," ")," ")</f>
        <v xml:space="preserve"> </v>
      </c>
      <c r="C1608" s="10" t="str">
        <f t="shared" si="53"/>
        <v xml:space="preserve"> </v>
      </c>
      <c r="D1608" s="56" t="e">
        <f t="shared" si="52"/>
        <v>#N/A</v>
      </c>
    </row>
    <row r="1609" spans="1:4" x14ac:dyDescent="0.2">
      <c r="A1609" s="56" t="e">
        <f>IF((A1608+$F$5&lt;='1_Setting'!$D$29),A1608+$F$5,#N/A)</f>
        <v>#N/A</v>
      </c>
      <c r="B1609" s="11" t="str">
        <f>IFERROR(IF(ISNUMBER(A1609),(IF(A1609&lt;('1_Setting'!$D$30),((A1609/('1_Setting'!$D$30))*3+1),((A1609-('1_Setting'!$D$30))/(('1_Setting'!$D$29)-('1_Setting'!$D$30))*2+4)))," ")," ")</f>
        <v xml:space="preserve"> </v>
      </c>
      <c r="C1609" s="10" t="str">
        <f t="shared" si="53"/>
        <v xml:space="preserve"> </v>
      </c>
      <c r="D1609" s="56" t="e">
        <f t="shared" si="52"/>
        <v>#N/A</v>
      </c>
    </row>
    <row r="1610" spans="1:4" x14ac:dyDescent="0.2">
      <c r="A1610" s="56" t="e">
        <f>IF((A1609+$F$5&lt;='1_Setting'!$D$29),A1609+$F$5,#N/A)</f>
        <v>#N/A</v>
      </c>
      <c r="B1610" s="11" t="str">
        <f>IFERROR(IF(ISNUMBER(A1610),(IF(A1610&lt;('1_Setting'!$D$30),((A1610/('1_Setting'!$D$30))*3+1),((A1610-('1_Setting'!$D$30))/(('1_Setting'!$D$29)-('1_Setting'!$D$30))*2+4)))," ")," ")</f>
        <v xml:space="preserve"> </v>
      </c>
      <c r="C1610" s="10" t="str">
        <f t="shared" si="53"/>
        <v xml:space="preserve"> </v>
      </c>
      <c r="D1610" s="56" t="e">
        <f t="shared" si="52"/>
        <v>#N/A</v>
      </c>
    </row>
    <row r="1611" spans="1:4" x14ac:dyDescent="0.2">
      <c r="A1611" s="56" t="e">
        <f>IF((A1610+$F$5&lt;='1_Setting'!$D$29),A1610+$F$5,#N/A)</f>
        <v>#N/A</v>
      </c>
      <c r="B1611" s="11" t="str">
        <f>IFERROR(IF(ISNUMBER(A1611),(IF(A1611&lt;('1_Setting'!$D$30),((A1611/('1_Setting'!$D$30))*3+1),((A1611-('1_Setting'!$D$30))/(('1_Setting'!$D$29)-('1_Setting'!$D$30))*2+4)))," ")," ")</f>
        <v xml:space="preserve"> </v>
      </c>
      <c r="C1611" s="10" t="str">
        <f t="shared" si="53"/>
        <v xml:space="preserve"> </v>
      </c>
      <c r="D1611" s="56" t="e">
        <f t="shared" ref="D1611:D1674" si="54">A1611</f>
        <v>#N/A</v>
      </c>
    </row>
    <row r="1612" spans="1:4" x14ac:dyDescent="0.2">
      <c r="A1612" s="56" t="e">
        <f>IF((A1611+$F$5&lt;='1_Setting'!$D$29),A1611+$F$5,#N/A)</f>
        <v>#N/A</v>
      </c>
      <c r="B1612" s="11" t="str">
        <f>IFERROR(IF(ISNUMBER(A1612),(IF(A1612&lt;('1_Setting'!$D$30),((A1612/('1_Setting'!$D$30))*3+1),((A1612-('1_Setting'!$D$30))/(('1_Setting'!$D$29)-('1_Setting'!$D$30))*2+4)))," ")," ")</f>
        <v xml:space="preserve"> </v>
      </c>
      <c r="C1612" s="10" t="str">
        <f t="shared" si="53"/>
        <v xml:space="preserve"> </v>
      </c>
      <c r="D1612" s="56" t="e">
        <f t="shared" si="54"/>
        <v>#N/A</v>
      </c>
    </row>
    <row r="1613" spans="1:4" x14ac:dyDescent="0.2">
      <c r="A1613" s="56" t="e">
        <f>IF((A1612+$F$5&lt;='1_Setting'!$D$29),A1612+$F$5,#N/A)</f>
        <v>#N/A</v>
      </c>
      <c r="B1613" s="11" t="str">
        <f>IFERROR(IF(ISNUMBER(A1613),(IF(A1613&lt;('1_Setting'!$D$30),((A1613/('1_Setting'!$D$30))*3+1),((A1613-('1_Setting'!$D$30))/(('1_Setting'!$D$29)-('1_Setting'!$D$30))*2+4)))," ")," ")</f>
        <v xml:space="preserve"> </v>
      </c>
      <c r="C1613" s="10" t="str">
        <f t="shared" si="53"/>
        <v xml:space="preserve"> </v>
      </c>
      <c r="D1613" s="56" t="e">
        <f t="shared" si="54"/>
        <v>#N/A</v>
      </c>
    </row>
    <row r="1614" spans="1:4" x14ac:dyDescent="0.2">
      <c r="A1614" s="56" t="e">
        <f>IF((A1613+$F$5&lt;='1_Setting'!$D$29),A1613+$F$5,#N/A)</f>
        <v>#N/A</v>
      </c>
      <c r="B1614" s="11" t="str">
        <f>IFERROR(IF(ISNUMBER(A1614),(IF(A1614&lt;('1_Setting'!$D$30),((A1614/('1_Setting'!$D$30))*3+1),((A1614-('1_Setting'!$D$30))/(('1_Setting'!$D$29)-('1_Setting'!$D$30))*2+4)))," ")," ")</f>
        <v xml:space="preserve"> </v>
      </c>
      <c r="C1614" s="10" t="str">
        <f t="shared" si="53"/>
        <v xml:space="preserve"> </v>
      </c>
      <c r="D1614" s="56" t="e">
        <f t="shared" si="54"/>
        <v>#N/A</v>
      </c>
    </row>
    <row r="1615" spans="1:4" x14ac:dyDescent="0.2">
      <c r="A1615" s="56" t="e">
        <f>IF((A1614+$F$5&lt;='1_Setting'!$D$29),A1614+$F$5,#N/A)</f>
        <v>#N/A</v>
      </c>
      <c r="B1615" s="11" t="str">
        <f>IFERROR(IF(ISNUMBER(A1615),(IF(A1615&lt;('1_Setting'!$D$30),((A1615/('1_Setting'!$D$30))*3+1),((A1615-('1_Setting'!$D$30))/(('1_Setting'!$D$29)-('1_Setting'!$D$30))*2+4)))," ")," ")</f>
        <v xml:space="preserve"> </v>
      </c>
      <c r="C1615" s="10" t="str">
        <f t="shared" si="53"/>
        <v xml:space="preserve"> </v>
      </c>
      <c r="D1615" s="56" t="e">
        <f t="shared" si="54"/>
        <v>#N/A</v>
      </c>
    </row>
    <row r="1616" spans="1:4" x14ac:dyDescent="0.2">
      <c r="A1616" s="56" t="e">
        <f>IF((A1615+$F$5&lt;='1_Setting'!$D$29),A1615+$F$5,#N/A)</f>
        <v>#N/A</v>
      </c>
      <c r="B1616" s="11" t="str">
        <f>IFERROR(IF(ISNUMBER(A1616),(IF(A1616&lt;('1_Setting'!$D$30),((A1616/('1_Setting'!$D$30))*3+1),((A1616-('1_Setting'!$D$30))/(('1_Setting'!$D$29)-('1_Setting'!$D$30))*2+4)))," ")," ")</f>
        <v xml:space="preserve"> </v>
      </c>
      <c r="C1616" s="10" t="str">
        <f t="shared" si="53"/>
        <v xml:space="preserve"> </v>
      </c>
      <c r="D1616" s="56" t="e">
        <f t="shared" si="54"/>
        <v>#N/A</v>
      </c>
    </row>
    <row r="1617" spans="1:4" x14ac:dyDescent="0.2">
      <c r="A1617" s="56" t="e">
        <f>IF((A1616+$F$5&lt;='1_Setting'!$D$29),A1616+$F$5,#N/A)</f>
        <v>#N/A</v>
      </c>
      <c r="B1617" s="11" t="str">
        <f>IFERROR(IF(ISNUMBER(A1617),(IF(A1617&lt;('1_Setting'!$D$30),((A1617/('1_Setting'!$D$30))*3+1),((A1617-('1_Setting'!$D$30))/(('1_Setting'!$D$29)-('1_Setting'!$D$30))*2+4)))," ")," ")</f>
        <v xml:space="preserve"> </v>
      </c>
      <c r="C1617" s="10" t="str">
        <f t="shared" si="53"/>
        <v xml:space="preserve"> </v>
      </c>
      <c r="D1617" s="56" t="e">
        <f t="shared" si="54"/>
        <v>#N/A</v>
      </c>
    </row>
    <row r="1618" spans="1:4" x14ac:dyDescent="0.2">
      <c r="A1618" s="56" t="e">
        <f>IF((A1617+$F$5&lt;='1_Setting'!$D$29),A1617+$F$5,#N/A)</f>
        <v>#N/A</v>
      </c>
      <c r="B1618" s="11" t="str">
        <f>IFERROR(IF(ISNUMBER(A1618),(IF(A1618&lt;('1_Setting'!$D$30),((A1618/('1_Setting'!$D$30))*3+1),((A1618-('1_Setting'!$D$30))/(('1_Setting'!$D$29)-('1_Setting'!$D$30))*2+4)))," ")," ")</f>
        <v xml:space="preserve"> </v>
      </c>
      <c r="C1618" s="10" t="str">
        <f t="shared" si="53"/>
        <v xml:space="preserve"> </v>
      </c>
      <c r="D1618" s="56" t="e">
        <f t="shared" si="54"/>
        <v>#N/A</v>
      </c>
    </row>
    <row r="1619" spans="1:4" x14ac:dyDescent="0.2">
      <c r="A1619" s="56" t="e">
        <f>IF((A1618+$F$5&lt;='1_Setting'!$D$29),A1618+$F$5,#N/A)</f>
        <v>#N/A</v>
      </c>
      <c r="B1619" s="11" t="str">
        <f>IFERROR(IF(ISNUMBER(A1619),(IF(A1619&lt;('1_Setting'!$D$30),((A1619/('1_Setting'!$D$30))*3+1),((A1619-('1_Setting'!$D$30))/(('1_Setting'!$D$29)-('1_Setting'!$D$30))*2+4)))," ")," ")</f>
        <v xml:space="preserve"> </v>
      </c>
      <c r="C1619" s="10" t="str">
        <f t="shared" si="53"/>
        <v xml:space="preserve"> </v>
      </c>
      <c r="D1619" s="56" t="e">
        <f t="shared" si="54"/>
        <v>#N/A</v>
      </c>
    </row>
    <row r="1620" spans="1:4" x14ac:dyDescent="0.2">
      <c r="A1620" s="56" t="e">
        <f>IF((A1619+$F$5&lt;='1_Setting'!$D$29),A1619+$F$5,#N/A)</f>
        <v>#N/A</v>
      </c>
      <c r="B1620" s="11" t="str">
        <f>IFERROR(IF(ISNUMBER(A1620),(IF(A1620&lt;('1_Setting'!$D$30),((A1620/('1_Setting'!$D$30))*3+1),((A1620-('1_Setting'!$D$30))/(('1_Setting'!$D$29)-('1_Setting'!$D$30))*2+4)))," ")," ")</f>
        <v xml:space="preserve"> </v>
      </c>
      <c r="C1620" s="10" t="str">
        <f t="shared" si="53"/>
        <v xml:space="preserve"> </v>
      </c>
      <c r="D1620" s="56" t="e">
        <f t="shared" si="54"/>
        <v>#N/A</v>
      </c>
    </row>
    <row r="1621" spans="1:4" x14ac:dyDescent="0.2">
      <c r="A1621" s="56" t="e">
        <f>IF((A1620+$F$5&lt;='1_Setting'!$D$29),A1620+$F$5,#N/A)</f>
        <v>#N/A</v>
      </c>
      <c r="B1621" s="11" t="str">
        <f>IFERROR(IF(ISNUMBER(A1621),(IF(A1621&lt;('1_Setting'!$D$30),((A1621/('1_Setting'!$D$30))*3+1),((A1621-('1_Setting'!$D$30))/(('1_Setting'!$D$29)-('1_Setting'!$D$30))*2+4)))," ")," ")</f>
        <v xml:space="preserve"> </v>
      </c>
      <c r="C1621" s="10" t="str">
        <f t="shared" si="53"/>
        <v xml:space="preserve"> </v>
      </c>
      <c r="D1621" s="56" t="e">
        <f t="shared" si="54"/>
        <v>#N/A</v>
      </c>
    </row>
    <row r="1622" spans="1:4" x14ac:dyDescent="0.2">
      <c r="A1622" s="56" t="e">
        <f>IF((A1621+$F$5&lt;='1_Setting'!$D$29),A1621+$F$5,#N/A)</f>
        <v>#N/A</v>
      </c>
      <c r="B1622" s="11" t="str">
        <f>IFERROR(IF(ISNUMBER(A1622),(IF(A1622&lt;('1_Setting'!$D$30),((A1622/('1_Setting'!$D$30))*3+1),((A1622-('1_Setting'!$D$30))/(('1_Setting'!$D$29)-('1_Setting'!$D$30))*2+4)))," ")," ")</f>
        <v xml:space="preserve"> </v>
      </c>
      <c r="C1622" s="10" t="str">
        <f t="shared" si="53"/>
        <v xml:space="preserve"> </v>
      </c>
      <c r="D1622" s="56" t="e">
        <f t="shared" si="54"/>
        <v>#N/A</v>
      </c>
    </row>
    <row r="1623" spans="1:4" x14ac:dyDescent="0.2">
      <c r="A1623" s="56" t="e">
        <f>IF((A1622+$F$5&lt;='1_Setting'!$D$29),A1622+$F$5,#N/A)</f>
        <v>#N/A</v>
      </c>
      <c r="B1623" s="11" t="str">
        <f>IFERROR(IF(ISNUMBER(A1623),(IF(A1623&lt;('1_Setting'!$D$30),((A1623/('1_Setting'!$D$30))*3+1),((A1623-('1_Setting'!$D$30))/(('1_Setting'!$D$29)-('1_Setting'!$D$30))*2+4)))," ")," ")</f>
        <v xml:space="preserve"> </v>
      </c>
      <c r="C1623" s="10" t="str">
        <f t="shared" si="53"/>
        <v xml:space="preserve"> </v>
      </c>
      <c r="D1623" s="56" t="e">
        <f t="shared" si="54"/>
        <v>#N/A</v>
      </c>
    </row>
    <row r="1624" spans="1:4" x14ac:dyDescent="0.2">
      <c r="A1624" s="56" t="e">
        <f>IF((A1623+$F$5&lt;='1_Setting'!$D$29),A1623+$F$5,#N/A)</f>
        <v>#N/A</v>
      </c>
      <c r="B1624" s="11" t="str">
        <f>IFERROR(IF(ISNUMBER(A1624),(IF(A1624&lt;('1_Setting'!$D$30),((A1624/('1_Setting'!$D$30))*3+1),((A1624-('1_Setting'!$D$30))/(('1_Setting'!$D$29)-('1_Setting'!$D$30))*2+4)))," ")," ")</f>
        <v xml:space="preserve"> </v>
      </c>
      <c r="C1624" s="10" t="str">
        <f t="shared" si="53"/>
        <v xml:space="preserve"> </v>
      </c>
      <c r="D1624" s="56" t="e">
        <f t="shared" si="54"/>
        <v>#N/A</v>
      </c>
    </row>
    <row r="1625" spans="1:4" x14ac:dyDescent="0.2">
      <c r="A1625" s="56" t="e">
        <f>IF((A1624+$F$5&lt;='1_Setting'!$D$29),A1624+$F$5,#N/A)</f>
        <v>#N/A</v>
      </c>
      <c r="B1625" s="11" t="str">
        <f>IFERROR(IF(ISNUMBER(A1625),(IF(A1625&lt;('1_Setting'!$D$30),((A1625/('1_Setting'!$D$30))*3+1),((A1625-('1_Setting'!$D$30))/(('1_Setting'!$D$29)-('1_Setting'!$D$30))*2+4)))," ")," ")</f>
        <v xml:space="preserve"> </v>
      </c>
      <c r="C1625" s="10" t="str">
        <f t="shared" si="53"/>
        <v xml:space="preserve"> </v>
      </c>
      <c r="D1625" s="56" t="e">
        <f t="shared" si="54"/>
        <v>#N/A</v>
      </c>
    </row>
    <row r="1626" spans="1:4" x14ac:dyDescent="0.2">
      <c r="A1626" s="56" t="e">
        <f>IF((A1625+$F$5&lt;='1_Setting'!$D$29),A1625+$F$5,#N/A)</f>
        <v>#N/A</v>
      </c>
      <c r="B1626" s="11" t="str">
        <f>IFERROR(IF(ISNUMBER(A1626),(IF(A1626&lt;('1_Setting'!$D$30),((A1626/('1_Setting'!$D$30))*3+1),((A1626-('1_Setting'!$D$30))/(('1_Setting'!$D$29)-('1_Setting'!$D$30))*2+4)))," ")," ")</f>
        <v xml:space="preserve"> </v>
      </c>
      <c r="C1626" s="10" t="str">
        <f t="shared" si="53"/>
        <v xml:space="preserve"> </v>
      </c>
      <c r="D1626" s="56" t="e">
        <f t="shared" si="54"/>
        <v>#N/A</v>
      </c>
    </row>
    <row r="1627" spans="1:4" x14ac:dyDescent="0.2">
      <c r="A1627" s="56" t="e">
        <f>IF((A1626+$F$5&lt;='1_Setting'!$D$29),A1626+$F$5,#N/A)</f>
        <v>#N/A</v>
      </c>
      <c r="B1627" s="11" t="str">
        <f>IFERROR(IF(ISNUMBER(A1627),(IF(A1627&lt;('1_Setting'!$D$30),((A1627/('1_Setting'!$D$30))*3+1),((A1627-('1_Setting'!$D$30))/(('1_Setting'!$D$29)-('1_Setting'!$D$30))*2+4)))," ")," ")</f>
        <v xml:space="preserve"> </v>
      </c>
      <c r="C1627" s="10" t="str">
        <f t="shared" si="53"/>
        <v xml:space="preserve"> </v>
      </c>
      <c r="D1627" s="56" t="e">
        <f t="shared" si="54"/>
        <v>#N/A</v>
      </c>
    </row>
    <row r="1628" spans="1:4" x14ac:dyDescent="0.2">
      <c r="A1628" s="56" t="e">
        <f>IF((A1627+$F$5&lt;='1_Setting'!$D$29),A1627+$F$5,#N/A)</f>
        <v>#N/A</v>
      </c>
      <c r="B1628" s="11" t="str">
        <f>IFERROR(IF(ISNUMBER(A1628),(IF(A1628&lt;('1_Setting'!$D$30),((A1628/('1_Setting'!$D$30))*3+1),((A1628-('1_Setting'!$D$30))/(('1_Setting'!$D$29)-('1_Setting'!$D$30))*2+4)))," ")," ")</f>
        <v xml:space="preserve"> </v>
      </c>
      <c r="C1628" s="10" t="str">
        <f t="shared" si="53"/>
        <v xml:space="preserve"> </v>
      </c>
      <c r="D1628" s="56" t="e">
        <f t="shared" si="54"/>
        <v>#N/A</v>
      </c>
    </row>
    <row r="1629" spans="1:4" x14ac:dyDescent="0.2">
      <c r="A1629" s="56" t="e">
        <f>IF((A1628+$F$5&lt;='1_Setting'!$D$29),A1628+$F$5,#N/A)</f>
        <v>#N/A</v>
      </c>
      <c r="B1629" s="11" t="str">
        <f>IFERROR(IF(ISNUMBER(A1629),(IF(A1629&lt;('1_Setting'!$D$30),((A1629/('1_Setting'!$D$30))*3+1),((A1629-('1_Setting'!$D$30))/(('1_Setting'!$D$29)-('1_Setting'!$D$30))*2+4)))," ")," ")</f>
        <v xml:space="preserve"> </v>
      </c>
      <c r="C1629" s="10" t="str">
        <f t="shared" si="53"/>
        <v xml:space="preserve"> </v>
      </c>
      <c r="D1629" s="56" t="e">
        <f t="shared" si="54"/>
        <v>#N/A</v>
      </c>
    </row>
    <row r="1630" spans="1:4" x14ac:dyDescent="0.2">
      <c r="A1630" s="56" t="e">
        <f>IF((A1629+$F$5&lt;='1_Setting'!$D$29),A1629+$F$5,#N/A)</f>
        <v>#N/A</v>
      </c>
      <c r="B1630" s="11" t="str">
        <f>IFERROR(IF(ISNUMBER(A1630),(IF(A1630&lt;('1_Setting'!$D$30),((A1630/('1_Setting'!$D$30))*3+1),((A1630-('1_Setting'!$D$30))/(('1_Setting'!$D$29)-('1_Setting'!$D$30))*2+4)))," ")," ")</f>
        <v xml:space="preserve"> </v>
      </c>
      <c r="C1630" s="10" t="str">
        <f t="shared" si="53"/>
        <v xml:space="preserve"> </v>
      </c>
      <c r="D1630" s="56" t="e">
        <f t="shared" si="54"/>
        <v>#N/A</v>
      </c>
    </row>
    <row r="1631" spans="1:4" x14ac:dyDescent="0.2">
      <c r="A1631" s="56" t="e">
        <f>IF((A1630+$F$5&lt;='1_Setting'!$D$29),A1630+$F$5,#N/A)</f>
        <v>#N/A</v>
      </c>
      <c r="B1631" s="11" t="str">
        <f>IFERROR(IF(ISNUMBER(A1631),(IF(A1631&lt;('1_Setting'!$D$30),((A1631/('1_Setting'!$D$30))*3+1),((A1631-('1_Setting'!$D$30))/(('1_Setting'!$D$29)-('1_Setting'!$D$30))*2+4)))," ")," ")</f>
        <v xml:space="preserve"> </v>
      </c>
      <c r="C1631" s="10" t="str">
        <f t="shared" si="53"/>
        <v xml:space="preserve"> </v>
      </c>
      <c r="D1631" s="56" t="e">
        <f t="shared" si="54"/>
        <v>#N/A</v>
      </c>
    </row>
    <row r="1632" spans="1:4" x14ac:dyDescent="0.2">
      <c r="A1632" s="56" t="e">
        <f>IF((A1631+$F$5&lt;='1_Setting'!$D$29),A1631+$F$5,#N/A)</f>
        <v>#N/A</v>
      </c>
      <c r="B1632" s="11" t="str">
        <f>IFERROR(IF(ISNUMBER(A1632),(IF(A1632&lt;('1_Setting'!$D$30),((A1632/('1_Setting'!$D$30))*3+1),((A1632-('1_Setting'!$D$30))/(('1_Setting'!$D$29)-('1_Setting'!$D$30))*2+4)))," ")," ")</f>
        <v xml:space="preserve"> </v>
      </c>
      <c r="C1632" s="10" t="str">
        <f t="shared" si="53"/>
        <v xml:space="preserve"> </v>
      </c>
      <c r="D1632" s="56" t="e">
        <f t="shared" si="54"/>
        <v>#N/A</v>
      </c>
    </row>
    <row r="1633" spans="1:4" x14ac:dyDescent="0.2">
      <c r="A1633" s="56" t="e">
        <f>IF((A1632+$F$5&lt;='1_Setting'!$D$29),A1632+$F$5,#N/A)</f>
        <v>#N/A</v>
      </c>
      <c r="B1633" s="11" t="str">
        <f>IFERROR(IF(ISNUMBER(A1633),(IF(A1633&lt;('1_Setting'!$D$30),((A1633/('1_Setting'!$D$30))*3+1),((A1633-('1_Setting'!$D$30))/(('1_Setting'!$D$29)-('1_Setting'!$D$30))*2+4)))," ")," ")</f>
        <v xml:space="preserve"> </v>
      </c>
      <c r="C1633" s="10" t="str">
        <f t="shared" si="53"/>
        <v xml:space="preserve"> </v>
      </c>
      <c r="D1633" s="56" t="e">
        <f t="shared" si="54"/>
        <v>#N/A</v>
      </c>
    </row>
    <row r="1634" spans="1:4" x14ac:dyDescent="0.2">
      <c r="A1634" s="56" t="e">
        <f>IF((A1633+$F$5&lt;='1_Setting'!$D$29),A1633+$F$5,#N/A)</f>
        <v>#N/A</v>
      </c>
      <c r="B1634" s="11" t="str">
        <f>IFERROR(IF(ISNUMBER(A1634),(IF(A1634&lt;('1_Setting'!$D$30),((A1634/('1_Setting'!$D$30))*3+1),((A1634-('1_Setting'!$D$30))/(('1_Setting'!$D$29)-('1_Setting'!$D$30))*2+4)))," ")," ")</f>
        <v xml:space="preserve"> </v>
      </c>
      <c r="C1634" s="10" t="str">
        <f t="shared" si="53"/>
        <v xml:space="preserve"> </v>
      </c>
      <c r="D1634" s="56" t="e">
        <f t="shared" si="54"/>
        <v>#N/A</v>
      </c>
    </row>
    <row r="1635" spans="1:4" x14ac:dyDescent="0.2">
      <c r="A1635" s="56" t="e">
        <f>IF((A1634+$F$5&lt;='1_Setting'!$D$29),A1634+$F$5,#N/A)</f>
        <v>#N/A</v>
      </c>
      <c r="B1635" s="11" t="str">
        <f>IFERROR(IF(ISNUMBER(A1635),(IF(A1635&lt;('1_Setting'!$D$30),((A1635/('1_Setting'!$D$30))*3+1),((A1635-('1_Setting'!$D$30))/(('1_Setting'!$D$29)-('1_Setting'!$D$30))*2+4)))," ")," ")</f>
        <v xml:space="preserve"> </v>
      </c>
      <c r="C1635" s="10" t="str">
        <f t="shared" si="53"/>
        <v xml:space="preserve"> </v>
      </c>
      <c r="D1635" s="56" t="e">
        <f t="shared" si="54"/>
        <v>#N/A</v>
      </c>
    </row>
    <row r="1636" spans="1:4" x14ac:dyDescent="0.2">
      <c r="A1636" s="56" t="e">
        <f>IF((A1635+$F$5&lt;='1_Setting'!$D$29),A1635+$F$5,#N/A)</f>
        <v>#N/A</v>
      </c>
      <c r="B1636" s="11" t="str">
        <f>IFERROR(IF(ISNUMBER(A1636),(IF(A1636&lt;('1_Setting'!$D$30),((A1636/('1_Setting'!$D$30))*3+1),((A1636-('1_Setting'!$D$30))/(('1_Setting'!$D$29)-('1_Setting'!$D$30))*2+4)))," ")," ")</f>
        <v xml:space="preserve"> </v>
      </c>
      <c r="C1636" s="10" t="str">
        <f t="shared" si="53"/>
        <v xml:space="preserve"> </v>
      </c>
      <c r="D1636" s="56" t="e">
        <f t="shared" si="54"/>
        <v>#N/A</v>
      </c>
    </row>
    <row r="1637" spans="1:4" x14ac:dyDescent="0.2">
      <c r="A1637" s="56" t="e">
        <f>IF((A1636+$F$5&lt;='1_Setting'!$D$29),A1636+$F$5,#N/A)</f>
        <v>#N/A</v>
      </c>
      <c r="B1637" s="11" t="str">
        <f>IFERROR(IF(ISNUMBER(A1637),(IF(A1637&lt;('1_Setting'!$D$30),((A1637/('1_Setting'!$D$30))*3+1),((A1637-('1_Setting'!$D$30))/(('1_Setting'!$D$29)-('1_Setting'!$D$30))*2+4)))," ")," ")</f>
        <v xml:space="preserve"> </v>
      </c>
      <c r="C1637" s="10" t="str">
        <f t="shared" si="53"/>
        <v xml:space="preserve"> </v>
      </c>
      <c r="D1637" s="56" t="e">
        <f t="shared" si="54"/>
        <v>#N/A</v>
      </c>
    </row>
    <row r="1638" spans="1:4" x14ac:dyDescent="0.2">
      <c r="A1638" s="56" t="e">
        <f>IF((A1637+$F$5&lt;='1_Setting'!$D$29),A1637+$F$5,#N/A)</f>
        <v>#N/A</v>
      </c>
      <c r="B1638" s="11" t="str">
        <f>IFERROR(IF(ISNUMBER(A1638),(IF(A1638&lt;('1_Setting'!$D$30),((A1638/('1_Setting'!$D$30))*3+1),((A1638-('1_Setting'!$D$30))/(('1_Setting'!$D$29)-('1_Setting'!$D$30))*2+4)))," ")," ")</f>
        <v xml:space="preserve"> </v>
      </c>
      <c r="C1638" s="10" t="str">
        <f t="shared" si="53"/>
        <v xml:space="preserve"> </v>
      </c>
      <c r="D1638" s="56" t="e">
        <f t="shared" si="54"/>
        <v>#N/A</v>
      </c>
    </row>
    <row r="1639" spans="1:4" x14ac:dyDescent="0.2">
      <c r="A1639" s="56" t="e">
        <f>IF((A1638+$F$5&lt;='1_Setting'!$D$29),A1638+$F$5,#N/A)</f>
        <v>#N/A</v>
      </c>
      <c r="B1639" s="11" t="str">
        <f>IFERROR(IF(ISNUMBER(A1639),(IF(A1639&lt;('1_Setting'!$D$30),((A1639/('1_Setting'!$D$30))*3+1),((A1639-('1_Setting'!$D$30))/(('1_Setting'!$D$29)-('1_Setting'!$D$30))*2+4)))," ")," ")</f>
        <v xml:space="preserve"> </v>
      </c>
      <c r="C1639" s="10" t="str">
        <f t="shared" si="53"/>
        <v xml:space="preserve"> </v>
      </c>
      <c r="D1639" s="56" t="e">
        <f t="shared" si="54"/>
        <v>#N/A</v>
      </c>
    </row>
    <row r="1640" spans="1:4" x14ac:dyDescent="0.2">
      <c r="A1640" s="56" t="e">
        <f>IF((A1639+$F$5&lt;='1_Setting'!$D$29),A1639+$F$5,#N/A)</f>
        <v>#N/A</v>
      </c>
      <c r="B1640" s="11" t="str">
        <f>IFERROR(IF(ISNUMBER(A1640),(IF(A1640&lt;('1_Setting'!$D$30),((A1640/('1_Setting'!$D$30))*3+1),((A1640-('1_Setting'!$D$30))/(('1_Setting'!$D$29)-('1_Setting'!$D$30))*2+4)))," ")," ")</f>
        <v xml:space="preserve"> </v>
      </c>
      <c r="C1640" s="10" t="str">
        <f t="shared" si="53"/>
        <v xml:space="preserve"> </v>
      </c>
      <c r="D1640" s="56" t="e">
        <f t="shared" si="54"/>
        <v>#N/A</v>
      </c>
    </row>
    <row r="1641" spans="1:4" x14ac:dyDescent="0.2">
      <c r="A1641" s="56" t="e">
        <f>IF((A1640+$F$5&lt;='1_Setting'!$D$29),A1640+$F$5,#N/A)</f>
        <v>#N/A</v>
      </c>
      <c r="B1641" s="11" t="str">
        <f>IFERROR(IF(ISNUMBER(A1641),(IF(A1641&lt;('1_Setting'!$D$30),((A1641/('1_Setting'!$D$30))*3+1),((A1641-('1_Setting'!$D$30))/(('1_Setting'!$D$29)-('1_Setting'!$D$30))*2+4)))," ")," ")</f>
        <v xml:space="preserve"> </v>
      </c>
      <c r="C1641" s="10" t="str">
        <f t="shared" si="53"/>
        <v xml:space="preserve"> </v>
      </c>
      <c r="D1641" s="56" t="e">
        <f t="shared" si="54"/>
        <v>#N/A</v>
      </c>
    </row>
    <row r="1642" spans="1:4" x14ac:dyDescent="0.2">
      <c r="A1642" s="56" t="e">
        <f>IF((A1641+$F$5&lt;='1_Setting'!$D$29),A1641+$F$5,#N/A)</f>
        <v>#N/A</v>
      </c>
      <c r="B1642" s="11" t="str">
        <f>IFERROR(IF(ISNUMBER(A1642),(IF(A1642&lt;('1_Setting'!$D$30),((A1642/('1_Setting'!$D$30))*3+1),((A1642-('1_Setting'!$D$30))/(('1_Setting'!$D$29)-('1_Setting'!$D$30))*2+4)))," ")," ")</f>
        <v xml:space="preserve"> </v>
      </c>
      <c r="C1642" s="10" t="str">
        <f t="shared" si="53"/>
        <v xml:space="preserve"> </v>
      </c>
      <c r="D1642" s="56" t="e">
        <f t="shared" si="54"/>
        <v>#N/A</v>
      </c>
    </row>
    <row r="1643" spans="1:4" x14ac:dyDescent="0.2">
      <c r="A1643" s="56" t="e">
        <f>IF((A1642+$F$5&lt;='1_Setting'!$D$29),A1642+$F$5,#N/A)</f>
        <v>#N/A</v>
      </c>
      <c r="B1643" s="11" t="str">
        <f>IFERROR(IF(ISNUMBER(A1643),(IF(A1643&lt;('1_Setting'!$D$30),((A1643/('1_Setting'!$D$30))*3+1),((A1643-('1_Setting'!$D$30))/(('1_Setting'!$D$29)-('1_Setting'!$D$30))*2+4)))," ")," ")</f>
        <v xml:space="preserve"> </v>
      </c>
      <c r="C1643" s="10" t="str">
        <f t="shared" si="53"/>
        <v xml:space="preserve"> </v>
      </c>
      <c r="D1643" s="56" t="e">
        <f t="shared" si="54"/>
        <v>#N/A</v>
      </c>
    </row>
    <row r="1644" spans="1:4" x14ac:dyDescent="0.2">
      <c r="A1644" s="56" t="e">
        <f>IF((A1643+$F$5&lt;='1_Setting'!$D$29),A1643+$F$5,#N/A)</f>
        <v>#N/A</v>
      </c>
      <c r="B1644" s="11" t="str">
        <f>IFERROR(IF(ISNUMBER(A1644),(IF(A1644&lt;('1_Setting'!$D$30),((A1644/('1_Setting'!$D$30))*3+1),((A1644-('1_Setting'!$D$30))/(('1_Setting'!$D$29)-('1_Setting'!$D$30))*2+4)))," ")," ")</f>
        <v xml:space="preserve"> </v>
      </c>
      <c r="C1644" s="10" t="str">
        <f t="shared" si="53"/>
        <v xml:space="preserve"> </v>
      </c>
      <c r="D1644" s="56" t="e">
        <f t="shared" si="54"/>
        <v>#N/A</v>
      </c>
    </row>
    <row r="1645" spans="1:4" x14ac:dyDescent="0.2">
      <c r="A1645" s="56" t="e">
        <f>IF((A1644+$F$5&lt;='1_Setting'!$D$29),A1644+$F$5,#N/A)</f>
        <v>#N/A</v>
      </c>
      <c r="B1645" s="11" t="str">
        <f>IFERROR(IF(ISNUMBER(A1645),(IF(A1645&lt;('1_Setting'!$D$30),((A1645/('1_Setting'!$D$30))*3+1),((A1645-('1_Setting'!$D$30))/(('1_Setting'!$D$29)-('1_Setting'!$D$30))*2+4)))," ")," ")</f>
        <v xml:space="preserve"> </v>
      </c>
      <c r="C1645" s="10" t="str">
        <f t="shared" si="53"/>
        <v xml:space="preserve"> </v>
      </c>
      <c r="D1645" s="56" t="e">
        <f t="shared" si="54"/>
        <v>#N/A</v>
      </c>
    </row>
    <row r="1646" spans="1:4" x14ac:dyDescent="0.2">
      <c r="A1646" s="56" t="e">
        <f>IF((A1645+$F$5&lt;='1_Setting'!$D$29),A1645+$F$5,#N/A)</f>
        <v>#N/A</v>
      </c>
      <c r="B1646" s="11" t="str">
        <f>IFERROR(IF(ISNUMBER(A1646),(IF(A1646&lt;('1_Setting'!$D$30),((A1646/('1_Setting'!$D$30))*3+1),((A1646-('1_Setting'!$D$30))/(('1_Setting'!$D$29)-('1_Setting'!$D$30))*2+4)))," ")," ")</f>
        <v xml:space="preserve"> </v>
      </c>
      <c r="C1646" s="10" t="str">
        <f t="shared" si="53"/>
        <v xml:space="preserve"> </v>
      </c>
      <c r="D1646" s="56" t="e">
        <f t="shared" si="54"/>
        <v>#N/A</v>
      </c>
    </row>
    <row r="1647" spans="1:4" x14ac:dyDescent="0.2">
      <c r="A1647" s="56" t="e">
        <f>IF((A1646+$F$5&lt;='1_Setting'!$D$29),A1646+$F$5,#N/A)</f>
        <v>#N/A</v>
      </c>
      <c r="B1647" s="11" t="str">
        <f>IFERROR(IF(ISNUMBER(A1647),(IF(A1647&lt;('1_Setting'!$D$30),((A1647/('1_Setting'!$D$30))*3+1),((A1647-('1_Setting'!$D$30))/(('1_Setting'!$D$29)-('1_Setting'!$D$30))*2+4)))," ")," ")</f>
        <v xml:space="preserve"> </v>
      </c>
      <c r="C1647" s="10" t="str">
        <f t="shared" si="53"/>
        <v xml:space="preserve"> </v>
      </c>
      <c r="D1647" s="56" t="e">
        <f t="shared" si="54"/>
        <v>#N/A</v>
      </c>
    </row>
    <row r="1648" spans="1:4" x14ac:dyDescent="0.2">
      <c r="A1648" s="56" t="e">
        <f>IF((A1647+$F$5&lt;='1_Setting'!$D$29),A1647+$F$5,#N/A)</f>
        <v>#N/A</v>
      </c>
      <c r="B1648" s="11" t="str">
        <f>IFERROR(IF(ISNUMBER(A1648),(IF(A1648&lt;('1_Setting'!$D$30),((A1648/('1_Setting'!$D$30))*3+1),((A1648-('1_Setting'!$D$30))/(('1_Setting'!$D$29)-('1_Setting'!$D$30))*2+4)))," ")," ")</f>
        <v xml:space="preserve"> </v>
      </c>
      <c r="C1648" s="10" t="str">
        <f t="shared" si="53"/>
        <v xml:space="preserve"> </v>
      </c>
      <c r="D1648" s="56" t="e">
        <f t="shared" si="54"/>
        <v>#N/A</v>
      </c>
    </row>
    <row r="1649" spans="1:4" x14ac:dyDescent="0.2">
      <c r="A1649" s="56" t="e">
        <f>IF((A1648+$F$5&lt;='1_Setting'!$D$29),A1648+$F$5,#N/A)</f>
        <v>#N/A</v>
      </c>
      <c r="B1649" s="11" t="str">
        <f>IFERROR(IF(ISNUMBER(A1649),(IF(A1649&lt;('1_Setting'!$D$30),((A1649/('1_Setting'!$D$30))*3+1),((A1649-('1_Setting'!$D$30))/(('1_Setting'!$D$29)-('1_Setting'!$D$30))*2+4)))," ")," ")</f>
        <v xml:space="preserve"> </v>
      </c>
      <c r="C1649" s="10" t="str">
        <f t="shared" si="53"/>
        <v xml:space="preserve"> </v>
      </c>
      <c r="D1649" s="56" t="e">
        <f t="shared" si="54"/>
        <v>#N/A</v>
      </c>
    </row>
    <row r="1650" spans="1:4" x14ac:dyDescent="0.2">
      <c r="A1650" s="56" t="e">
        <f>IF((A1649+$F$5&lt;='1_Setting'!$D$29),A1649+$F$5,#N/A)</f>
        <v>#N/A</v>
      </c>
      <c r="B1650" s="11" t="str">
        <f>IFERROR(IF(ISNUMBER(A1650),(IF(A1650&lt;('1_Setting'!$D$30),((A1650/('1_Setting'!$D$30))*3+1),((A1650-('1_Setting'!$D$30))/(('1_Setting'!$D$29)-('1_Setting'!$D$30))*2+4)))," ")," ")</f>
        <v xml:space="preserve"> </v>
      </c>
      <c r="C1650" s="10" t="str">
        <f t="shared" si="53"/>
        <v xml:space="preserve"> </v>
      </c>
      <c r="D1650" s="56" t="e">
        <f t="shared" si="54"/>
        <v>#N/A</v>
      </c>
    </row>
    <row r="1651" spans="1:4" x14ac:dyDescent="0.2">
      <c r="A1651" s="56" t="e">
        <f>IF((A1650+$F$5&lt;='1_Setting'!$D$29),A1650+$F$5,#N/A)</f>
        <v>#N/A</v>
      </c>
      <c r="B1651" s="11" t="str">
        <f>IFERROR(IF(ISNUMBER(A1651),(IF(A1651&lt;('1_Setting'!$D$30),((A1651/('1_Setting'!$D$30))*3+1),((A1651-('1_Setting'!$D$30))/(('1_Setting'!$D$29)-('1_Setting'!$D$30))*2+4)))," ")," ")</f>
        <v xml:space="preserve"> </v>
      </c>
      <c r="C1651" s="10" t="str">
        <f t="shared" si="53"/>
        <v xml:space="preserve"> </v>
      </c>
      <c r="D1651" s="56" t="e">
        <f t="shared" si="54"/>
        <v>#N/A</v>
      </c>
    </row>
    <row r="1652" spans="1:4" x14ac:dyDescent="0.2">
      <c r="A1652" s="56" t="e">
        <f>IF((A1651+$F$5&lt;='1_Setting'!$D$29),A1651+$F$5,#N/A)</f>
        <v>#N/A</v>
      </c>
      <c r="B1652" s="11" t="str">
        <f>IFERROR(IF(ISNUMBER(A1652),(IF(A1652&lt;('1_Setting'!$D$30),((A1652/('1_Setting'!$D$30))*3+1),((A1652-('1_Setting'!$D$30))/(('1_Setting'!$D$29)-('1_Setting'!$D$30))*2+4)))," ")," ")</f>
        <v xml:space="preserve"> </v>
      </c>
      <c r="C1652" s="10" t="str">
        <f t="shared" si="53"/>
        <v xml:space="preserve"> </v>
      </c>
      <c r="D1652" s="56" t="e">
        <f t="shared" si="54"/>
        <v>#N/A</v>
      </c>
    </row>
    <row r="1653" spans="1:4" x14ac:dyDescent="0.2">
      <c r="A1653" s="56" t="e">
        <f>IF((A1652+$F$5&lt;='1_Setting'!$D$29),A1652+$F$5,#N/A)</f>
        <v>#N/A</v>
      </c>
      <c r="B1653" s="11" t="str">
        <f>IFERROR(IF(ISNUMBER(A1653),(IF(A1653&lt;('1_Setting'!$D$30),((A1653/('1_Setting'!$D$30))*3+1),((A1653-('1_Setting'!$D$30))/(('1_Setting'!$D$29)-('1_Setting'!$D$30))*2+4)))," ")," ")</f>
        <v xml:space="preserve"> </v>
      </c>
      <c r="C1653" s="10" t="str">
        <f t="shared" si="53"/>
        <v xml:space="preserve"> </v>
      </c>
      <c r="D1653" s="56" t="e">
        <f t="shared" si="54"/>
        <v>#N/A</v>
      </c>
    </row>
    <row r="1654" spans="1:4" x14ac:dyDescent="0.2">
      <c r="A1654" s="56" t="e">
        <f>IF((A1653+$F$5&lt;='1_Setting'!$D$29),A1653+$F$5,#N/A)</f>
        <v>#N/A</v>
      </c>
      <c r="B1654" s="11" t="str">
        <f>IFERROR(IF(ISNUMBER(A1654),(IF(A1654&lt;('1_Setting'!$D$30),((A1654/('1_Setting'!$D$30))*3+1),((A1654-('1_Setting'!$D$30))/(('1_Setting'!$D$29)-('1_Setting'!$D$30))*2+4)))," ")," ")</f>
        <v xml:space="preserve"> </v>
      </c>
      <c r="C1654" s="10" t="str">
        <f t="shared" si="53"/>
        <v xml:space="preserve"> </v>
      </c>
      <c r="D1654" s="56" t="e">
        <f t="shared" si="54"/>
        <v>#N/A</v>
      </c>
    </row>
    <row r="1655" spans="1:4" x14ac:dyDescent="0.2">
      <c r="A1655" s="56" t="e">
        <f>IF((A1654+$F$5&lt;='1_Setting'!$D$29),A1654+$F$5,#N/A)</f>
        <v>#N/A</v>
      </c>
      <c r="B1655" s="11" t="str">
        <f>IFERROR(IF(ISNUMBER(A1655),(IF(A1655&lt;('1_Setting'!$D$30),((A1655/('1_Setting'!$D$30))*3+1),((A1655-('1_Setting'!$D$30))/(('1_Setting'!$D$29)-('1_Setting'!$D$30))*2+4)))," ")," ")</f>
        <v xml:space="preserve"> </v>
      </c>
      <c r="C1655" s="10" t="str">
        <f t="shared" si="53"/>
        <v xml:space="preserve"> </v>
      </c>
      <c r="D1655" s="56" t="e">
        <f t="shared" si="54"/>
        <v>#N/A</v>
      </c>
    </row>
    <row r="1656" spans="1:4" x14ac:dyDescent="0.2">
      <c r="A1656" s="56" t="e">
        <f>IF((A1655+$F$5&lt;='1_Setting'!$D$29),A1655+$F$5,#N/A)</f>
        <v>#N/A</v>
      </c>
      <c r="B1656" s="11" t="str">
        <f>IFERROR(IF(ISNUMBER(A1656),(IF(A1656&lt;('1_Setting'!$D$30),((A1656/('1_Setting'!$D$30))*3+1),((A1656-('1_Setting'!$D$30))/(('1_Setting'!$D$29)-('1_Setting'!$D$30))*2+4)))," ")," ")</f>
        <v xml:space="preserve"> </v>
      </c>
      <c r="C1656" s="10" t="str">
        <f t="shared" si="53"/>
        <v xml:space="preserve"> </v>
      </c>
      <c r="D1656" s="56" t="e">
        <f t="shared" si="54"/>
        <v>#N/A</v>
      </c>
    </row>
    <row r="1657" spans="1:4" x14ac:dyDescent="0.2">
      <c r="A1657" s="56" t="e">
        <f>IF((A1656+$F$5&lt;='1_Setting'!$D$29),A1656+$F$5,#N/A)</f>
        <v>#N/A</v>
      </c>
      <c r="B1657" s="11" t="str">
        <f>IFERROR(IF(ISNUMBER(A1657),(IF(A1657&lt;('1_Setting'!$D$30),((A1657/('1_Setting'!$D$30))*3+1),((A1657-('1_Setting'!$D$30))/(('1_Setting'!$D$29)-('1_Setting'!$D$30))*2+4)))," ")," ")</f>
        <v xml:space="preserve"> </v>
      </c>
      <c r="C1657" s="10" t="str">
        <f t="shared" si="53"/>
        <v xml:space="preserve"> </v>
      </c>
      <c r="D1657" s="56" t="e">
        <f t="shared" si="54"/>
        <v>#N/A</v>
      </c>
    </row>
    <row r="1658" spans="1:4" x14ac:dyDescent="0.2">
      <c r="A1658" s="56" t="e">
        <f>IF((A1657+$F$5&lt;='1_Setting'!$D$29),A1657+$F$5,#N/A)</f>
        <v>#N/A</v>
      </c>
      <c r="B1658" s="11" t="str">
        <f>IFERROR(IF(ISNUMBER(A1658),(IF(A1658&lt;('1_Setting'!$D$30),((A1658/('1_Setting'!$D$30))*3+1),((A1658-('1_Setting'!$D$30))/(('1_Setting'!$D$29)-('1_Setting'!$D$30))*2+4)))," ")," ")</f>
        <v xml:space="preserve"> </v>
      </c>
      <c r="C1658" s="10" t="str">
        <f t="shared" si="53"/>
        <v xml:space="preserve"> </v>
      </c>
      <c r="D1658" s="56" t="e">
        <f t="shared" si="54"/>
        <v>#N/A</v>
      </c>
    </row>
    <row r="1659" spans="1:4" x14ac:dyDescent="0.2">
      <c r="A1659" s="56" t="e">
        <f>IF((A1658+$F$5&lt;='1_Setting'!$D$29),A1658+$F$5,#N/A)</f>
        <v>#N/A</v>
      </c>
      <c r="B1659" s="11" t="str">
        <f>IFERROR(IF(ISNUMBER(A1659),(IF(A1659&lt;('1_Setting'!$D$30),((A1659/('1_Setting'!$D$30))*3+1),((A1659-('1_Setting'!$D$30))/(('1_Setting'!$D$29)-('1_Setting'!$D$30))*2+4)))," ")," ")</f>
        <v xml:space="preserve"> </v>
      </c>
      <c r="C1659" s="10" t="str">
        <f t="shared" si="53"/>
        <v xml:space="preserve"> </v>
      </c>
      <c r="D1659" s="56" t="e">
        <f t="shared" si="54"/>
        <v>#N/A</v>
      </c>
    </row>
    <row r="1660" spans="1:4" x14ac:dyDescent="0.2">
      <c r="A1660" s="56" t="e">
        <f>IF((A1659+$F$5&lt;='1_Setting'!$D$29),A1659+$F$5,#N/A)</f>
        <v>#N/A</v>
      </c>
      <c r="B1660" s="11" t="str">
        <f>IFERROR(IF(ISNUMBER(A1660),(IF(A1660&lt;('1_Setting'!$D$30),((A1660/('1_Setting'!$D$30))*3+1),((A1660-('1_Setting'!$D$30))/(('1_Setting'!$D$29)-('1_Setting'!$D$30))*2+4)))," ")," ")</f>
        <v xml:space="preserve"> </v>
      </c>
      <c r="C1660" s="10" t="str">
        <f t="shared" si="53"/>
        <v xml:space="preserve"> </v>
      </c>
      <c r="D1660" s="56" t="e">
        <f t="shared" si="54"/>
        <v>#N/A</v>
      </c>
    </row>
    <row r="1661" spans="1:4" x14ac:dyDescent="0.2">
      <c r="A1661" s="56" t="e">
        <f>IF((A1660+$F$5&lt;='1_Setting'!$D$29),A1660+$F$5,#N/A)</f>
        <v>#N/A</v>
      </c>
      <c r="B1661" s="11" t="str">
        <f>IFERROR(IF(ISNUMBER(A1661),(IF(A1661&lt;('1_Setting'!$D$30),((A1661/('1_Setting'!$D$30))*3+1),((A1661-('1_Setting'!$D$30))/(('1_Setting'!$D$29)-('1_Setting'!$D$30))*2+4)))," ")," ")</f>
        <v xml:space="preserve"> </v>
      </c>
      <c r="C1661" s="10" t="str">
        <f t="shared" si="53"/>
        <v xml:space="preserve"> </v>
      </c>
      <c r="D1661" s="56" t="e">
        <f t="shared" si="54"/>
        <v>#N/A</v>
      </c>
    </row>
    <row r="1662" spans="1:4" x14ac:dyDescent="0.2">
      <c r="A1662" s="56" t="e">
        <f>IF((A1661+$F$5&lt;='1_Setting'!$D$29),A1661+$F$5,#N/A)</f>
        <v>#N/A</v>
      </c>
      <c r="B1662" s="11" t="str">
        <f>IFERROR(IF(ISNUMBER(A1662),(IF(A1662&lt;('1_Setting'!$D$30),((A1662/('1_Setting'!$D$30))*3+1),((A1662-('1_Setting'!$D$30))/(('1_Setting'!$D$29)-('1_Setting'!$D$30))*2+4)))," ")," ")</f>
        <v xml:space="preserve"> </v>
      </c>
      <c r="C1662" s="10" t="str">
        <f t="shared" si="53"/>
        <v xml:space="preserve"> </v>
      </c>
      <c r="D1662" s="56" t="e">
        <f t="shared" si="54"/>
        <v>#N/A</v>
      </c>
    </row>
    <row r="1663" spans="1:4" x14ac:dyDescent="0.2">
      <c r="A1663" s="56" t="e">
        <f>IF((A1662+$F$5&lt;='1_Setting'!$D$29),A1662+$F$5,#N/A)</f>
        <v>#N/A</v>
      </c>
      <c r="B1663" s="11" t="str">
        <f>IFERROR(IF(ISNUMBER(A1663),(IF(A1663&lt;('1_Setting'!$D$30),((A1663/('1_Setting'!$D$30))*3+1),((A1663-('1_Setting'!$D$30))/(('1_Setting'!$D$29)-('1_Setting'!$D$30))*2+4)))," ")," ")</f>
        <v xml:space="preserve"> </v>
      </c>
      <c r="C1663" s="10" t="str">
        <f t="shared" si="53"/>
        <v xml:space="preserve"> </v>
      </c>
      <c r="D1663" s="56" t="e">
        <f t="shared" si="54"/>
        <v>#N/A</v>
      </c>
    </row>
    <row r="1664" spans="1:4" x14ac:dyDescent="0.2">
      <c r="A1664" s="56" t="e">
        <f>IF((A1663+$F$5&lt;='1_Setting'!$D$29),A1663+$F$5,#N/A)</f>
        <v>#N/A</v>
      </c>
      <c r="B1664" s="11" t="str">
        <f>IFERROR(IF(ISNUMBER(A1664),(IF(A1664&lt;('1_Setting'!$D$30),((A1664/('1_Setting'!$D$30))*3+1),((A1664-('1_Setting'!$D$30))/(('1_Setting'!$D$29)-('1_Setting'!$D$30))*2+4)))," ")," ")</f>
        <v xml:space="preserve"> </v>
      </c>
      <c r="C1664" s="10" t="str">
        <f t="shared" si="53"/>
        <v xml:space="preserve"> </v>
      </c>
      <c r="D1664" s="56" t="e">
        <f t="shared" si="54"/>
        <v>#N/A</v>
      </c>
    </row>
    <row r="1665" spans="1:4" x14ac:dyDescent="0.2">
      <c r="A1665" s="56" t="e">
        <f>IF((A1664+$F$5&lt;='1_Setting'!$D$29),A1664+$F$5,#N/A)</f>
        <v>#N/A</v>
      </c>
      <c r="B1665" s="11" t="str">
        <f>IFERROR(IF(ISNUMBER(A1665),(IF(A1665&lt;('1_Setting'!$D$30),((A1665/('1_Setting'!$D$30))*3+1),((A1665-('1_Setting'!$D$30))/(('1_Setting'!$D$29)-('1_Setting'!$D$30))*2+4)))," ")," ")</f>
        <v xml:space="preserve"> </v>
      </c>
      <c r="C1665" s="10" t="str">
        <f t="shared" si="53"/>
        <v xml:space="preserve"> </v>
      </c>
      <c r="D1665" s="56" t="e">
        <f t="shared" si="54"/>
        <v>#N/A</v>
      </c>
    </row>
    <row r="1666" spans="1:4" x14ac:dyDescent="0.2">
      <c r="A1666" s="56" t="e">
        <f>IF((A1665+$F$5&lt;='1_Setting'!$D$29),A1665+$F$5,#N/A)</f>
        <v>#N/A</v>
      </c>
      <c r="B1666" s="11" t="str">
        <f>IFERROR(IF(ISNUMBER(A1666),(IF(A1666&lt;('1_Setting'!$D$30),((A1666/('1_Setting'!$D$30))*3+1),((A1666-('1_Setting'!$D$30))/(('1_Setting'!$D$29)-('1_Setting'!$D$30))*2+4)))," ")," ")</f>
        <v xml:space="preserve"> </v>
      </c>
      <c r="C1666" s="10" t="str">
        <f t="shared" ref="C1666:C1729" si="55">IFERROR(IF(AND(B1666&gt;3.5,B1666&lt;4),3.5,ROUND(B1666/5,1)*5)," ")</f>
        <v xml:space="preserve"> </v>
      </c>
      <c r="D1666" s="56" t="e">
        <f t="shared" si="54"/>
        <v>#N/A</v>
      </c>
    </row>
    <row r="1667" spans="1:4" x14ac:dyDescent="0.2">
      <c r="A1667" s="56" t="e">
        <f>IF((A1666+$F$5&lt;='1_Setting'!$D$29),A1666+$F$5,#N/A)</f>
        <v>#N/A</v>
      </c>
      <c r="B1667" s="11" t="str">
        <f>IFERROR(IF(ISNUMBER(A1667),(IF(A1667&lt;('1_Setting'!$D$30),((A1667/('1_Setting'!$D$30))*3+1),((A1667-('1_Setting'!$D$30))/(('1_Setting'!$D$29)-('1_Setting'!$D$30))*2+4)))," ")," ")</f>
        <v xml:space="preserve"> </v>
      </c>
      <c r="C1667" s="10" t="str">
        <f t="shared" si="55"/>
        <v xml:space="preserve"> </v>
      </c>
      <c r="D1667" s="56" t="e">
        <f t="shared" si="54"/>
        <v>#N/A</v>
      </c>
    </row>
    <row r="1668" spans="1:4" x14ac:dyDescent="0.2">
      <c r="A1668" s="56" t="e">
        <f>IF((A1667+$F$5&lt;='1_Setting'!$D$29),A1667+$F$5,#N/A)</f>
        <v>#N/A</v>
      </c>
      <c r="B1668" s="11" t="str">
        <f>IFERROR(IF(ISNUMBER(A1668),(IF(A1668&lt;('1_Setting'!$D$30),((A1668/('1_Setting'!$D$30))*3+1),((A1668-('1_Setting'!$D$30))/(('1_Setting'!$D$29)-('1_Setting'!$D$30))*2+4)))," ")," ")</f>
        <v xml:space="preserve"> </v>
      </c>
      <c r="C1668" s="10" t="str">
        <f t="shared" si="55"/>
        <v xml:space="preserve"> </v>
      </c>
      <c r="D1668" s="56" t="e">
        <f t="shared" si="54"/>
        <v>#N/A</v>
      </c>
    </row>
    <row r="1669" spans="1:4" x14ac:dyDescent="0.2">
      <c r="A1669" s="56" t="e">
        <f>IF((A1668+$F$5&lt;='1_Setting'!$D$29),A1668+$F$5,#N/A)</f>
        <v>#N/A</v>
      </c>
      <c r="B1669" s="11" t="str">
        <f>IFERROR(IF(ISNUMBER(A1669),(IF(A1669&lt;('1_Setting'!$D$30),((A1669/('1_Setting'!$D$30))*3+1),((A1669-('1_Setting'!$D$30))/(('1_Setting'!$D$29)-('1_Setting'!$D$30))*2+4)))," ")," ")</f>
        <v xml:space="preserve"> </v>
      </c>
      <c r="C1669" s="10" t="str">
        <f t="shared" si="55"/>
        <v xml:space="preserve"> </v>
      </c>
      <c r="D1669" s="56" t="e">
        <f t="shared" si="54"/>
        <v>#N/A</v>
      </c>
    </row>
    <row r="1670" spans="1:4" x14ac:dyDescent="0.2">
      <c r="A1670" s="56" t="e">
        <f>IF((A1669+$F$5&lt;='1_Setting'!$D$29),A1669+$F$5,#N/A)</f>
        <v>#N/A</v>
      </c>
      <c r="B1670" s="11" t="str">
        <f>IFERROR(IF(ISNUMBER(A1670),(IF(A1670&lt;('1_Setting'!$D$30),((A1670/('1_Setting'!$D$30))*3+1),((A1670-('1_Setting'!$D$30))/(('1_Setting'!$D$29)-('1_Setting'!$D$30))*2+4)))," ")," ")</f>
        <v xml:space="preserve"> </v>
      </c>
      <c r="C1670" s="10" t="str">
        <f t="shared" si="55"/>
        <v xml:space="preserve"> </v>
      </c>
      <c r="D1670" s="56" t="e">
        <f t="shared" si="54"/>
        <v>#N/A</v>
      </c>
    </row>
    <row r="1671" spans="1:4" x14ac:dyDescent="0.2">
      <c r="A1671" s="56" t="e">
        <f>IF((A1670+$F$5&lt;='1_Setting'!$D$29),A1670+$F$5,#N/A)</f>
        <v>#N/A</v>
      </c>
      <c r="B1671" s="11" t="str">
        <f>IFERROR(IF(ISNUMBER(A1671),(IF(A1671&lt;('1_Setting'!$D$30),((A1671/('1_Setting'!$D$30))*3+1),((A1671-('1_Setting'!$D$30))/(('1_Setting'!$D$29)-('1_Setting'!$D$30))*2+4)))," ")," ")</f>
        <v xml:space="preserve"> </v>
      </c>
      <c r="C1671" s="10" t="str">
        <f t="shared" si="55"/>
        <v xml:space="preserve"> </v>
      </c>
      <c r="D1671" s="56" t="e">
        <f t="shared" si="54"/>
        <v>#N/A</v>
      </c>
    </row>
    <row r="1672" spans="1:4" x14ac:dyDescent="0.2">
      <c r="A1672" s="56" t="e">
        <f>IF((A1671+$F$5&lt;='1_Setting'!$D$29),A1671+$F$5,#N/A)</f>
        <v>#N/A</v>
      </c>
      <c r="B1672" s="11" t="str">
        <f>IFERROR(IF(ISNUMBER(A1672),(IF(A1672&lt;('1_Setting'!$D$30),((A1672/('1_Setting'!$D$30))*3+1),((A1672-('1_Setting'!$D$30))/(('1_Setting'!$D$29)-('1_Setting'!$D$30))*2+4)))," ")," ")</f>
        <v xml:space="preserve"> </v>
      </c>
      <c r="C1672" s="10" t="str">
        <f t="shared" si="55"/>
        <v xml:space="preserve"> </v>
      </c>
      <c r="D1672" s="56" t="e">
        <f t="shared" si="54"/>
        <v>#N/A</v>
      </c>
    </row>
    <row r="1673" spans="1:4" x14ac:dyDescent="0.2">
      <c r="A1673" s="56" t="e">
        <f>IF((A1672+$F$5&lt;='1_Setting'!$D$29),A1672+$F$5,#N/A)</f>
        <v>#N/A</v>
      </c>
      <c r="B1673" s="11" t="str">
        <f>IFERROR(IF(ISNUMBER(A1673),(IF(A1673&lt;('1_Setting'!$D$30),((A1673/('1_Setting'!$D$30))*3+1),((A1673-('1_Setting'!$D$30))/(('1_Setting'!$D$29)-('1_Setting'!$D$30))*2+4)))," ")," ")</f>
        <v xml:space="preserve"> </v>
      </c>
      <c r="C1673" s="10" t="str">
        <f t="shared" si="55"/>
        <v xml:space="preserve"> </v>
      </c>
      <c r="D1673" s="56" t="e">
        <f t="shared" si="54"/>
        <v>#N/A</v>
      </c>
    </row>
    <row r="1674" spans="1:4" x14ac:dyDescent="0.2">
      <c r="A1674" s="56" t="e">
        <f>IF((A1673+$F$5&lt;='1_Setting'!$D$29),A1673+$F$5,#N/A)</f>
        <v>#N/A</v>
      </c>
      <c r="B1674" s="11" t="str">
        <f>IFERROR(IF(ISNUMBER(A1674),(IF(A1674&lt;('1_Setting'!$D$30),((A1674/('1_Setting'!$D$30))*3+1),((A1674-('1_Setting'!$D$30))/(('1_Setting'!$D$29)-('1_Setting'!$D$30))*2+4)))," ")," ")</f>
        <v xml:space="preserve"> </v>
      </c>
      <c r="C1674" s="10" t="str">
        <f t="shared" si="55"/>
        <v xml:space="preserve"> </v>
      </c>
      <c r="D1674" s="56" t="e">
        <f t="shared" si="54"/>
        <v>#N/A</v>
      </c>
    </row>
    <row r="1675" spans="1:4" x14ac:dyDescent="0.2">
      <c r="A1675" s="56" t="e">
        <f>IF((A1674+$F$5&lt;='1_Setting'!$D$29),A1674+$F$5,#N/A)</f>
        <v>#N/A</v>
      </c>
      <c r="B1675" s="11" t="str">
        <f>IFERROR(IF(ISNUMBER(A1675),(IF(A1675&lt;('1_Setting'!$D$30),((A1675/('1_Setting'!$D$30))*3+1),((A1675-('1_Setting'!$D$30))/(('1_Setting'!$D$29)-('1_Setting'!$D$30))*2+4)))," ")," ")</f>
        <v xml:space="preserve"> </v>
      </c>
      <c r="C1675" s="10" t="str">
        <f t="shared" si="55"/>
        <v xml:space="preserve"> </v>
      </c>
      <c r="D1675" s="56" t="e">
        <f t="shared" ref="D1675:D1738" si="56">A1675</f>
        <v>#N/A</v>
      </c>
    </row>
    <row r="1676" spans="1:4" x14ac:dyDescent="0.2">
      <c r="A1676" s="56" t="e">
        <f>IF((A1675+$F$5&lt;='1_Setting'!$D$29),A1675+$F$5,#N/A)</f>
        <v>#N/A</v>
      </c>
      <c r="B1676" s="11" t="str">
        <f>IFERROR(IF(ISNUMBER(A1676),(IF(A1676&lt;('1_Setting'!$D$30),((A1676/('1_Setting'!$D$30))*3+1),((A1676-('1_Setting'!$D$30))/(('1_Setting'!$D$29)-('1_Setting'!$D$30))*2+4)))," ")," ")</f>
        <v xml:space="preserve"> </v>
      </c>
      <c r="C1676" s="10" t="str">
        <f t="shared" si="55"/>
        <v xml:space="preserve"> </v>
      </c>
      <c r="D1676" s="56" t="e">
        <f t="shared" si="56"/>
        <v>#N/A</v>
      </c>
    </row>
    <row r="1677" spans="1:4" x14ac:dyDescent="0.2">
      <c r="A1677" s="56" t="e">
        <f>IF((A1676+$F$5&lt;='1_Setting'!$D$29),A1676+$F$5,#N/A)</f>
        <v>#N/A</v>
      </c>
      <c r="B1677" s="11" t="str">
        <f>IFERROR(IF(ISNUMBER(A1677),(IF(A1677&lt;('1_Setting'!$D$30),((A1677/('1_Setting'!$D$30))*3+1),((A1677-('1_Setting'!$D$30))/(('1_Setting'!$D$29)-('1_Setting'!$D$30))*2+4)))," ")," ")</f>
        <v xml:space="preserve"> </v>
      </c>
      <c r="C1677" s="10" t="str">
        <f t="shared" si="55"/>
        <v xml:space="preserve"> </v>
      </c>
      <c r="D1677" s="56" t="e">
        <f t="shared" si="56"/>
        <v>#N/A</v>
      </c>
    </row>
    <row r="1678" spans="1:4" x14ac:dyDescent="0.2">
      <c r="A1678" s="56" t="e">
        <f>IF((A1677+$F$5&lt;='1_Setting'!$D$29),A1677+$F$5,#N/A)</f>
        <v>#N/A</v>
      </c>
      <c r="B1678" s="11" t="str">
        <f>IFERROR(IF(ISNUMBER(A1678),(IF(A1678&lt;('1_Setting'!$D$30),((A1678/('1_Setting'!$D$30))*3+1),((A1678-('1_Setting'!$D$30))/(('1_Setting'!$D$29)-('1_Setting'!$D$30))*2+4)))," ")," ")</f>
        <v xml:space="preserve"> </v>
      </c>
      <c r="C1678" s="10" t="str">
        <f t="shared" si="55"/>
        <v xml:space="preserve"> </v>
      </c>
      <c r="D1678" s="56" t="e">
        <f t="shared" si="56"/>
        <v>#N/A</v>
      </c>
    </row>
    <row r="1679" spans="1:4" x14ac:dyDescent="0.2">
      <c r="A1679" s="56" t="e">
        <f>IF((A1678+$F$5&lt;='1_Setting'!$D$29),A1678+$F$5,#N/A)</f>
        <v>#N/A</v>
      </c>
      <c r="B1679" s="11" t="str">
        <f>IFERROR(IF(ISNUMBER(A1679),(IF(A1679&lt;('1_Setting'!$D$30),((A1679/('1_Setting'!$D$30))*3+1),((A1679-('1_Setting'!$D$30))/(('1_Setting'!$D$29)-('1_Setting'!$D$30))*2+4)))," ")," ")</f>
        <v xml:space="preserve"> </v>
      </c>
      <c r="C1679" s="10" t="str">
        <f t="shared" si="55"/>
        <v xml:space="preserve"> </v>
      </c>
      <c r="D1679" s="56" t="e">
        <f t="shared" si="56"/>
        <v>#N/A</v>
      </c>
    </row>
    <row r="1680" spans="1:4" x14ac:dyDescent="0.2">
      <c r="A1680" s="56" t="e">
        <f>IF((A1679+$F$5&lt;='1_Setting'!$D$29),A1679+$F$5,#N/A)</f>
        <v>#N/A</v>
      </c>
      <c r="B1680" s="11" t="str">
        <f>IFERROR(IF(ISNUMBER(A1680),(IF(A1680&lt;('1_Setting'!$D$30),((A1680/('1_Setting'!$D$30))*3+1),((A1680-('1_Setting'!$D$30))/(('1_Setting'!$D$29)-('1_Setting'!$D$30))*2+4)))," ")," ")</f>
        <v xml:space="preserve"> </v>
      </c>
      <c r="C1680" s="10" t="str">
        <f t="shared" si="55"/>
        <v xml:space="preserve"> </v>
      </c>
      <c r="D1680" s="56" t="e">
        <f t="shared" si="56"/>
        <v>#N/A</v>
      </c>
    </row>
    <row r="1681" spans="1:4" x14ac:dyDescent="0.2">
      <c r="A1681" s="56" t="e">
        <f>IF((A1680+$F$5&lt;='1_Setting'!$D$29),A1680+$F$5,#N/A)</f>
        <v>#N/A</v>
      </c>
      <c r="B1681" s="11" t="str">
        <f>IFERROR(IF(ISNUMBER(A1681),(IF(A1681&lt;('1_Setting'!$D$30),((A1681/('1_Setting'!$D$30))*3+1),((A1681-('1_Setting'!$D$30))/(('1_Setting'!$D$29)-('1_Setting'!$D$30))*2+4)))," ")," ")</f>
        <v xml:space="preserve"> </v>
      </c>
      <c r="C1681" s="10" t="str">
        <f t="shared" si="55"/>
        <v xml:space="preserve"> </v>
      </c>
      <c r="D1681" s="56" t="e">
        <f t="shared" si="56"/>
        <v>#N/A</v>
      </c>
    </row>
    <row r="1682" spans="1:4" x14ac:dyDescent="0.2">
      <c r="A1682" s="56" t="e">
        <f>IF((A1681+$F$5&lt;='1_Setting'!$D$29),A1681+$F$5,#N/A)</f>
        <v>#N/A</v>
      </c>
      <c r="B1682" s="11" t="str">
        <f>IFERROR(IF(ISNUMBER(A1682),(IF(A1682&lt;('1_Setting'!$D$30),((A1682/('1_Setting'!$D$30))*3+1),((A1682-('1_Setting'!$D$30))/(('1_Setting'!$D$29)-('1_Setting'!$D$30))*2+4)))," ")," ")</f>
        <v xml:space="preserve"> </v>
      </c>
      <c r="C1682" s="10" t="str">
        <f t="shared" si="55"/>
        <v xml:space="preserve"> </v>
      </c>
      <c r="D1682" s="56" t="e">
        <f t="shared" si="56"/>
        <v>#N/A</v>
      </c>
    </row>
    <row r="1683" spans="1:4" x14ac:dyDescent="0.2">
      <c r="A1683" s="56" t="e">
        <f>IF((A1682+$F$5&lt;='1_Setting'!$D$29),A1682+$F$5,#N/A)</f>
        <v>#N/A</v>
      </c>
      <c r="B1683" s="11" t="str">
        <f>IFERROR(IF(ISNUMBER(A1683),(IF(A1683&lt;('1_Setting'!$D$30),((A1683/('1_Setting'!$D$30))*3+1),((A1683-('1_Setting'!$D$30))/(('1_Setting'!$D$29)-('1_Setting'!$D$30))*2+4)))," ")," ")</f>
        <v xml:space="preserve"> </v>
      </c>
      <c r="C1683" s="10" t="str">
        <f t="shared" si="55"/>
        <v xml:space="preserve"> </v>
      </c>
      <c r="D1683" s="56" t="e">
        <f t="shared" si="56"/>
        <v>#N/A</v>
      </c>
    </row>
    <row r="1684" spans="1:4" x14ac:dyDescent="0.2">
      <c r="A1684" s="56" t="e">
        <f>IF((A1683+$F$5&lt;='1_Setting'!$D$29),A1683+$F$5,#N/A)</f>
        <v>#N/A</v>
      </c>
      <c r="B1684" s="11" t="str">
        <f>IFERROR(IF(ISNUMBER(A1684),(IF(A1684&lt;('1_Setting'!$D$30),((A1684/('1_Setting'!$D$30))*3+1),((A1684-('1_Setting'!$D$30))/(('1_Setting'!$D$29)-('1_Setting'!$D$30))*2+4)))," ")," ")</f>
        <v xml:space="preserve"> </v>
      </c>
      <c r="C1684" s="10" t="str">
        <f t="shared" si="55"/>
        <v xml:space="preserve"> </v>
      </c>
      <c r="D1684" s="56" t="e">
        <f t="shared" si="56"/>
        <v>#N/A</v>
      </c>
    </row>
    <row r="1685" spans="1:4" x14ac:dyDescent="0.2">
      <c r="A1685" s="56" t="e">
        <f>IF((A1684+$F$5&lt;='1_Setting'!$D$29),A1684+$F$5,#N/A)</f>
        <v>#N/A</v>
      </c>
      <c r="B1685" s="11" t="str">
        <f>IFERROR(IF(ISNUMBER(A1685),(IF(A1685&lt;('1_Setting'!$D$30),((A1685/('1_Setting'!$D$30))*3+1),((A1685-('1_Setting'!$D$30))/(('1_Setting'!$D$29)-('1_Setting'!$D$30))*2+4)))," ")," ")</f>
        <v xml:space="preserve"> </v>
      </c>
      <c r="C1685" s="10" t="str">
        <f t="shared" si="55"/>
        <v xml:space="preserve"> </v>
      </c>
      <c r="D1685" s="56" t="e">
        <f t="shared" si="56"/>
        <v>#N/A</v>
      </c>
    </row>
    <row r="1686" spans="1:4" x14ac:dyDescent="0.2">
      <c r="A1686" s="56" t="e">
        <f>IF((A1685+$F$5&lt;='1_Setting'!$D$29),A1685+$F$5,#N/A)</f>
        <v>#N/A</v>
      </c>
      <c r="B1686" s="11" t="str">
        <f>IFERROR(IF(ISNUMBER(A1686),(IF(A1686&lt;('1_Setting'!$D$30),((A1686/('1_Setting'!$D$30))*3+1),((A1686-('1_Setting'!$D$30))/(('1_Setting'!$D$29)-('1_Setting'!$D$30))*2+4)))," ")," ")</f>
        <v xml:space="preserve"> </v>
      </c>
      <c r="C1686" s="10" t="str">
        <f t="shared" si="55"/>
        <v xml:space="preserve"> </v>
      </c>
      <c r="D1686" s="56" t="e">
        <f t="shared" si="56"/>
        <v>#N/A</v>
      </c>
    </row>
    <row r="1687" spans="1:4" x14ac:dyDescent="0.2">
      <c r="A1687" s="56" t="e">
        <f>IF((A1686+$F$5&lt;='1_Setting'!$D$29),A1686+$F$5,#N/A)</f>
        <v>#N/A</v>
      </c>
      <c r="B1687" s="11" t="str">
        <f>IFERROR(IF(ISNUMBER(A1687),(IF(A1687&lt;('1_Setting'!$D$30),((A1687/('1_Setting'!$D$30))*3+1),((A1687-('1_Setting'!$D$30))/(('1_Setting'!$D$29)-('1_Setting'!$D$30))*2+4)))," ")," ")</f>
        <v xml:space="preserve"> </v>
      </c>
      <c r="C1687" s="10" t="str">
        <f t="shared" si="55"/>
        <v xml:space="preserve"> </v>
      </c>
      <c r="D1687" s="56" t="e">
        <f t="shared" si="56"/>
        <v>#N/A</v>
      </c>
    </row>
    <row r="1688" spans="1:4" x14ac:dyDescent="0.2">
      <c r="A1688" s="56" t="e">
        <f>IF((A1687+$F$5&lt;='1_Setting'!$D$29),A1687+$F$5,#N/A)</f>
        <v>#N/A</v>
      </c>
      <c r="B1688" s="11" t="str">
        <f>IFERROR(IF(ISNUMBER(A1688),(IF(A1688&lt;('1_Setting'!$D$30),((A1688/('1_Setting'!$D$30))*3+1),((A1688-('1_Setting'!$D$30))/(('1_Setting'!$D$29)-('1_Setting'!$D$30))*2+4)))," ")," ")</f>
        <v xml:space="preserve"> </v>
      </c>
      <c r="C1688" s="10" t="str">
        <f t="shared" si="55"/>
        <v xml:space="preserve"> </v>
      </c>
      <c r="D1688" s="56" t="e">
        <f t="shared" si="56"/>
        <v>#N/A</v>
      </c>
    </row>
    <row r="1689" spans="1:4" x14ac:dyDescent="0.2">
      <c r="A1689" s="56" t="e">
        <f>IF((A1688+$F$5&lt;='1_Setting'!$D$29),A1688+$F$5,#N/A)</f>
        <v>#N/A</v>
      </c>
      <c r="B1689" s="11" t="str">
        <f>IFERROR(IF(ISNUMBER(A1689),(IF(A1689&lt;('1_Setting'!$D$30),((A1689/('1_Setting'!$D$30))*3+1),((A1689-('1_Setting'!$D$30))/(('1_Setting'!$D$29)-('1_Setting'!$D$30))*2+4)))," ")," ")</f>
        <v xml:space="preserve"> </v>
      </c>
      <c r="C1689" s="10" t="str">
        <f t="shared" si="55"/>
        <v xml:space="preserve"> </v>
      </c>
      <c r="D1689" s="56" t="e">
        <f t="shared" si="56"/>
        <v>#N/A</v>
      </c>
    </row>
    <row r="1690" spans="1:4" x14ac:dyDescent="0.2">
      <c r="A1690" s="56" t="e">
        <f>IF((A1689+$F$5&lt;='1_Setting'!$D$29),A1689+$F$5,#N/A)</f>
        <v>#N/A</v>
      </c>
      <c r="B1690" s="11" t="str">
        <f>IFERROR(IF(ISNUMBER(A1690),(IF(A1690&lt;('1_Setting'!$D$30),((A1690/('1_Setting'!$D$30))*3+1),((A1690-('1_Setting'!$D$30))/(('1_Setting'!$D$29)-('1_Setting'!$D$30))*2+4)))," ")," ")</f>
        <v xml:space="preserve"> </v>
      </c>
      <c r="C1690" s="10" t="str">
        <f t="shared" si="55"/>
        <v xml:space="preserve"> </v>
      </c>
      <c r="D1690" s="56" t="e">
        <f t="shared" si="56"/>
        <v>#N/A</v>
      </c>
    </row>
    <row r="1691" spans="1:4" x14ac:dyDescent="0.2">
      <c r="A1691" s="56" t="e">
        <f>IF((A1690+$F$5&lt;='1_Setting'!$D$29),A1690+$F$5,#N/A)</f>
        <v>#N/A</v>
      </c>
      <c r="B1691" s="11" t="str">
        <f>IFERROR(IF(ISNUMBER(A1691),(IF(A1691&lt;('1_Setting'!$D$30),((A1691/('1_Setting'!$D$30))*3+1),((A1691-('1_Setting'!$D$30))/(('1_Setting'!$D$29)-('1_Setting'!$D$30))*2+4)))," ")," ")</f>
        <v xml:space="preserve"> </v>
      </c>
      <c r="C1691" s="10" t="str">
        <f t="shared" si="55"/>
        <v xml:space="preserve"> </v>
      </c>
      <c r="D1691" s="56" t="e">
        <f t="shared" si="56"/>
        <v>#N/A</v>
      </c>
    </row>
    <row r="1692" spans="1:4" x14ac:dyDescent="0.2">
      <c r="A1692" s="56" t="e">
        <f>IF((A1691+$F$5&lt;='1_Setting'!$D$29),A1691+$F$5,#N/A)</f>
        <v>#N/A</v>
      </c>
      <c r="B1692" s="11" t="str">
        <f>IFERROR(IF(ISNUMBER(A1692),(IF(A1692&lt;('1_Setting'!$D$30),((A1692/('1_Setting'!$D$30))*3+1),((A1692-('1_Setting'!$D$30))/(('1_Setting'!$D$29)-('1_Setting'!$D$30))*2+4)))," ")," ")</f>
        <v xml:space="preserve"> </v>
      </c>
      <c r="C1692" s="10" t="str">
        <f t="shared" si="55"/>
        <v xml:space="preserve"> </v>
      </c>
      <c r="D1692" s="56" t="e">
        <f t="shared" si="56"/>
        <v>#N/A</v>
      </c>
    </row>
    <row r="1693" spans="1:4" x14ac:dyDescent="0.2">
      <c r="A1693" s="56" t="e">
        <f>IF((A1692+$F$5&lt;='1_Setting'!$D$29),A1692+$F$5,#N/A)</f>
        <v>#N/A</v>
      </c>
      <c r="B1693" s="11" t="str">
        <f>IFERROR(IF(ISNUMBER(A1693),(IF(A1693&lt;('1_Setting'!$D$30),((A1693/('1_Setting'!$D$30))*3+1),((A1693-('1_Setting'!$D$30))/(('1_Setting'!$D$29)-('1_Setting'!$D$30))*2+4)))," ")," ")</f>
        <v xml:space="preserve"> </v>
      </c>
      <c r="C1693" s="10" t="str">
        <f t="shared" si="55"/>
        <v xml:space="preserve"> </v>
      </c>
      <c r="D1693" s="56" t="e">
        <f t="shared" si="56"/>
        <v>#N/A</v>
      </c>
    </row>
    <row r="1694" spans="1:4" x14ac:dyDescent="0.2">
      <c r="A1694" s="56" t="e">
        <f>IF((A1693+$F$5&lt;='1_Setting'!$D$29),A1693+$F$5,#N/A)</f>
        <v>#N/A</v>
      </c>
      <c r="B1694" s="11" t="str">
        <f>IFERROR(IF(ISNUMBER(A1694),(IF(A1694&lt;('1_Setting'!$D$30),((A1694/('1_Setting'!$D$30))*3+1),((A1694-('1_Setting'!$D$30))/(('1_Setting'!$D$29)-('1_Setting'!$D$30))*2+4)))," ")," ")</f>
        <v xml:space="preserve"> </v>
      </c>
      <c r="C1694" s="10" t="str">
        <f t="shared" si="55"/>
        <v xml:space="preserve"> </v>
      </c>
      <c r="D1694" s="56" t="e">
        <f t="shared" si="56"/>
        <v>#N/A</v>
      </c>
    </row>
    <row r="1695" spans="1:4" x14ac:dyDescent="0.2">
      <c r="A1695" s="56" t="e">
        <f>IF((A1694+$F$5&lt;='1_Setting'!$D$29),A1694+$F$5,#N/A)</f>
        <v>#N/A</v>
      </c>
      <c r="B1695" s="11" t="str">
        <f>IFERROR(IF(ISNUMBER(A1695),(IF(A1695&lt;('1_Setting'!$D$30),((A1695/('1_Setting'!$D$30))*3+1),((A1695-('1_Setting'!$D$30))/(('1_Setting'!$D$29)-('1_Setting'!$D$30))*2+4)))," ")," ")</f>
        <v xml:space="preserve"> </v>
      </c>
      <c r="C1695" s="10" t="str">
        <f t="shared" si="55"/>
        <v xml:space="preserve"> </v>
      </c>
      <c r="D1695" s="56" t="e">
        <f t="shared" si="56"/>
        <v>#N/A</v>
      </c>
    </row>
    <row r="1696" spans="1:4" x14ac:dyDescent="0.2">
      <c r="A1696" s="56" t="e">
        <f>IF((A1695+$F$5&lt;='1_Setting'!$D$29),A1695+$F$5,#N/A)</f>
        <v>#N/A</v>
      </c>
      <c r="B1696" s="11" t="str">
        <f>IFERROR(IF(ISNUMBER(A1696),(IF(A1696&lt;('1_Setting'!$D$30),((A1696/('1_Setting'!$D$30))*3+1),((A1696-('1_Setting'!$D$30))/(('1_Setting'!$D$29)-('1_Setting'!$D$30))*2+4)))," ")," ")</f>
        <v xml:space="preserve"> </v>
      </c>
      <c r="C1696" s="10" t="str">
        <f t="shared" si="55"/>
        <v xml:space="preserve"> </v>
      </c>
      <c r="D1696" s="56" t="e">
        <f t="shared" si="56"/>
        <v>#N/A</v>
      </c>
    </row>
    <row r="1697" spans="1:4" x14ac:dyDescent="0.2">
      <c r="A1697" s="56" t="e">
        <f>IF((A1696+$F$5&lt;='1_Setting'!$D$29),A1696+$F$5,#N/A)</f>
        <v>#N/A</v>
      </c>
      <c r="B1697" s="11" t="str">
        <f>IFERROR(IF(ISNUMBER(A1697),(IF(A1697&lt;('1_Setting'!$D$30),((A1697/('1_Setting'!$D$30))*3+1),((A1697-('1_Setting'!$D$30))/(('1_Setting'!$D$29)-('1_Setting'!$D$30))*2+4)))," ")," ")</f>
        <v xml:space="preserve"> </v>
      </c>
      <c r="C1697" s="10" t="str">
        <f t="shared" si="55"/>
        <v xml:space="preserve"> </v>
      </c>
      <c r="D1697" s="56" t="e">
        <f t="shared" si="56"/>
        <v>#N/A</v>
      </c>
    </row>
    <row r="1698" spans="1:4" x14ac:dyDescent="0.2">
      <c r="A1698" s="56" t="e">
        <f>IF((A1697+$F$5&lt;='1_Setting'!$D$29),A1697+$F$5,#N/A)</f>
        <v>#N/A</v>
      </c>
      <c r="B1698" s="11" t="str">
        <f>IFERROR(IF(ISNUMBER(A1698),(IF(A1698&lt;('1_Setting'!$D$30),((A1698/('1_Setting'!$D$30))*3+1),((A1698-('1_Setting'!$D$30))/(('1_Setting'!$D$29)-('1_Setting'!$D$30))*2+4)))," ")," ")</f>
        <v xml:space="preserve"> </v>
      </c>
      <c r="C1698" s="10" t="str">
        <f t="shared" si="55"/>
        <v xml:space="preserve"> </v>
      </c>
      <c r="D1698" s="56" t="e">
        <f t="shared" si="56"/>
        <v>#N/A</v>
      </c>
    </row>
    <row r="1699" spans="1:4" x14ac:dyDescent="0.2">
      <c r="A1699" s="56" t="e">
        <f>IF((A1698+$F$5&lt;='1_Setting'!$D$29),A1698+$F$5,#N/A)</f>
        <v>#N/A</v>
      </c>
      <c r="B1699" s="11" t="str">
        <f>IFERROR(IF(ISNUMBER(A1699),(IF(A1699&lt;('1_Setting'!$D$30),((A1699/('1_Setting'!$D$30))*3+1),((A1699-('1_Setting'!$D$30))/(('1_Setting'!$D$29)-('1_Setting'!$D$30))*2+4)))," ")," ")</f>
        <v xml:space="preserve"> </v>
      </c>
      <c r="C1699" s="10" t="str">
        <f t="shared" si="55"/>
        <v xml:space="preserve"> </v>
      </c>
      <c r="D1699" s="56" t="e">
        <f t="shared" si="56"/>
        <v>#N/A</v>
      </c>
    </row>
    <row r="1700" spans="1:4" x14ac:dyDescent="0.2">
      <c r="A1700" s="56" t="e">
        <f>IF((A1699+$F$5&lt;='1_Setting'!$D$29),A1699+$F$5,#N/A)</f>
        <v>#N/A</v>
      </c>
      <c r="B1700" s="11" t="str">
        <f>IFERROR(IF(ISNUMBER(A1700),(IF(A1700&lt;('1_Setting'!$D$30),((A1700/('1_Setting'!$D$30))*3+1),((A1700-('1_Setting'!$D$30))/(('1_Setting'!$D$29)-('1_Setting'!$D$30))*2+4)))," ")," ")</f>
        <v xml:space="preserve"> </v>
      </c>
      <c r="C1700" s="10" t="str">
        <f t="shared" si="55"/>
        <v xml:space="preserve"> </v>
      </c>
      <c r="D1700" s="56" t="e">
        <f t="shared" si="56"/>
        <v>#N/A</v>
      </c>
    </row>
    <row r="1701" spans="1:4" x14ac:dyDescent="0.2">
      <c r="A1701" s="56" t="e">
        <f>IF((A1700+$F$5&lt;='1_Setting'!$D$29),A1700+$F$5,#N/A)</f>
        <v>#N/A</v>
      </c>
      <c r="B1701" s="11" t="str">
        <f>IFERROR(IF(ISNUMBER(A1701),(IF(A1701&lt;('1_Setting'!$D$30),((A1701/('1_Setting'!$D$30))*3+1),((A1701-('1_Setting'!$D$30))/(('1_Setting'!$D$29)-('1_Setting'!$D$30))*2+4)))," ")," ")</f>
        <v xml:space="preserve"> </v>
      </c>
      <c r="C1701" s="10" t="str">
        <f t="shared" si="55"/>
        <v xml:space="preserve"> </v>
      </c>
      <c r="D1701" s="56" t="e">
        <f t="shared" si="56"/>
        <v>#N/A</v>
      </c>
    </row>
    <row r="1702" spans="1:4" x14ac:dyDescent="0.2">
      <c r="A1702" s="56" t="e">
        <f>IF((A1701+$F$5&lt;='1_Setting'!$D$29),A1701+$F$5,#N/A)</f>
        <v>#N/A</v>
      </c>
      <c r="B1702" s="11" t="str">
        <f>IFERROR(IF(ISNUMBER(A1702),(IF(A1702&lt;('1_Setting'!$D$30),((A1702/('1_Setting'!$D$30))*3+1),((A1702-('1_Setting'!$D$30))/(('1_Setting'!$D$29)-('1_Setting'!$D$30))*2+4)))," ")," ")</f>
        <v xml:space="preserve"> </v>
      </c>
      <c r="C1702" s="10" t="str">
        <f t="shared" si="55"/>
        <v xml:space="preserve"> </v>
      </c>
      <c r="D1702" s="56" t="e">
        <f t="shared" si="56"/>
        <v>#N/A</v>
      </c>
    </row>
    <row r="1703" spans="1:4" x14ac:dyDescent="0.2">
      <c r="A1703" s="56" t="e">
        <f>IF((A1702+$F$5&lt;='1_Setting'!$D$29),A1702+$F$5,#N/A)</f>
        <v>#N/A</v>
      </c>
      <c r="B1703" s="11" t="str">
        <f>IFERROR(IF(ISNUMBER(A1703),(IF(A1703&lt;('1_Setting'!$D$30),((A1703/('1_Setting'!$D$30))*3+1),((A1703-('1_Setting'!$D$30))/(('1_Setting'!$D$29)-('1_Setting'!$D$30))*2+4)))," ")," ")</f>
        <v xml:space="preserve"> </v>
      </c>
      <c r="C1703" s="10" t="str">
        <f t="shared" si="55"/>
        <v xml:space="preserve"> </v>
      </c>
      <c r="D1703" s="56" t="e">
        <f t="shared" si="56"/>
        <v>#N/A</v>
      </c>
    </row>
    <row r="1704" spans="1:4" x14ac:dyDescent="0.2">
      <c r="A1704" s="56" t="e">
        <f>IF((A1703+$F$5&lt;='1_Setting'!$D$29),A1703+$F$5,#N/A)</f>
        <v>#N/A</v>
      </c>
      <c r="B1704" s="11" t="str">
        <f>IFERROR(IF(ISNUMBER(A1704),(IF(A1704&lt;('1_Setting'!$D$30),((A1704/('1_Setting'!$D$30))*3+1),((A1704-('1_Setting'!$D$30))/(('1_Setting'!$D$29)-('1_Setting'!$D$30))*2+4)))," ")," ")</f>
        <v xml:space="preserve"> </v>
      </c>
      <c r="C1704" s="10" t="str">
        <f t="shared" si="55"/>
        <v xml:space="preserve"> </v>
      </c>
      <c r="D1704" s="56" t="e">
        <f t="shared" si="56"/>
        <v>#N/A</v>
      </c>
    </row>
    <row r="1705" spans="1:4" x14ac:dyDescent="0.2">
      <c r="A1705" s="56" t="e">
        <f>IF((A1704+$F$5&lt;='1_Setting'!$D$29),A1704+$F$5,#N/A)</f>
        <v>#N/A</v>
      </c>
      <c r="B1705" s="11" t="str">
        <f>IFERROR(IF(ISNUMBER(A1705),(IF(A1705&lt;('1_Setting'!$D$30),((A1705/('1_Setting'!$D$30))*3+1),((A1705-('1_Setting'!$D$30))/(('1_Setting'!$D$29)-('1_Setting'!$D$30))*2+4)))," ")," ")</f>
        <v xml:space="preserve"> </v>
      </c>
      <c r="C1705" s="10" t="str">
        <f t="shared" si="55"/>
        <v xml:space="preserve"> </v>
      </c>
      <c r="D1705" s="56" t="e">
        <f t="shared" si="56"/>
        <v>#N/A</v>
      </c>
    </row>
    <row r="1706" spans="1:4" x14ac:dyDescent="0.2">
      <c r="A1706" s="56" t="e">
        <f>IF((A1705+$F$5&lt;='1_Setting'!$D$29),A1705+$F$5,#N/A)</f>
        <v>#N/A</v>
      </c>
      <c r="B1706" s="11" t="str">
        <f>IFERROR(IF(ISNUMBER(A1706),(IF(A1706&lt;('1_Setting'!$D$30),((A1706/('1_Setting'!$D$30))*3+1),((A1706-('1_Setting'!$D$30))/(('1_Setting'!$D$29)-('1_Setting'!$D$30))*2+4)))," ")," ")</f>
        <v xml:space="preserve"> </v>
      </c>
      <c r="C1706" s="10" t="str">
        <f t="shared" si="55"/>
        <v xml:space="preserve"> </v>
      </c>
      <c r="D1706" s="56" t="e">
        <f t="shared" si="56"/>
        <v>#N/A</v>
      </c>
    </row>
    <row r="1707" spans="1:4" x14ac:dyDescent="0.2">
      <c r="A1707" s="56" t="e">
        <f>IF((A1706+$F$5&lt;='1_Setting'!$D$29),A1706+$F$5,#N/A)</f>
        <v>#N/A</v>
      </c>
      <c r="B1707" s="11" t="str">
        <f>IFERROR(IF(ISNUMBER(A1707),(IF(A1707&lt;('1_Setting'!$D$30),((A1707/('1_Setting'!$D$30))*3+1),((A1707-('1_Setting'!$D$30))/(('1_Setting'!$D$29)-('1_Setting'!$D$30))*2+4)))," ")," ")</f>
        <v xml:space="preserve"> </v>
      </c>
      <c r="C1707" s="10" t="str">
        <f t="shared" si="55"/>
        <v xml:space="preserve"> </v>
      </c>
      <c r="D1707" s="56" t="e">
        <f t="shared" si="56"/>
        <v>#N/A</v>
      </c>
    </row>
    <row r="1708" spans="1:4" x14ac:dyDescent="0.2">
      <c r="A1708" s="56" t="e">
        <f>IF((A1707+$F$5&lt;='1_Setting'!$D$29),A1707+$F$5,#N/A)</f>
        <v>#N/A</v>
      </c>
      <c r="B1708" s="11" t="str">
        <f>IFERROR(IF(ISNUMBER(A1708),(IF(A1708&lt;('1_Setting'!$D$30),((A1708/('1_Setting'!$D$30))*3+1),((A1708-('1_Setting'!$D$30))/(('1_Setting'!$D$29)-('1_Setting'!$D$30))*2+4)))," ")," ")</f>
        <v xml:space="preserve"> </v>
      </c>
      <c r="C1708" s="10" t="str">
        <f t="shared" si="55"/>
        <v xml:space="preserve"> </v>
      </c>
      <c r="D1708" s="56" t="e">
        <f t="shared" si="56"/>
        <v>#N/A</v>
      </c>
    </row>
    <row r="1709" spans="1:4" x14ac:dyDescent="0.2">
      <c r="A1709" s="56" t="e">
        <f>IF((A1708+$F$5&lt;='1_Setting'!$D$29),A1708+$F$5,#N/A)</f>
        <v>#N/A</v>
      </c>
      <c r="B1709" s="11" t="str">
        <f>IFERROR(IF(ISNUMBER(A1709),(IF(A1709&lt;('1_Setting'!$D$30),((A1709/('1_Setting'!$D$30))*3+1),((A1709-('1_Setting'!$D$30))/(('1_Setting'!$D$29)-('1_Setting'!$D$30))*2+4)))," ")," ")</f>
        <v xml:space="preserve"> </v>
      </c>
      <c r="C1709" s="10" t="str">
        <f t="shared" si="55"/>
        <v xml:space="preserve"> </v>
      </c>
      <c r="D1709" s="56" t="e">
        <f t="shared" si="56"/>
        <v>#N/A</v>
      </c>
    </row>
    <row r="1710" spans="1:4" x14ac:dyDescent="0.2">
      <c r="A1710" s="56" t="e">
        <f>IF((A1709+$F$5&lt;='1_Setting'!$D$29),A1709+$F$5,#N/A)</f>
        <v>#N/A</v>
      </c>
      <c r="B1710" s="11" t="str">
        <f>IFERROR(IF(ISNUMBER(A1710),(IF(A1710&lt;('1_Setting'!$D$30),((A1710/('1_Setting'!$D$30))*3+1),((A1710-('1_Setting'!$D$30))/(('1_Setting'!$D$29)-('1_Setting'!$D$30))*2+4)))," ")," ")</f>
        <v xml:space="preserve"> </v>
      </c>
      <c r="C1710" s="10" t="str">
        <f t="shared" si="55"/>
        <v xml:space="preserve"> </v>
      </c>
      <c r="D1710" s="56" t="e">
        <f t="shared" si="56"/>
        <v>#N/A</v>
      </c>
    </row>
    <row r="1711" spans="1:4" x14ac:dyDescent="0.2">
      <c r="A1711" s="56" t="e">
        <f>IF((A1710+$F$5&lt;='1_Setting'!$D$29),A1710+$F$5,#N/A)</f>
        <v>#N/A</v>
      </c>
      <c r="B1711" s="11" t="str">
        <f>IFERROR(IF(ISNUMBER(A1711),(IF(A1711&lt;('1_Setting'!$D$30),((A1711/('1_Setting'!$D$30))*3+1),((A1711-('1_Setting'!$D$30))/(('1_Setting'!$D$29)-('1_Setting'!$D$30))*2+4)))," ")," ")</f>
        <v xml:space="preserve"> </v>
      </c>
      <c r="C1711" s="10" t="str">
        <f t="shared" si="55"/>
        <v xml:space="preserve"> </v>
      </c>
      <c r="D1711" s="56" t="e">
        <f t="shared" si="56"/>
        <v>#N/A</v>
      </c>
    </row>
    <row r="1712" spans="1:4" x14ac:dyDescent="0.2">
      <c r="A1712" s="56" t="e">
        <f>IF((A1711+$F$5&lt;='1_Setting'!$D$29),A1711+$F$5,#N/A)</f>
        <v>#N/A</v>
      </c>
      <c r="B1712" s="11" t="str">
        <f>IFERROR(IF(ISNUMBER(A1712),(IF(A1712&lt;('1_Setting'!$D$30),((A1712/('1_Setting'!$D$30))*3+1),((A1712-('1_Setting'!$D$30))/(('1_Setting'!$D$29)-('1_Setting'!$D$30))*2+4)))," ")," ")</f>
        <v xml:space="preserve"> </v>
      </c>
      <c r="C1712" s="10" t="str">
        <f t="shared" si="55"/>
        <v xml:space="preserve"> </v>
      </c>
      <c r="D1712" s="56" t="e">
        <f t="shared" si="56"/>
        <v>#N/A</v>
      </c>
    </row>
    <row r="1713" spans="1:4" x14ac:dyDescent="0.2">
      <c r="A1713" s="56" t="e">
        <f>IF((A1712+$F$5&lt;='1_Setting'!$D$29),A1712+$F$5,#N/A)</f>
        <v>#N/A</v>
      </c>
      <c r="B1713" s="11" t="str">
        <f>IFERROR(IF(ISNUMBER(A1713),(IF(A1713&lt;('1_Setting'!$D$30),((A1713/('1_Setting'!$D$30))*3+1),((A1713-('1_Setting'!$D$30))/(('1_Setting'!$D$29)-('1_Setting'!$D$30))*2+4)))," ")," ")</f>
        <v xml:space="preserve"> </v>
      </c>
      <c r="C1713" s="10" t="str">
        <f t="shared" si="55"/>
        <v xml:space="preserve"> </v>
      </c>
      <c r="D1713" s="56" t="e">
        <f t="shared" si="56"/>
        <v>#N/A</v>
      </c>
    </row>
    <row r="1714" spans="1:4" x14ac:dyDescent="0.2">
      <c r="A1714" s="56" t="e">
        <f>IF((A1713+$F$5&lt;='1_Setting'!$D$29),A1713+$F$5,#N/A)</f>
        <v>#N/A</v>
      </c>
      <c r="B1714" s="11" t="str">
        <f>IFERROR(IF(ISNUMBER(A1714),(IF(A1714&lt;('1_Setting'!$D$30),((A1714/('1_Setting'!$D$30))*3+1),((A1714-('1_Setting'!$D$30))/(('1_Setting'!$D$29)-('1_Setting'!$D$30))*2+4)))," ")," ")</f>
        <v xml:space="preserve"> </v>
      </c>
      <c r="C1714" s="10" t="str">
        <f t="shared" si="55"/>
        <v xml:space="preserve"> </v>
      </c>
      <c r="D1714" s="56" t="e">
        <f t="shared" si="56"/>
        <v>#N/A</v>
      </c>
    </row>
    <row r="1715" spans="1:4" x14ac:dyDescent="0.2">
      <c r="A1715" s="56" t="e">
        <f>IF((A1714+$F$5&lt;='1_Setting'!$D$29),A1714+$F$5,#N/A)</f>
        <v>#N/A</v>
      </c>
      <c r="B1715" s="11" t="str">
        <f>IFERROR(IF(ISNUMBER(A1715),(IF(A1715&lt;('1_Setting'!$D$30),((A1715/('1_Setting'!$D$30))*3+1),((A1715-('1_Setting'!$D$30))/(('1_Setting'!$D$29)-('1_Setting'!$D$30))*2+4)))," ")," ")</f>
        <v xml:space="preserve"> </v>
      </c>
      <c r="C1715" s="10" t="str">
        <f t="shared" si="55"/>
        <v xml:space="preserve"> </v>
      </c>
      <c r="D1715" s="56" t="e">
        <f t="shared" si="56"/>
        <v>#N/A</v>
      </c>
    </row>
    <row r="1716" spans="1:4" x14ac:dyDescent="0.2">
      <c r="A1716" s="56" t="e">
        <f>IF((A1715+$F$5&lt;='1_Setting'!$D$29),A1715+$F$5,#N/A)</f>
        <v>#N/A</v>
      </c>
      <c r="B1716" s="11" t="str">
        <f>IFERROR(IF(ISNUMBER(A1716),(IF(A1716&lt;('1_Setting'!$D$30),((A1716/('1_Setting'!$D$30))*3+1),((A1716-('1_Setting'!$D$30))/(('1_Setting'!$D$29)-('1_Setting'!$D$30))*2+4)))," ")," ")</f>
        <v xml:space="preserve"> </v>
      </c>
      <c r="C1716" s="10" t="str">
        <f t="shared" si="55"/>
        <v xml:space="preserve"> </v>
      </c>
      <c r="D1716" s="56" t="e">
        <f t="shared" si="56"/>
        <v>#N/A</v>
      </c>
    </row>
    <row r="1717" spans="1:4" x14ac:dyDescent="0.2">
      <c r="A1717" s="56" t="e">
        <f>IF((A1716+$F$5&lt;='1_Setting'!$D$29),A1716+$F$5,#N/A)</f>
        <v>#N/A</v>
      </c>
      <c r="B1717" s="11" t="str">
        <f>IFERROR(IF(ISNUMBER(A1717),(IF(A1717&lt;('1_Setting'!$D$30),((A1717/('1_Setting'!$D$30))*3+1),((A1717-('1_Setting'!$D$30))/(('1_Setting'!$D$29)-('1_Setting'!$D$30))*2+4)))," ")," ")</f>
        <v xml:space="preserve"> </v>
      </c>
      <c r="C1717" s="10" t="str">
        <f t="shared" si="55"/>
        <v xml:space="preserve"> </v>
      </c>
      <c r="D1717" s="56" t="e">
        <f t="shared" si="56"/>
        <v>#N/A</v>
      </c>
    </row>
    <row r="1718" spans="1:4" x14ac:dyDescent="0.2">
      <c r="A1718" s="56" t="e">
        <f>IF((A1717+$F$5&lt;='1_Setting'!$D$29),A1717+$F$5,#N/A)</f>
        <v>#N/A</v>
      </c>
      <c r="B1718" s="11" t="str">
        <f>IFERROR(IF(ISNUMBER(A1718),(IF(A1718&lt;('1_Setting'!$D$30),((A1718/('1_Setting'!$D$30))*3+1),((A1718-('1_Setting'!$D$30))/(('1_Setting'!$D$29)-('1_Setting'!$D$30))*2+4)))," ")," ")</f>
        <v xml:space="preserve"> </v>
      </c>
      <c r="C1718" s="10" t="str">
        <f t="shared" si="55"/>
        <v xml:space="preserve"> </v>
      </c>
      <c r="D1718" s="56" t="e">
        <f t="shared" si="56"/>
        <v>#N/A</v>
      </c>
    </row>
    <row r="1719" spans="1:4" x14ac:dyDescent="0.2">
      <c r="A1719" s="56" t="e">
        <f>IF((A1718+$F$5&lt;='1_Setting'!$D$29),A1718+$F$5,#N/A)</f>
        <v>#N/A</v>
      </c>
      <c r="B1719" s="11" t="str">
        <f>IFERROR(IF(ISNUMBER(A1719),(IF(A1719&lt;('1_Setting'!$D$30),((A1719/('1_Setting'!$D$30))*3+1),((A1719-('1_Setting'!$D$30))/(('1_Setting'!$D$29)-('1_Setting'!$D$30))*2+4)))," ")," ")</f>
        <v xml:space="preserve"> </v>
      </c>
      <c r="C1719" s="10" t="str">
        <f t="shared" si="55"/>
        <v xml:space="preserve"> </v>
      </c>
      <c r="D1719" s="56" t="e">
        <f t="shared" si="56"/>
        <v>#N/A</v>
      </c>
    </row>
    <row r="1720" spans="1:4" x14ac:dyDescent="0.2">
      <c r="A1720" s="56" t="e">
        <f>IF((A1719+$F$5&lt;='1_Setting'!$D$29),A1719+$F$5,#N/A)</f>
        <v>#N/A</v>
      </c>
      <c r="B1720" s="11" t="str">
        <f>IFERROR(IF(ISNUMBER(A1720),(IF(A1720&lt;('1_Setting'!$D$30),((A1720/('1_Setting'!$D$30))*3+1),((A1720-('1_Setting'!$D$30))/(('1_Setting'!$D$29)-('1_Setting'!$D$30))*2+4)))," ")," ")</f>
        <v xml:space="preserve"> </v>
      </c>
      <c r="C1720" s="10" t="str">
        <f t="shared" si="55"/>
        <v xml:space="preserve"> </v>
      </c>
      <c r="D1720" s="56" t="e">
        <f t="shared" si="56"/>
        <v>#N/A</v>
      </c>
    </row>
    <row r="1721" spans="1:4" x14ac:dyDescent="0.2">
      <c r="A1721" s="56" t="e">
        <f>IF((A1720+$F$5&lt;='1_Setting'!$D$29),A1720+$F$5,#N/A)</f>
        <v>#N/A</v>
      </c>
      <c r="B1721" s="11" t="str">
        <f>IFERROR(IF(ISNUMBER(A1721),(IF(A1721&lt;('1_Setting'!$D$30),((A1721/('1_Setting'!$D$30))*3+1),((A1721-('1_Setting'!$D$30))/(('1_Setting'!$D$29)-('1_Setting'!$D$30))*2+4)))," ")," ")</f>
        <v xml:space="preserve"> </v>
      </c>
      <c r="C1721" s="10" t="str">
        <f t="shared" si="55"/>
        <v xml:space="preserve"> </v>
      </c>
      <c r="D1721" s="56" t="e">
        <f t="shared" si="56"/>
        <v>#N/A</v>
      </c>
    </row>
    <row r="1722" spans="1:4" x14ac:dyDescent="0.2">
      <c r="A1722" s="56" t="e">
        <f>IF((A1721+$F$5&lt;='1_Setting'!$D$29),A1721+$F$5,#N/A)</f>
        <v>#N/A</v>
      </c>
      <c r="B1722" s="11" t="str">
        <f>IFERROR(IF(ISNUMBER(A1722),(IF(A1722&lt;('1_Setting'!$D$30),((A1722/('1_Setting'!$D$30))*3+1),((A1722-('1_Setting'!$D$30))/(('1_Setting'!$D$29)-('1_Setting'!$D$30))*2+4)))," ")," ")</f>
        <v xml:space="preserve"> </v>
      </c>
      <c r="C1722" s="10" t="str">
        <f t="shared" si="55"/>
        <v xml:space="preserve"> </v>
      </c>
      <c r="D1722" s="56" t="e">
        <f t="shared" si="56"/>
        <v>#N/A</v>
      </c>
    </row>
    <row r="1723" spans="1:4" x14ac:dyDescent="0.2">
      <c r="A1723" s="56" t="e">
        <f>IF((A1722+$F$5&lt;='1_Setting'!$D$29),A1722+$F$5,#N/A)</f>
        <v>#N/A</v>
      </c>
      <c r="B1723" s="11" t="str">
        <f>IFERROR(IF(ISNUMBER(A1723),(IF(A1723&lt;('1_Setting'!$D$30),((A1723/('1_Setting'!$D$30))*3+1),((A1723-('1_Setting'!$D$30))/(('1_Setting'!$D$29)-('1_Setting'!$D$30))*2+4)))," ")," ")</f>
        <v xml:space="preserve"> </v>
      </c>
      <c r="C1723" s="10" t="str">
        <f t="shared" si="55"/>
        <v xml:space="preserve"> </v>
      </c>
      <c r="D1723" s="56" t="e">
        <f t="shared" si="56"/>
        <v>#N/A</v>
      </c>
    </row>
    <row r="1724" spans="1:4" x14ac:dyDescent="0.2">
      <c r="A1724" s="56" t="e">
        <f>IF((A1723+$F$5&lt;='1_Setting'!$D$29),A1723+$F$5,#N/A)</f>
        <v>#N/A</v>
      </c>
      <c r="B1724" s="11" t="str">
        <f>IFERROR(IF(ISNUMBER(A1724),(IF(A1724&lt;('1_Setting'!$D$30),((A1724/('1_Setting'!$D$30))*3+1),((A1724-('1_Setting'!$D$30))/(('1_Setting'!$D$29)-('1_Setting'!$D$30))*2+4)))," ")," ")</f>
        <v xml:space="preserve"> </v>
      </c>
      <c r="C1724" s="10" t="str">
        <f t="shared" si="55"/>
        <v xml:space="preserve"> </v>
      </c>
      <c r="D1724" s="56" t="e">
        <f t="shared" si="56"/>
        <v>#N/A</v>
      </c>
    </row>
    <row r="1725" spans="1:4" x14ac:dyDescent="0.2">
      <c r="A1725" s="56" t="e">
        <f>IF((A1724+$F$5&lt;='1_Setting'!$D$29),A1724+$F$5,#N/A)</f>
        <v>#N/A</v>
      </c>
      <c r="B1725" s="11" t="str">
        <f>IFERROR(IF(ISNUMBER(A1725),(IF(A1725&lt;('1_Setting'!$D$30),((A1725/('1_Setting'!$D$30))*3+1),((A1725-('1_Setting'!$D$30))/(('1_Setting'!$D$29)-('1_Setting'!$D$30))*2+4)))," ")," ")</f>
        <v xml:space="preserve"> </v>
      </c>
      <c r="C1725" s="10" t="str">
        <f t="shared" si="55"/>
        <v xml:space="preserve"> </v>
      </c>
      <c r="D1725" s="56" t="e">
        <f t="shared" si="56"/>
        <v>#N/A</v>
      </c>
    </row>
    <row r="1726" spans="1:4" x14ac:dyDescent="0.2">
      <c r="A1726" s="56" t="e">
        <f>IF((A1725+$F$5&lt;='1_Setting'!$D$29),A1725+$F$5,#N/A)</f>
        <v>#N/A</v>
      </c>
      <c r="B1726" s="11" t="str">
        <f>IFERROR(IF(ISNUMBER(A1726),(IF(A1726&lt;('1_Setting'!$D$30),((A1726/('1_Setting'!$D$30))*3+1),((A1726-('1_Setting'!$D$30))/(('1_Setting'!$D$29)-('1_Setting'!$D$30))*2+4)))," ")," ")</f>
        <v xml:space="preserve"> </v>
      </c>
      <c r="C1726" s="10" t="str">
        <f t="shared" si="55"/>
        <v xml:space="preserve"> </v>
      </c>
      <c r="D1726" s="56" t="e">
        <f t="shared" si="56"/>
        <v>#N/A</v>
      </c>
    </row>
    <row r="1727" spans="1:4" x14ac:dyDescent="0.2">
      <c r="A1727" s="56" t="e">
        <f>IF((A1726+$F$5&lt;='1_Setting'!$D$29),A1726+$F$5,#N/A)</f>
        <v>#N/A</v>
      </c>
      <c r="B1727" s="11" t="str">
        <f>IFERROR(IF(ISNUMBER(A1727),(IF(A1727&lt;('1_Setting'!$D$30),((A1727/('1_Setting'!$D$30))*3+1),((A1727-('1_Setting'!$D$30))/(('1_Setting'!$D$29)-('1_Setting'!$D$30))*2+4)))," ")," ")</f>
        <v xml:space="preserve"> </v>
      </c>
      <c r="C1727" s="10" t="str">
        <f t="shared" si="55"/>
        <v xml:space="preserve"> </v>
      </c>
      <c r="D1727" s="56" t="e">
        <f t="shared" si="56"/>
        <v>#N/A</v>
      </c>
    </row>
    <row r="1728" spans="1:4" x14ac:dyDescent="0.2">
      <c r="A1728" s="56" t="e">
        <f>IF((A1727+$F$5&lt;='1_Setting'!$D$29),A1727+$F$5,#N/A)</f>
        <v>#N/A</v>
      </c>
      <c r="B1728" s="11" t="str">
        <f>IFERROR(IF(ISNUMBER(A1728),(IF(A1728&lt;('1_Setting'!$D$30),((A1728/('1_Setting'!$D$30))*3+1),((A1728-('1_Setting'!$D$30))/(('1_Setting'!$D$29)-('1_Setting'!$D$30))*2+4)))," ")," ")</f>
        <v xml:space="preserve"> </v>
      </c>
      <c r="C1728" s="10" t="str">
        <f t="shared" si="55"/>
        <v xml:space="preserve"> </v>
      </c>
      <c r="D1728" s="56" t="e">
        <f t="shared" si="56"/>
        <v>#N/A</v>
      </c>
    </row>
    <row r="1729" spans="1:4" x14ac:dyDescent="0.2">
      <c r="A1729" s="56" t="e">
        <f>IF((A1728+$F$5&lt;='1_Setting'!$D$29),A1728+$F$5,#N/A)</f>
        <v>#N/A</v>
      </c>
      <c r="B1729" s="11" t="str">
        <f>IFERROR(IF(ISNUMBER(A1729),(IF(A1729&lt;('1_Setting'!$D$30),((A1729/('1_Setting'!$D$30))*3+1),((A1729-('1_Setting'!$D$30))/(('1_Setting'!$D$29)-('1_Setting'!$D$30))*2+4)))," ")," ")</f>
        <v xml:space="preserve"> </v>
      </c>
      <c r="C1729" s="10" t="str">
        <f t="shared" si="55"/>
        <v xml:space="preserve"> </v>
      </c>
      <c r="D1729" s="56" t="e">
        <f t="shared" si="56"/>
        <v>#N/A</v>
      </c>
    </row>
    <row r="1730" spans="1:4" x14ac:dyDescent="0.2">
      <c r="A1730" s="56" t="e">
        <f>IF((A1729+$F$5&lt;='1_Setting'!$D$29),A1729+$F$5,#N/A)</f>
        <v>#N/A</v>
      </c>
      <c r="B1730" s="11" t="str">
        <f>IFERROR(IF(ISNUMBER(A1730),(IF(A1730&lt;('1_Setting'!$D$30),((A1730/('1_Setting'!$D$30))*3+1),((A1730-('1_Setting'!$D$30))/(('1_Setting'!$D$29)-('1_Setting'!$D$30))*2+4)))," ")," ")</f>
        <v xml:space="preserve"> </v>
      </c>
      <c r="C1730" s="10" t="str">
        <f t="shared" ref="C1730:C1793" si="57">IFERROR(IF(AND(B1730&gt;3.5,B1730&lt;4),3.5,ROUND(B1730/5,1)*5)," ")</f>
        <v xml:space="preserve"> </v>
      </c>
      <c r="D1730" s="56" t="e">
        <f t="shared" si="56"/>
        <v>#N/A</v>
      </c>
    </row>
    <row r="1731" spans="1:4" x14ac:dyDescent="0.2">
      <c r="A1731" s="56" t="e">
        <f>IF((A1730+$F$5&lt;='1_Setting'!$D$29),A1730+$F$5,#N/A)</f>
        <v>#N/A</v>
      </c>
      <c r="B1731" s="11" t="str">
        <f>IFERROR(IF(ISNUMBER(A1731),(IF(A1731&lt;('1_Setting'!$D$30),((A1731/('1_Setting'!$D$30))*3+1),((A1731-('1_Setting'!$D$30))/(('1_Setting'!$D$29)-('1_Setting'!$D$30))*2+4)))," ")," ")</f>
        <v xml:space="preserve"> </v>
      </c>
      <c r="C1731" s="10" t="str">
        <f t="shared" si="57"/>
        <v xml:space="preserve"> </v>
      </c>
      <c r="D1731" s="56" t="e">
        <f t="shared" si="56"/>
        <v>#N/A</v>
      </c>
    </row>
    <row r="1732" spans="1:4" x14ac:dyDescent="0.2">
      <c r="A1732" s="56" t="e">
        <f>IF((A1731+$F$5&lt;='1_Setting'!$D$29),A1731+$F$5,#N/A)</f>
        <v>#N/A</v>
      </c>
      <c r="B1732" s="11" t="str">
        <f>IFERROR(IF(ISNUMBER(A1732),(IF(A1732&lt;('1_Setting'!$D$30),((A1732/('1_Setting'!$D$30))*3+1),((A1732-('1_Setting'!$D$30))/(('1_Setting'!$D$29)-('1_Setting'!$D$30))*2+4)))," ")," ")</f>
        <v xml:space="preserve"> </v>
      </c>
      <c r="C1732" s="10" t="str">
        <f t="shared" si="57"/>
        <v xml:space="preserve"> </v>
      </c>
      <c r="D1732" s="56" t="e">
        <f t="shared" si="56"/>
        <v>#N/A</v>
      </c>
    </row>
    <row r="1733" spans="1:4" x14ac:dyDescent="0.2">
      <c r="A1733" s="56" t="e">
        <f>IF((A1732+$F$5&lt;='1_Setting'!$D$29),A1732+$F$5,#N/A)</f>
        <v>#N/A</v>
      </c>
      <c r="B1733" s="11" t="str">
        <f>IFERROR(IF(ISNUMBER(A1733),(IF(A1733&lt;('1_Setting'!$D$30),((A1733/('1_Setting'!$D$30))*3+1),((A1733-('1_Setting'!$D$30))/(('1_Setting'!$D$29)-('1_Setting'!$D$30))*2+4)))," ")," ")</f>
        <v xml:space="preserve"> </v>
      </c>
      <c r="C1733" s="10" t="str">
        <f t="shared" si="57"/>
        <v xml:space="preserve"> </v>
      </c>
      <c r="D1733" s="56" t="e">
        <f t="shared" si="56"/>
        <v>#N/A</v>
      </c>
    </row>
    <row r="1734" spans="1:4" x14ac:dyDescent="0.2">
      <c r="A1734" s="56" t="e">
        <f>IF((A1733+$F$5&lt;='1_Setting'!$D$29),A1733+$F$5,#N/A)</f>
        <v>#N/A</v>
      </c>
      <c r="B1734" s="11" t="str">
        <f>IFERROR(IF(ISNUMBER(A1734),(IF(A1734&lt;('1_Setting'!$D$30),((A1734/('1_Setting'!$D$30))*3+1),((A1734-('1_Setting'!$D$30))/(('1_Setting'!$D$29)-('1_Setting'!$D$30))*2+4)))," ")," ")</f>
        <v xml:space="preserve"> </v>
      </c>
      <c r="C1734" s="10" t="str">
        <f t="shared" si="57"/>
        <v xml:space="preserve"> </v>
      </c>
      <c r="D1734" s="56" t="e">
        <f t="shared" si="56"/>
        <v>#N/A</v>
      </c>
    </row>
    <row r="1735" spans="1:4" x14ac:dyDescent="0.2">
      <c r="A1735" s="56" t="e">
        <f>IF((A1734+$F$5&lt;='1_Setting'!$D$29),A1734+$F$5,#N/A)</f>
        <v>#N/A</v>
      </c>
      <c r="B1735" s="11" t="str">
        <f>IFERROR(IF(ISNUMBER(A1735),(IF(A1735&lt;('1_Setting'!$D$30),((A1735/('1_Setting'!$D$30))*3+1),((A1735-('1_Setting'!$D$30))/(('1_Setting'!$D$29)-('1_Setting'!$D$30))*2+4)))," ")," ")</f>
        <v xml:space="preserve"> </v>
      </c>
      <c r="C1735" s="10" t="str">
        <f t="shared" si="57"/>
        <v xml:space="preserve"> </v>
      </c>
      <c r="D1735" s="56" t="e">
        <f t="shared" si="56"/>
        <v>#N/A</v>
      </c>
    </row>
    <row r="1736" spans="1:4" x14ac:dyDescent="0.2">
      <c r="A1736" s="56" t="e">
        <f>IF((A1735+$F$5&lt;='1_Setting'!$D$29),A1735+$F$5,#N/A)</f>
        <v>#N/A</v>
      </c>
      <c r="B1736" s="11" t="str">
        <f>IFERROR(IF(ISNUMBER(A1736),(IF(A1736&lt;('1_Setting'!$D$30),((A1736/('1_Setting'!$D$30))*3+1),((A1736-('1_Setting'!$D$30))/(('1_Setting'!$D$29)-('1_Setting'!$D$30))*2+4)))," ")," ")</f>
        <v xml:space="preserve"> </v>
      </c>
      <c r="C1736" s="10" t="str">
        <f t="shared" si="57"/>
        <v xml:space="preserve"> </v>
      </c>
      <c r="D1736" s="56" t="e">
        <f t="shared" si="56"/>
        <v>#N/A</v>
      </c>
    </row>
    <row r="1737" spans="1:4" x14ac:dyDescent="0.2">
      <c r="A1737" s="56" t="e">
        <f>IF((A1736+$F$5&lt;='1_Setting'!$D$29),A1736+$F$5,#N/A)</f>
        <v>#N/A</v>
      </c>
      <c r="B1737" s="11" t="str">
        <f>IFERROR(IF(ISNUMBER(A1737),(IF(A1737&lt;('1_Setting'!$D$30),((A1737/('1_Setting'!$D$30))*3+1),((A1737-('1_Setting'!$D$30))/(('1_Setting'!$D$29)-('1_Setting'!$D$30))*2+4)))," ")," ")</f>
        <v xml:space="preserve"> </v>
      </c>
      <c r="C1737" s="10" t="str">
        <f t="shared" si="57"/>
        <v xml:space="preserve"> </v>
      </c>
      <c r="D1737" s="56" t="e">
        <f t="shared" si="56"/>
        <v>#N/A</v>
      </c>
    </row>
    <row r="1738" spans="1:4" x14ac:dyDescent="0.2">
      <c r="A1738" s="56" t="e">
        <f>IF((A1737+$F$5&lt;='1_Setting'!$D$29),A1737+$F$5,#N/A)</f>
        <v>#N/A</v>
      </c>
      <c r="B1738" s="11" t="str">
        <f>IFERROR(IF(ISNUMBER(A1738),(IF(A1738&lt;('1_Setting'!$D$30),((A1738/('1_Setting'!$D$30))*3+1),((A1738-('1_Setting'!$D$30))/(('1_Setting'!$D$29)-('1_Setting'!$D$30))*2+4)))," ")," ")</f>
        <v xml:space="preserve"> </v>
      </c>
      <c r="C1738" s="10" t="str">
        <f t="shared" si="57"/>
        <v xml:space="preserve"> </v>
      </c>
      <c r="D1738" s="56" t="e">
        <f t="shared" si="56"/>
        <v>#N/A</v>
      </c>
    </row>
    <row r="1739" spans="1:4" x14ac:dyDescent="0.2">
      <c r="A1739" s="56" t="e">
        <f>IF((A1738+$F$5&lt;='1_Setting'!$D$29),A1738+$F$5,#N/A)</f>
        <v>#N/A</v>
      </c>
      <c r="B1739" s="11" t="str">
        <f>IFERROR(IF(ISNUMBER(A1739),(IF(A1739&lt;('1_Setting'!$D$30),((A1739/('1_Setting'!$D$30))*3+1),((A1739-('1_Setting'!$D$30))/(('1_Setting'!$D$29)-('1_Setting'!$D$30))*2+4)))," ")," ")</f>
        <v xml:space="preserve"> </v>
      </c>
      <c r="C1739" s="10" t="str">
        <f t="shared" si="57"/>
        <v xml:space="preserve"> </v>
      </c>
      <c r="D1739" s="56" t="e">
        <f t="shared" ref="D1739:D1802" si="58">A1739</f>
        <v>#N/A</v>
      </c>
    </row>
    <row r="1740" spans="1:4" x14ac:dyDescent="0.2">
      <c r="A1740" s="56" t="e">
        <f>IF((A1739+$F$5&lt;='1_Setting'!$D$29),A1739+$F$5,#N/A)</f>
        <v>#N/A</v>
      </c>
      <c r="B1740" s="11" t="str">
        <f>IFERROR(IF(ISNUMBER(A1740),(IF(A1740&lt;('1_Setting'!$D$30),((A1740/('1_Setting'!$D$30))*3+1),((A1740-('1_Setting'!$D$30))/(('1_Setting'!$D$29)-('1_Setting'!$D$30))*2+4)))," ")," ")</f>
        <v xml:space="preserve"> </v>
      </c>
      <c r="C1740" s="10" t="str">
        <f t="shared" si="57"/>
        <v xml:space="preserve"> </v>
      </c>
      <c r="D1740" s="56" t="e">
        <f t="shared" si="58"/>
        <v>#N/A</v>
      </c>
    </row>
    <row r="1741" spans="1:4" x14ac:dyDescent="0.2">
      <c r="A1741" s="56" t="e">
        <f>IF((A1740+$F$5&lt;='1_Setting'!$D$29),A1740+$F$5,#N/A)</f>
        <v>#N/A</v>
      </c>
      <c r="B1741" s="11" t="str">
        <f>IFERROR(IF(ISNUMBER(A1741),(IF(A1741&lt;('1_Setting'!$D$30),((A1741/('1_Setting'!$D$30))*3+1),((A1741-('1_Setting'!$D$30))/(('1_Setting'!$D$29)-('1_Setting'!$D$30))*2+4)))," ")," ")</f>
        <v xml:space="preserve"> </v>
      </c>
      <c r="C1741" s="10" t="str">
        <f t="shared" si="57"/>
        <v xml:space="preserve"> </v>
      </c>
      <c r="D1741" s="56" t="e">
        <f t="shared" si="58"/>
        <v>#N/A</v>
      </c>
    </row>
    <row r="1742" spans="1:4" x14ac:dyDescent="0.2">
      <c r="A1742" s="56" t="e">
        <f>IF((A1741+$F$5&lt;='1_Setting'!$D$29),A1741+$F$5,#N/A)</f>
        <v>#N/A</v>
      </c>
      <c r="B1742" s="11" t="str">
        <f>IFERROR(IF(ISNUMBER(A1742),(IF(A1742&lt;('1_Setting'!$D$30),((A1742/('1_Setting'!$D$30))*3+1),((A1742-('1_Setting'!$D$30))/(('1_Setting'!$D$29)-('1_Setting'!$D$30))*2+4)))," ")," ")</f>
        <v xml:space="preserve"> </v>
      </c>
      <c r="C1742" s="10" t="str">
        <f t="shared" si="57"/>
        <v xml:space="preserve"> </v>
      </c>
      <c r="D1742" s="56" t="e">
        <f t="shared" si="58"/>
        <v>#N/A</v>
      </c>
    </row>
    <row r="1743" spans="1:4" x14ac:dyDescent="0.2">
      <c r="A1743" s="56" t="e">
        <f>IF((A1742+$F$5&lt;='1_Setting'!$D$29),A1742+$F$5,#N/A)</f>
        <v>#N/A</v>
      </c>
      <c r="B1743" s="11" t="str">
        <f>IFERROR(IF(ISNUMBER(A1743),(IF(A1743&lt;('1_Setting'!$D$30),((A1743/('1_Setting'!$D$30))*3+1),((A1743-('1_Setting'!$D$30))/(('1_Setting'!$D$29)-('1_Setting'!$D$30))*2+4)))," ")," ")</f>
        <v xml:space="preserve"> </v>
      </c>
      <c r="C1743" s="10" t="str">
        <f t="shared" si="57"/>
        <v xml:space="preserve"> </v>
      </c>
      <c r="D1743" s="56" t="e">
        <f t="shared" si="58"/>
        <v>#N/A</v>
      </c>
    </row>
    <row r="1744" spans="1:4" x14ac:dyDescent="0.2">
      <c r="A1744" s="56" t="e">
        <f>IF((A1743+$F$5&lt;='1_Setting'!$D$29),A1743+$F$5,#N/A)</f>
        <v>#N/A</v>
      </c>
      <c r="B1744" s="11" t="str">
        <f>IFERROR(IF(ISNUMBER(A1744),(IF(A1744&lt;('1_Setting'!$D$30),((A1744/('1_Setting'!$D$30))*3+1),((A1744-('1_Setting'!$D$30))/(('1_Setting'!$D$29)-('1_Setting'!$D$30))*2+4)))," ")," ")</f>
        <v xml:space="preserve"> </v>
      </c>
      <c r="C1744" s="10" t="str">
        <f t="shared" si="57"/>
        <v xml:space="preserve"> </v>
      </c>
      <c r="D1744" s="56" t="e">
        <f t="shared" si="58"/>
        <v>#N/A</v>
      </c>
    </row>
    <row r="1745" spans="1:4" x14ac:dyDescent="0.2">
      <c r="A1745" s="56" t="e">
        <f>IF((A1744+$F$5&lt;='1_Setting'!$D$29),A1744+$F$5,#N/A)</f>
        <v>#N/A</v>
      </c>
      <c r="B1745" s="11" t="str">
        <f>IFERROR(IF(ISNUMBER(A1745),(IF(A1745&lt;('1_Setting'!$D$30),((A1745/('1_Setting'!$D$30))*3+1),((A1745-('1_Setting'!$D$30))/(('1_Setting'!$D$29)-('1_Setting'!$D$30))*2+4)))," ")," ")</f>
        <v xml:space="preserve"> </v>
      </c>
      <c r="C1745" s="10" t="str">
        <f t="shared" si="57"/>
        <v xml:space="preserve"> </v>
      </c>
      <c r="D1745" s="56" t="e">
        <f t="shared" si="58"/>
        <v>#N/A</v>
      </c>
    </row>
    <row r="1746" spans="1:4" x14ac:dyDescent="0.2">
      <c r="A1746" s="56" t="e">
        <f>IF((A1745+$F$5&lt;='1_Setting'!$D$29),A1745+$F$5,#N/A)</f>
        <v>#N/A</v>
      </c>
      <c r="B1746" s="11" t="str">
        <f>IFERROR(IF(ISNUMBER(A1746),(IF(A1746&lt;('1_Setting'!$D$30),((A1746/('1_Setting'!$D$30))*3+1),((A1746-('1_Setting'!$D$30))/(('1_Setting'!$D$29)-('1_Setting'!$D$30))*2+4)))," ")," ")</f>
        <v xml:space="preserve"> </v>
      </c>
      <c r="C1746" s="10" t="str">
        <f t="shared" si="57"/>
        <v xml:space="preserve"> </v>
      </c>
      <c r="D1746" s="56" t="e">
        <f t="shared" si="58"/>
        <v>#N/A</v>
      </c>
    </row>
    <row r="1747" spans="1:4" x14ac:dyDescent="0.2">
      <c r="A1747" s="56" t="e">
        <f>IF((A1746+$F$5&lt;='1_Setting'!$D$29),A1746+$F$5,#N/A)</f>
        <v>#N/A</v>
      </c>
      <c r="B1747" s="11" t="str">
        <f>IFERROR(IF(ISNUMBER(A1747),(IF(A1747&lt;('1_Setting'!$D$30),((A1747/('1_Setting'!$D$30))*3+1),((A1747-('1_Setting'!$D$30))/(('1_Setting'!$D$29)-('1_Setting'!$D$30))*2+4)))," ")," ")</f>
        <v xml:space="preserve"> </v>
      </c>
      <c r="C1747" s="10" t="str">
        <f t="shared" si="57"/>
        <v xml:space="preserve"> </v>
      </c>
      <c r="D1747" s="56" t="e">
        <f t="shared" si="58"/>
        <v>#N/A</v>
      </c>
    </row>
    <row r="1748" spans="1:4" x14ac:dyDescent="0.2">
      <c r="A1748" s="56" t="e">
        <f>IF((A1747+$F$5&lt;='1_Setting'!$D$29),A1747+$F$5,#N/A)</f>
        <v>#N/A</v>
      </c>
      <c r="B1748" s="11" t="str">
        <f>IFERROR(IF(ISNUMBER(A1748),(IF(A1748&lt;('1_Setting'!$D$30),((A1748/('1_Setting'!$D$30))*3+1),((A1748-('1_Setting'!$D$30))/(('1_Setting'!$D$29)-('1_Setting'!$D$30))*2+4)))," ")," ")</f>
        <v xml:space="preserve"> </v>
      </c>
      <c r="C1748" s="10" t="str">
        <f t="shared" si="57"/>
        <v xml:space="preserve"> </v>
      </c>
      <c r="D1748" s="56" t="e">
        <f t="shared" si="58"/>
        <v>#N/A</v>
      </c>
    </row>
    <row r="1749" spans="1:4" x14ac:dyDescent="0.2">
      <c r="A1749" s="56" t="e">
        <f>IF((A1748+$F$5&lt;='1_Setting'!$D$29),A1748+$F$5,#N/A)</f>
        <v>#N/A</v>
      </c>
      <c r="B1749" s="11" t="str">
        <f>IFERROR(IF(ISNUMBER(A1749),(IF(A1749&lt;('1_Setting'!$D$30),((A1749/('1_Setting'!$D$30))*3+1),((A1749-('1_Setting'!$D$30))/(('1_Setting'!$D$29)-('1_Setting'!$D$30))*2+4)))," ")," ")</f>
        <v xml:space="preserve"> </v>
      </c>
      <c r="C1749" s="10" t="str">
        <f t="shared" si="57"/>
        <v xml:space="preserve"> </v>
      </c>
      <c r="D1749" s="56" t="e">
        <f t="shared" si="58"/>
        <v>#N/A</v>
      </c>
    </row>
    <row r="1750" spans="1:4" x14ac:dyDescent="0.2">
      <c r="A1750" s="56" t="e">
        <f>IF((A1749+$F$5&lt;='1_Setting'!$D$29),A1749+$F$5,#N/A)</f>
        <v>#N/A</v>
      </c>
      <c r="B1750" s="11" t="str">
        <f>IFERROR(IF(ISNUMBER(A1750),(IF(A1750&lt;('1_Setting'!$D$30),((A1750/('1_Setting'!$D$30))*3+1),((A1750-('1_Setting'!$D$30))/(('1_Setting'!$D$29)-('1_Setting'!$D$30))*2+4)))," ")," ")</f>
        <v xml:space="preserve"> </v>
      </c>
      <c r="C1750" s="10" t="str">
        <f t="shared" si="57"/>
        <v xml:space="preserve"> </v>
      </c>
      <c r="D1750" s="56" t="e">
        <f t="shared" si="58"/>
        <v>#N/A</v>
      </c>
    </row>
    <row r="1751" spans="1:4" x14ac:dyDescent="0.2">
      <c r="A1751" s="56" t="e">
        <f>IF((A1750+$F$5&lt;='1_Setting'!$D$29),A1750+$F$5,#N/A)</f>
        <v>#N/A</v>
      </c>
      <c r="B1751" s="11" t="str">
        <f>IFERROR(IF(ISNUMBER(A1751),(IF(A1751&lt;('1_Setting'!$D$30),((A1751/('1_Setting'!$D$30))*3+1),((A1751-('1_Setting'!$D$30))/(('1_Setting'!$D$29)-('1_Setting'!$D$30))*2+4)))," ")," ")</f>
        <v xml:space="preserve"> </v>
      </c>
      <c r="C1751" s="10" t="str">
        <f t="shared" si="57"/>
        <v xml:space="preserve"> </v>
      </c>
      <c r="D1751" s="56" t="e">
        <f t="shared" si="58"/>
        <v>#N/A</v>
      </c>
    </row>
    <row r="1752" spans="1:4" x14ac:dyDescent="0.2">
      <c r="A1752" s="56" t="e">
        <f>IF((A1751+$F$5&lt;='1_Setting'!$D$29),A1751+$F$5,#N/A)</f>
        <v>#N/A</v>
      </c>
      <c r="B1752" s="11" t="str">
        <f>IFERROR(IF(ISNUMBER(A1752),(IF(A1752&lt;('1_Setting'!$D$30),((A1752/('1_Setting'!$D$30))*3+1),((A1752-('1_Setting'!$D$30))/(('1_Setting'!$D$29)-('1_Setting'!$D$30))*2+4)))," ")," ")</f>
        <v xml:space="preserve"> </v>
      </c>
      <c r="C1752" s="10" t="str">
        <f t="shared" si="57"/>
        <v xml:space="preserve"> </v>
      </c>
      <c r="D1752" s="56" t="e">
        <f t="shared" si="58"/>
        <v>#N/A</v>
      </c>
    </row>
    <row r="1753" spans="1:4" x14ac:dyDescent="0.2">
      <c r="A1753" s="56" t="e">
        <f>IF((A1752+$F$5&lt;='1_Setting'!$D$29),A1752+$F$5,#N/A)</f>
        <v>#N/A</v>
      </c>
      <c r="B1753" s="11" t="str">
        <f>IFERROR(IF(ISNUMBER(A1753),(IF(A1753&lt;('1_Setting'!$D$30),((A1753/('1_Setting'!$D$30))*3+1),((A1753-('1_Setting'!$D$30))/(('1_Setting'!$D$29)-('1_Setting'!$D$30))*2+4)))," ")," ")</f>
        <v xml:space="preserve"> </v>
      </c>
      <c r="C1753" s="10" t="str">
        <f t="shared" si="57"/>
        <v xml:space="preserve"> </v>
      </c>
      <c r="D1753" s="56" t="e">
        <f t="shared" si="58"/>
        <v>#N/A</v>
      </c>
    </row>
    <row r="1754" spans="1:4" x14ac:dyDescent="0.2">
      <c r="A1754" s="56" t="e">
        <f>IF((A1753+$F$5&lt;='1_Setting'!$D$29),A1753+$F$5,#N/A)</f>
        <v>#N/A</v>
      </c>
      <c r="B1754" s="11" t="str">
        <f>IFERROR(IF(ISNUMBER(A1754),(IF(A1754&lt;('1_Setting'!$D$30),((A1754/('1_Setting'!$D$30))*3+1),((A1754-('1_Setting'!$D$30))/(('1_Setting'!$D$29)-('1_Setting'!$D$30))*2+4)))," ")," ")</f>
        <v xml:space="preserve"> </v>
      </c>
      <c r="C1754" s="10" t="str">
        <f t="shared" si="57"/>
        <v xml:space="preserve"> </v>
      </c>
      <c r="D1754" s="56" t="e">
        <f t="shared" si="58"/>
        <v>#N/A</v>
      </c>
    </row>
    <row r="1755" spans="1:4" x14ac:dyDescent="0.2">
      <c r="A1755" s="56" t="e">
        <f>IF((A1754+$F$5&lt;='1_Setting'!$D$29),A1754+$F$5,#N/A)</f>
        <v>#N/A</v>
      </c>
      <c r="B1755" s="11" t="str">
        <f>IFERROR(IF(ISNUMBER(A1755),(IF(A1755&lt;('1_Setting'!$D$30),((A1755/('1_Setting'!$D$30))*3+1),((A1755-('1_Setting'!$D$30))/(('1_Setting'!$D$29)-('1_Setting'!$D$30))*2+4)))," ")," ")</f>
        <v xml:space="preserve"> </v>
      </c>
      <c r="C1755" s="10" t="str">
        <f t="shared" si="57"/>
        <v xml:space="preserve"> </v>
      </c>
      <c r="D1755" s="56" t="e">
        <f t="shared" si="58"/>
        <v>#N/A</v>
      </c>
    </row>
    <row r="1756" spans="1:4" x14ac:dyDescent="0.2">
      <c r="A1756" s="56" t="e">
        <f>IF((A1755+$F$5&lt;='1_Setting'!$D$29),A1755+$F$5,#N/A)</f>
        <v>#N/A</v>
      </c>
      <c r="B1756" s="11" t="str">
        <f>IFERROR(IF(ISNUMBER(A1756),(IF(A1756&lt;('1_Setting'!$D$30),((A1756/('1_Setting'!$D$30))*3+1),((A1756-('1_Setting'!$D$30))/(('1_Setting'!$D$29)-('1_Setting'!$D$30))*2+4)))," ")," ")</f>
        <v xml:space="preserve"> </v>
      </c>
      <c r="C1756" s="10" t="str">
        <f t="shared" si="57"/>
        <v xml:space="preserve"> </v>
      </c>
      <c r="D1756" s="56" t="e">
        <f t="shared" si="58"/>
        <v>#N/A</v>
      </c>
    </row>
    <row r="1757" spans="1:4" x14ac:dyDescent="0.2">
      <c r="A1757" s="56" t="e">
        <f>IF((A1756+$F$5&lt;='1_Setting'!$D$29),A1756+$F$5,#N/A)</f>
        <v>#N/A</v>
      </c>
      <c r="B1757" s="11" t="str">
        <f>IFERROR(IF(ISNUMBER(A1757),(IF(A1757&lt;('1_Setting'!$D$30),((A1757/('1_Setting'!$D$30))*3+1),((A1757-('1_Setting'!$D$30))/(('1_Setting'!$D$29)-('1_Setting'!$D$30))*2+4)))," ")," ")</f>
        <v xml:space="preserve"> </v>
      </c>
      <c r="C1757" s="10" t="str">
        <f t="shared" si="57"/>
        <v xml:space="preserve"> </v>
      </c>
      <c r="D1757" s="56" t="e">
        <f t="shared" si="58"/>
        <v>#N/A</v>
      </c>
    </row>
    <row r="1758" spans="1:4" x14ac:dyDescent="0.2">
      <c r="A1758" s="56" t="e">
        <f>IF((A1757+$F$5&lt;='1_Setting'!$D$29),A1757+$F$5,#N/A)</f>
        <v>#N/A</v>
      </c>
      <c r="B1758" s="11" t="str">
        <f>IFERROR(IF(ISNUMBER(A1758),(IF(A1758&lt;('1_Setting'!$D$30),((A1758/('1_Setting'!$D$30))*3+1),((A1758-('1_Setting'!$D$30))/(('1_Setting'!$D$29)-('1_Setting'!$D$30))*2+4)))," ")," ")</f>
        <v xml:space="preserve"> </v>
      </c>
      <c r="C1758" s="10" t="str">
        <f t="shared" si="57"/>
        <v xml:space="preserve"> </v>
      </c>
      <c r="D1758" s="56" t="e">
        <f t="shared" si="58"/>
        <v>#N/A</v>
      </c>
    </row>
    <row r="1759" spans="1:4" x14ac:dyDescent="0.2">
      <c r="A1759" s="56" t="e">
        <f>IF((A1758+$F$5&lt;='1_Setting'!$D$29),A1758+$F$5,#N/A)</f>
        <v>#N/A</v>
      </c>
      <c r="B1759" s="11" t="str">
        <f>IFERROR(IF(ISNUMBER(A1759),(IF(A1759&lt;('1_Setting'!$D$30),((A1759/('1_Setting'!$D$30))*3+1),((A1759-('1_Setting'!$D$30))/(('1_Setting'!$D$29)-('1_Setting'!$D$30))*2+4)))," ")," ")</f>
        <v xml:space="preserve"> </v>
      </c>
      <c r="C1759" s="10" t="str">
        <f t="shared" si="57"/>
        <v xml:space="preserve"> </v>
      </c>
      <c r="D1759" s="56" t="e">
        <f t="shared" si="58"/>
        <v>#N/A</v>
      </c>
    </row>
    <row r="1760" spans="1:4" x14ac:dyDescent="0.2">
      <c r="A1760" s="56" t="e">
        <f>IF((A1759+$F$5&lt;='1_Setting'!$D$29),A1759+$F$5,#N/A)</f>
        <v>#N/A</v>
      </c>
      <c r="B1760" s="11" t="str">
        <f>IFERROR(IF(ISNUMBER(A1760),(IF(A1760&lt;('1_Setting'!$D$30),((A1760/('1_Setting'!$D$30))*3+1),((A1760-('1_Setting'!$D$30))/(('1_Setting'!$D$29)-('1_Setting'!$D$30))*2+4)))," ")," ")</f>
        <v xml:space="preserve"> </v>
      </c>
      <c r="C1760" s="10" t="str">
        <f t="shared" si="57"/>
        <v xml:space="preserve"> </v>
      </c>
      <c r="D1760" s="56" t="e">
        <f t="shared" si="58"/>
        <v>#N/A</v>
      </c>
    </row>
    <row r="1761" spans="1:4" x14ac:dyDescent="0.2">
      <c r="A1761" s="56" t="e">
        <f>IF((A1760+$F$5&lt;='1_Setting'!$D$29),A1760+$F$5,#N/A)</f>
        <v>#N/A</v>
      </c>
      <c r="B1761" s="11" t="str">
        <f>IFERROR(IF(ISNUMBER(A1761),(IF(A1761&lt;('1_Setting'!$D$30),((A1761/('1_Setting'!$D$30))*3+1),((A1761-('1_Setting'!$D$30))/(('1_Setting'!$D$29)-('1_Setting'!$D$30))*2+4)))," ")," ")</f>
        <v xml:space="preserve"> </v>
      </c>
      <c r="C1761" s="10" t="str">
        <f t="shared" si="57"/>
        <v xml:space="preserve"> </v>
      </c>
      <c r="D1761" s="56" t="e">
        <f t="shared" si="58"/>
        <v>#N/A</v>
      </c>
    </row>
    <row r="1762" spans="1:4" x14ac:dyDescent="0.2">
      <c r="A1762" s="56" t="e">
        <f>IF((A1761+$F$5&lt;='1_Setting'!$D$29),A1761+$F$5,#N/A)</f>
        <v>#N/A</v>
      </c>
      <c r="B1762" s="11" t="str">
        <f>IFERROR(IF(ISNUMBER(A1762),(IF(A1762&lt;('1_Setting'!$D$30),((A1762/('1_Setting'!$D$30))*3+1),((A1762-('1_Setting'!$D$30))/(('1_Setting'!$D$29)-('1_Setting'!$D$30))*2+4)))," ")," ")</f>
        <v xml:space="preserve"> </v>
      </c>
      <c r="C1762" s="10" t="str">
        <f t="shared" si="57"/>
        <v xml:space="preserve"> </v>
      </c>
      <c r="D1762" s="56" t="e">
        <f t="shared" si="58"/>
        <v>#N/A</v>
      </c>
    </row>
    <row r="1763" spans="1:4" x14ac:dyDescent="0.2">
      <c r="A1763" s="56" t="e">
        <f>IF((A1762+$F$5&lt;='1_Setting'!$D$29),A1762+$F$5,#N/A)</f>
        <v>#N/A</v>
      </c>
      <c r="B1763" s="11" t="str">
        <f>IFERROR(IF(ISNUMBER(A1763),(IF(A1763&lt;('1_Setting'!$D$30),((A1763/('1_Setting'!$D$30))*3+1),((A1763-('1_Setting'!$D$30))/(('1_Setting'!$D$29)-('1_Setting'!$D$30))*2+4)))," ")," ")</f>
        <v xml:space="preserve"> </v>
      </c>
      <c r="C1763" s="10" t="str">
        <f t="shared" si="57"/>
        <v xml:space="preserve"> </v>
      </c>
      <c r="D1763" s="56" t="e">
        <f t="shared" si="58"/>
        <v>#N/A</v>
      </c>
    </row>
    <row r="1764" spans="1:4" x14ac:dyDescent="0.2">
      <c r="A1764" s="56" t="e">
        <f>IF((A1763+$F$5&lt;='1_Setting'!$D$29),A1763+$F$5,#N/A)</f>
        <v>#N/A</v>
      </c>
      <c r="B1764" s="11" t="str">
        <f>IFERROR(IF(ISNUMBER(A1764),(IF(A1764&lt;('1_Setting'!$D$30),((A1764/('1_Setting'!$D$30))*3+1),((A1764-('1_Setting'!$D$30))/(('1_Setting'!$D$29)-('1_Setting'!$D$30))*2+4)))," ")," ")</f>
        <v xml:space="preserve"> </v>
      </c>
      <c r="C1764" s="10" t="str">
        <f t="shared" si="57"/>
        <v xml:space="preserve"> </v>
      </c>
      <c r="D1764" s="56" t="e">
        <f t="shared" si="58"/>
        <v>#N/A</v>
      </c>
    </row>
    <row r="1765" spans="1:4" x14ac:dyDescent="0.2">
      <c r="A1765" s="56" t="e">
        <f>IF((A1764+$F$5&lt;='1_Setting'!$D$29),A1764+$F$5,#N/A)</f>
        <v>#N/A</v>
      </c>
      <c r="B1765" s="11" t="str">
        <f>IFERROR(IF(ISNUMBER(A1765),(IF(A1765&lt;('1_Setting'!$D$30),((A1765/('1_Setting'!$D$30))*3+1),((A1765-('1_Setting'!$D$30))/(('1_Setting'!$D$29)-('1_Setting'!$D$30))*2+4)))," ")," ")</f>
        <v xml:space="preserve"> </v>
      </c>
      <c r="C1765" s="10" t="str">
        <f t="shared" si="57"/>
        <v xml:space="preserve"> </v>
      </c>
      <c r="D1765" s="56" t="e">
        <f t="shared" si="58"/>
        <v>#N/A</v>
      </c>
    </row>
    <row r="1766" spans="1:4" x14ac:dyDescent="0.2">
      <c r="A1766" s="56" t="e">
        <f>IF((A1765+$F$5&lt;='1_Setting'!$D$29),A1765+$F$5,#N/A)</f>
        <v>#N/A</v>
      </c>
      <c r="B1766" s="11" t="str">
        <f>IFERROR(IF(ISNUMBER(A1766),(IF(A1766&lt;('1_Setting'!$D$30),((A1766/('1_Setting'!$D$30))*3+1),((A1766-('1_Setting'!$D$30))/(('1_Setting'!$D$29)-('1_Setting'!$D$30))*2+4)))," ")," ")</f>
        <v xml:space="preserve"> </v>
      </c>
      <c r="C1766" s="10" t="str">
        <f t="shared" si="57"/>
        <v xml:space="preserve"> </v>
      </c>
      <c r="D1766" s="56" t="e">
        <f t="shared" si="58"/>
        <v>#N/A</v>
      </c>
    </row>
    <row r="1767" spans="1:4" x14ac:dyDescent="0.2">
      <c r="A1767" s="56" t="e">
        <f>IF((A1766+$F$5&lt;='1_Setting'!$D$29),A1766+$F$5,#N/A)</f>
        <v>#N/A</v>
      </c>
      <c r="B1767" s="11" t="str">
        <f>IFERROR(IF(ISNUMBER(A1767),(IF(A1767&lt;('1_Setting'!$D$30),((A1767/('1_Setting'!$D$30))*3+1),((A1767-('1_Setting'!$D$30))/(('1_Setting'!$D$29)-('1_Setting'!$D$30))*2+4)))," ")," ")</f>
        <v xml:space="preserve"> </v>
      </c>
      <c r="C1767" s="10" t="str">
        <f t="shared" si="57"/>
        <v xml:space="preserve"> </v>
      </c>
      <c r="D1767" s="56" t="e">
        <f t="shared" si="58"/>
        <v>#N/A</v>
      </c>
    </row>
    <row r="1768" spans="1:4" x14ac:dyDescent="0.2">
      <c r="A1768" s="56" t="e">
        <f>IF((A1767+$F$5&lt;='1_Setting'!$D$29),A1767+$F$5,#N/A)</f>
        <v>#N/A</v>
      </c>
      <c r="B1768" s="11" t="str">
        <f>IFERROR(IF(ISNUMBER(A1768),(IF(A1768&lt;('1_Setting'!$D$30),((A1768/('1_Setting'!$D$30))*3+1),((A1768-('1_Setting'!$D$30))/(('1_Setting'!$D$29)-('1_Setting'!$D$30))*2+4)))," ")," ")</f>
        <v xml:space="preserve"> </v>
      </c>
      <c r="C1768" s="10" t="str">
        <f t="shared" si="57"/>
        <v xml:space="preserve"> </v>
      </c>
      <c r="D1768" s="56" t="e">
        <f t="shared" si="58"/>
        <v>#N/A</v>
      </c>
    </row>
    <row r="1769" spans="1:4" x14ac:dyDescent="0.2">
      <c r="A1769" s="56" t="e">
        <f>IF((A1768+$F$5&lt;='1_Setting'!$D$29),A1768+$F$5,#N/A)</f>
        <v>#N/A</v>
      </c>
      <c r="B1769" s="11" t="str">
        <f>IFERROR(IF(ISNUMBER(A1769),(IF(A1769&lt;('1_Setting'!$D$30),((A1769/('1_Setting'!$D$30))*3+1),((A1769-('1_Setting'!$D$30))/(('1_Setting'!$D$29)-('1_Setting'!$D$30))*2+4)))," ")," ")</f>
        <v xml:space="preserve"> </v>
      </c>
      <c r="C1769" s="10" t="str">
        <f t="shared" si="57"/>
        <v xml:space="preserve"> </v>
      </c>
      <c r="D1769" s="56" t="e">
        <f t="shared" si="58"/>
        <v>#N/A</v>
      </c>
    </row>
    <row r="1770" spans="1:4" x14ac:dyDescent="0.2">
      <c r="A1770" s="56" t="e">
        <f>IF((A1769+$F$5&lt;='1_Setting'!$D$29),A1769+$F$5,#N/A)</f>
        <v>#N/A</v>
      </c>
      <c r="B1770" s="11" t="str">
        <f>IFERROR(IF(ISNUMBER(A1770),(IF(A1770&lt;('1_Setting'!$D$30),((A1770/('1_Setting'!$D$30))*3+1),((A1770-('1_Setting'!$D$30))/(('1_Setting'!$D$29)-('1_Setting'!$D$30))*2+4)))," ")," ")</f>
        <v xml:space="preserve"> </v>
      </c>
      <c r="C1770" s="10" t="str">
        <f t="shared" si="57"/>
        <v xml:space="preserve"> </v>
      </c>
      <c r="D1770" s="56" t="e">
        <f t="shared" si="58"/>
        <v>#N/A</v>
      </c>
    </row>
    <row r="1771" spans="1:4" x14ac:dyDescent="0.2">
      <c r="A1771" s="56" t="e">
        <f>IF((A1770+$F$5&lt;='1_Setting'!$D$29),A1770+$F$5,#N/A)</f>
        <v>#N/A</v>
      </c>
      <c r="B1771" s="11" t="str">
        <f>IFERROR(IF(ISNUMBER(A1771),(IF(A1771&lt;('1_Setting'!$D$30),((A1771/('1_Setting'!$D$30))*3+1),((A1771-('1_Setting'!$D$30))/(('1_Setting'!$D$29)-('1_Setting'!$D$30))*2+4)))," ")," ")</f>
        <v xml:space="preserve"> </v>
      </c>
      <c r="C1771" s="10" t="str">
        <f t="shared" si="57"/>
        <v xml:space="preserve"> </v>
      </c>
      <c r="D1771" s="56" t="e">
        <f t="shared" si="58"/>
        <v>#N/A</v>
      </c>
    </row>
    <row r="1772" spans="1:4" x14ac:dyDescent="0.2">
      <c r="A1772" s="56" t="e">
        <f>IF((A1771+$F$5&lt;='1_Setting'!$D$29),A1771+$F$5,#N/A)</f>
        <v>#N/A</v>
      </c>
      <c r="B1772" s="11" t="str">
        <f>IFERROR(IF(ISNUMBER(A1772),(IF(A1772&lt;('1_Setting'!$D$30),((A1772/('1_Setting'!$D$30))*3+1),((A1772-('1_Setting'!$D$30))/(('1_Setting'!$D$29)-('1_Setting'!$D$30))*2+4)))," ")," ")</f>
        <v xml:space="preserve"> </v>
      </c>
      <c r="C1772" s="10" t="str">
        <f t="shared" si="57"/>
        <v xml:space="preserve"> </v>
      </c>
      <c r="D1772" s="56" t="e">
        <f t="shared" si="58"/>
        <v>#N/A</v>
      </c>
    </row>
    <row r="1773" spans="1:4" x14ac:dyDescent="0.2">
      <c r="A1773" s="56" t="e">
        <f>IF((A1772+$F$5&lt;='1_Setting'!$D$29),A1772+$F$5,#N/A)</f>
        <v>#N/A</v>
      </c>
      <c r="B1773" s="11" t="str">
        <f>IFERROR(IF(ISNUMBER(A1773),(IF(A1773&lt;('1_Setting'!$D$30),((A1773/('1_Setting'!$D$30))*3+1),((A1773-('1_Setting'!$D$30))/(('1_Setting'!$D$29)-('1_Setting'!$D$30))*2+4)))," ")," ")</f>
        <v xml:space="preserve"> </v>
      </c>
      <c r="C1773" s="10" t="str">
        <f t="shared" si="57"/>
        <v xml:space="preserve"> </v>
      </c>
      <c r="D1773" s="56" t="e">
        <f t="shared" si="58"/>
        <v>#N/A</v>
      </c>
    </row>
    <row r="1774" spans="1:4" x14ac:dyDescent="0.2">
      <c r="A1774" s="56" t="e">
        <f>IF((A1773+$F$5&lt;='1_Setting'!$D$29),A1773+$F$5,#N/A)</f>
        <v>#N/A</v>
      </c>
      <c r="B1774" s="11" t="str">
        <f>IFERROR(IF(ISNUMBER(A1774),(IF(A1774&lt;('1_Setting'!$D$30),((A1774/('1_Setting'!$D$30))*3+1),((A1774-('1_Setting'!$D$30))/(('1_Setting'!$D$29)-('1_Setting'!$D$30))*2+4)))," ")," ")</f>
        <v xml:space="preserve"> </v>
      </c>
      <c r="C1774" s="10" t="str">
        <f t="shared" si="57"/>
        <v xml:space="preserve"> </v>
      </c>
      <c r="D1774" s="56" t="e">
        <f t="shared" si="58"/>
        <v>#N/A</v>
      </c>
    </row>
    <row r="1775" spans="1:4" x14ac:dyDescent="0.2">
      <c r="A1775" s="56" t="e">
        <f>IF((A1774+$F$5&lt;='1_Setting'!$D$29),A1774+$F$5,#N/A)</f>
        <v>#N/A</v>
      </c>
      <c r="B1775" s="11" t="str">
        <f>IFERROR(IF(ISNUMBER(A1775),(IF(A1775&lt;('1_Setting'!$D$30),((A1775/('1_Setting'!$D$30))*3+1),((A1775-('1_Setting'!$D$30))/(('1_Setting'!$D$29)-('1_Setting'!$D$30))*2+4)))," ")," ")</f>
        <v xml:space="preserve"> </v>
      </c>
      <c r="C1775" s="10" t="str">
        <f t="shared" si="57"/>
        <v xml:space="preserve"> </v>
      </c>
      <c r="D1775" s="56" t="e">
        <f t="shared" si="58"/>
        <v>#N/A</v>
      </c>
    </row>
    <row r="1776" spans="1:4" x14ac:dyDescent="0.2">
      <c r="A1776" s="56" t="e">
        <f>IF((A1775+$F$5&lt;='1_Setting'!$D$29),A1775+$F$5,#N/A)</f>
        <v>#N/A</v>
      </c>
      <c r="B1776" s="11" t="str">
        <f>IFERROR(IF(ISNUMBER(A1776),(IF(A1776&lt;('1_Setting'!$D$30),((A1776/('1_Setting'!$D$30))*3+1),((A1776-('1_Setting'!$D$30))/(('1_Setting'!$D$29)-('1_Setting'!$D$30))*2+4)))," ")," ")</f>
        <v xml:space="preserve"> </v>
      </c>
      <c r="C1776" s="10" t="str">
        <f t="shared" si="57"/>
        <v xml:space="preserve"> </v>
      </c>
      <c r="D1776" s="56" t="e">
        <f t="shared" si="58"/>
        <v>#N/A</v>
      </c>
    </row>
    <row r="1777" spans="1:4" x14ac:dyDescent="0.2">
      <c r="A1777" s="56" t="e">
        <f>IF((A1776+$F$5&lt;='1_Setting'!$D$29),A1776+$F$5,#N/A)</f>
        <v>#N/A</v>
      </c>
      <c r="B1777" s="11" t="str">
        <f>IFERROR(IF(ISNUMBER(A1777),(IF(A1777&lt;('1_Setting'!$D$30),((A1777/('1_Setting'!$D$30))*3+1),((A1777-('1_Setting'!$D$30))/(('1_Setting'!$D$29)-('1_Setting'!$D$30))*2+4)))," ")," ")</f>
        <v xml:space="preserve"> </v>
      </c>
      <c r="C1777" s="10" t="str">
        <f t="shared" si="57"/>
        <v xml:space="preserve"> </v>
      </c>
      <c r="D1777" s="56" t="e">
        <f t="shared" si="58"/>
        <v>#N/A</v>
      </c>
    </row>
    <row r="1778" spans="1:4" x14ac:dyDescent="0.2">
      <c r="A1778" s="56" t="e">
        <f>IF((A1777+$F$5&lt;='1_Setting'!$D$29),A1777+$F$5,#N/A)</f>
        <v>#N/A</v>
      </c>
      <c r="B1778" s="11" t="str">
        <f>IFERROR(IF(ISNUMBER(A1778),(IF(A1778&lt;('1_Setting'!$D$30),((A1778/('1_Setting'!$D$30))*3+1),((A1778-('1_Setting'!$D$30))/(('1_Setting'!$D$29)-('1_Setting'!$D$30))*2+4)))," ")," ")</f>
        <v xml:space="preserve"> </v>
      </c>
      <c r="C1778" s="10" t="str">
        <f t="shared" si="57"/>
        <v xml:space="preserve"> </v>
      </c>
      <c r="D1778" s="56" t="e">
        <f t="shared" si="58"/>
        <v>#N/A</v>
      </c>
    </row>
    <row r="1779" spans="1:4" x14ac:dyDescent="0.2">
      <c r="A1779" s="56" t="e">
        <f>IF((A1778+$F$5&lt;='1_Setting'!$D$29),A1778+$F$5,#N/A)</f>
        <v>#N/A</v>
      </c>
      <c r="B1779" s="11" t="str">
        <f>IFERROR(IF(ISNUMBER(A1779),(IF(A1779&lt;('1_Setting'!$D$30),((A1779/('1_Setting'!$D$30))*3+1),((A1779-('1_Setting'!$D$30))/(('1_Setting'!$D$29)-('1_Setting'!$D$30))*2+4)))," ")," ")</f>
        <v xml:space="preserve"> </v>
      </c>
      <c r="C1779" s="10" t="str">
        <f t="shared" si="57"/>
        <v xml:space="preserve"> </v>
      </c>
      <c r="D1779" s="56" t="e">
        <f t="shared" si="58"/>
        <v>#N/A</v>
      </c>
    </row>
    <row r="1780" spans="1:4" x14ac:dyDescent="0.2">
      <c r="A1780" s="56" t="e">
        <f>IF((A1779+$F$5&lt;='1_Setting'!$D$29),A1779+$F$5,#N/A)</f>
        <v>#N/A</v>
      </c>
      <c r="B1780" s="11" t="str">
        <f>IFERROR(IF(ISNUMBER(A1780),(IF(A1780&lt;('1_Setting'!$D$30),((A1780/('1_Setting'!$D$30))*3+1),((A1780-('1_Setting'!$D$30))/(('1_Setting'!$D$29)-('1_Setting'!$D$30))*2+4)))," ")," ")</f>
        <v xml:space="preserve"> </v>
      </c>
      <c r="C1780" s="10" t="str">
        <f t="shared" si="57"/>
        <v xml:space="preserve"> </v>
      </c>
      <c r="D1780" s="56" t="e">
        <f t="shared" si="58"/>
        <v>#N/A</v>
      </c>
    </row>
    <row r="1781" spans="1:4" x14ac:dyDescent="0.2">
      <c r="A1781" s="56" t="e">
        <f>IF((A1780+$F$5&lt;='1_Setting'!$D$29),A1780+$F$5,#N/A)</f>
        <v>#N/A</v>
      </c>
      <c r="B1781" s="11" t="str">
        <f>IFERROR(IF(ISNUMBER(A1781),(IF(A1781&lt;('1_Setting'!$D$30),((A1781/('1_Setting'!$D$30))*3+1),((A1781-('1_Setting'!$D$30))/(('1_Setting'!$D$29)-('1_Setting'!$D$30))*2+4)))," ")," ")</f>
        <v xml:space="preserve"> </v>
      </c>
      <c r="C1781" s="10" t="str">
        <f t="shared" si="57"/>
        <v xml:space="preserve"> </v>
      </c>
      <c r="D1781" s="56" t="e">
        <f t="shared" si="58"/>
        <v>#N/A</v>
      </c>
    </row>
    <row r="1782" spans="1:4" x14ac:dyDescent="0.2">
      <c r="A1782" s="56" t="e">
        <f>IF((A1781+$F$5&lt;='1_Setting'!$D$29),A1781+$F$5,#N/A)</f>
        <v>#N/A</v>
      </c>
      <c r="B1782" s="11" t="str">
        <f>IFERROR(IF(ISNUMBER(A1782),(IF(A1782&lt;('1_Setting'!$D$30),((A1782/('1_Setting'!$D$30))*3+1),((A1782-('1_Setting'!$D$30))/(('1_Setting'!$D$29)-('1_Setting'!$D$30))*2+4)))," ")," ")</f>
        <v xml:space="preserve"> </v>
      </c>
      <c r="C1782" s="10" t="str">
        <f t="shared" si="57"/>
        <v xml:space="preserve"> </v>
      </c>
      <c r="D1782" s="56" t="e">
        <f t="shared" si="58"/>
        <v>#N/A</v>
      </c>
    </row>
    <row r="1783" spans="1:4" x14ac:dyDescent="0.2">
      <c r="A1783" s="56" t="e">
        <f>IF((A1782+$F$5&lt;='1_Setting'!$D$29),A1782+$F$5,#N/A)</f>
        <v>#N/A</v>
      </c>
      <c r="B1783" s="11" t="str">
        <f>IFERROR(IF(ISNUMBER(A1783),(IF(A1783&lt;('1_Setting'!$D$30),((A1783/('1_Setting'!$D$30))*3+1),((A1783-('1_Setting'!$D$30))/(('1_Setting'!$D$29)-('1_Setting'!$D$30))*2+4)))," ")," ")</f>
        <v xml:space="preserve"> </v>
      </c>
      <c r="C1783" s="10" t="str">
        <f t="shared" si="57"/>
        <v xml:space="preserve"> </v>
      </c>
      <c r="D1783" s="56" t="e">
        <f t="shared" si="58"/>
        <v>#N/A</v>
      </c>
    </row>
    <row r="1784" spans="1:4" x14ac:dyDescent="0.2">
      <c r="A1784" s="56" t="e">
        <f>IF((A1783+$F$5&lt;='1_Setting'!$D$29),A1783+$F$5,#N/A)</f>
        <v>#N/A</v>
      </c>
      <c r="B1784" s="11" t="str">
        <f>IFERROR(IF(ISNUMBER(A1784),(IF(A1784&lt;('1_Setting'!$D$30),((A1784/('1_Setting'!$D$30))*3+1),((A1784-('1_Setting'!$D$30))/(('1_Setting'!$D$29)-('1_Setting'!$D$30))*2+4)))," ")," ")</f>
        <v xml:space="preserve"> </v>
      </c>
      <c r="C1784" s="10" t="str">
        <f t="shared" si="57"/>
        <v xml:space="preserve"> </v>
      </c>
      <c r="D1784" s="56" t="e">
        <f t="shared" si="58"/>
        <v>#N/A</v>
      </c>
    </row>
    <row r="1785" spans="1:4" x14ac:dyDescent="0.2">
      <c r="A1785" s="56" t="e">
        <f>IF((A1784+$F$5&lt;='1_Setting'!$D$29),A1784+$F$5,#N/A)</f>
        <v>#N/A</v>
      </c>
      <c r="B1785" s="11" t="str">
        <f>IFERROR(IF(ISNUMBER(A1785),(IF(A1785&lt;('1_Setting'!$D$30),((A1785/('1_Setting'!$D$30))*3+1),((A1785-('1_Setting'!$D$30))/(('1_Setting'!$D$29)-('1_Setting'!$D$30))*2+4)))," ")," ")</f>
        <v xml:space="preserve"> </v>
      </c>
      <c r="C1785" s="10" t="str">
        <f t="shared" si="57"/>
        <v xml:space="preserve"> </v>
      </c>
      <c r="D1785" s="56" t="e">
        <f t="shared" si="58"/>
        <v>#N/A</v>
      </c>
    </row>
    <row r="1786" spans="1:4" x14ac:dyDescent="0.2">
      <c r="A1786" s="56" t="e">
        <f>IF((A1785+$F$5&lt;='1_Setting'!$D$29),A1785+$F$5,#N/A)</f>
        <v>#N/A</v>
      </c>
      <c r="B1786" s="11" t="str">
        <f>IFERROR(IF(ISNUMBER(A1786),(IF(A1786&lt;('1_Setting'!$D$30),((A1786/('1_Setting'!$D$30))*3+1),((A1786-('1_Setting'!$D$30))/(('1_Setting'!$D$29)-('1_Setting'!$D$30))*2+4)))," ")," ")</f>
        <v xml:space="preserve"> </v>
      </c>
      <c r="C1786" s="10" t="str">
        <f t="shared" si="57"/>
        <v xml:space="preserve"> </v>
      </c>
      <c r="D1786" s="56" t="e">
        <f t="shared" si="58"/>
        <v>#N/A</v>
      </c>
    </row>
    <row r="1787" spans="1:4" x14ac:dyDescent="0.2">
      <c r="A1787" s="56" t="e">
        <f>IF((A1786+$F$5&lt;='1_Setting'!$D$29),A1786+$F$5,#N/A)</f>
        <v>#N/A</v>
      </c>
      <c r="B1787" s="11" t="str">
        <f>IFERROR(IF(ISNUMBER(A1787),(IF(A1787&lt;('1_Setting'!$D$30),((A1787/('1_Setting'!$D$30))*3+1),((A1787-('1_Setting'!$D$30))/(('1_Setting'!$D$29)-('1_Setting'!$D$30))*2+4)))," ")," ")</f>
        <v xml:space="preserve"> </v>
      </c>
      <c r="C1787" s="10" t="str">
        <f t="shared" si="57"/>
        <v xml:space="preserve"> </v>
      </c>
      <c r="D1787" s="56" t="e">
        <f t="shared" si="58"/>
        <v>#N/A</v>
      </c>
    </row>
    <row r="1788" spans="1:4" x14ac:dyDescent="0.2">
      <c r="A1788" s="56" t="e">
        <f>IF((A1787+$F$5&lt;='1_Setting'!$D$29),A1787+$F$5,#N/A)</f>
        <v>#N/A</v>
      </c>
      <c r="B1788" s="11" t="str">
        <f>IFERROR(IF(ISNUMBER(A1788),(IF(A1788&lt;('1_Setting'!$D$30),((A1788/('1_Setting'!$D$30))*3+1),((A1788-('1_Setting'!$D$30))/(('1_Setting'!$D$29)-('1_Setting'!$D$30))*2+4)))," ")," ")</f>
        <v xml:space="preserve"> </v>
      </c>
      <c r="C1788" s="10" t="str">
        <f t="shared" si="57"/>
        <v xml:space="preserve"> </v>
      </c>
      <c r="D1788" s="56" t="e">
        <f t="shared" si="58"/>
        <v>#N/A</v>
      </c>
    </row>
    <row r="1789" spans="1:4" x14ac:dyDescent="0.2">
      <c r="A1789" s="56" t="e">
        <f>IF((A1788+$F$5&lt;='1_Setting'!$D$29),A1788+$F$5,#N/A)</f>
        <v>#N/A</v>
      </c>
      <c r="B1789" s="11" t="str">
        <f>IFERROR(IF(ISNUMBER(A1789),(IF(A1789&lt;('1_Setting'!$D$30),((A1789/('1_Setting'!$D$30))*3+1),((A1789-('1_Setting'!$D$30))/(('1_Setting'!$D$29)-('1_Setting'!$D$30))*2+4)))," ")," ")</f>
        <v xml:space="preserve"> </v>
      </c>
      <c r="C1789" s="10" t="str">
        <f t="shared" si="57"/>
        <v xml:space="preserve"> </v>
      </c>
      <c r="D1789" s="56" t="e">
        <f t="shared" si="58"/>
        <v>#N/A</v>
      </c>
    </row>
    <row r="1790" spans="1:4" x14ac:dyDescent="0.2">
      <c r="A1790" s="56" t="e">
        <f>IF((A1789+$F$5&lt;='1_Setting'!$D$29),A1789+$F$5,#N/A)</f>
        <v>#N/A</v>
      </c>
      <c r="B1790" s="11" t="str">
        <f>IFERROR(IF(ISNUMBER(A1790),(IF(A1790&lt;('1_Setting'!$D$30),((A1790/('1_Setting'!$D$30))*3+1),((A1790-('1_Setting'!$D$30))/(('1_Setting'!$D$29)-('1_Setting'!$D$30))*2+4)))," ")," ")</f>
        <v xml:space="preserve"> </v>
      </c>
      <c r="C1790" s="10" t="str">
        <f t="shared" si="57"/>
        <v xml:space="preserve"> </v>
      </c>
      <c r="D1790" s="56" t="e">
        <f t="shared" si="58"/>
        <v>#N/A</v>
      </c>
    </row>
    <row r="1791" spans="1:4" x14ac:dyDescent="0.2">
      <c r="A1791" s="56" t="e">
        <f>IF((A1790+$F$5&lt;='1_Setting'!$D$29),A1790+$F$5,#N/A)</f>
        <v>#N/A</v>
      </c>
      <c r="B1791" s="11" t="str">
        <f>IFERROR(IF(ISNUMBER(A1791),(IF(A1791&lt;('1_Setting'!$D$30),((A1791/('1_Setting'!$D$30))*3+1),((A1791-('1_Setting'!$D$30))/(('1_Setting'!$D$29)-('1_Setting'!$D$30))*2+4)))," ")," ")</f>
        <v xml:space="preserve"> </v>
      </c>
      <c r="C1791" s="10" t="str">
        <f t="shared" si="57"/>
        <v xml:space="preserve"> </v>
      </c>
      <c r="D1791" s="56" t="e">
        <f t="shared" si="58"/>
        <v>#N/A</v>
      </c>
    </row>
    <row r="1792" spans="1:4" x14ac:dyDescent="0.2">
      <c r="A1792" s="56" t="e">
        <f>IF((A1791+$F$5&lt;='1_Setting'!$D$29),A1791+$F$5,#N/A)</f>
        <v>#N/A</v>
      </c>
      <c r="B1792" s="11" t="str">
        <f>IFERROR(IF(ISNUMBER(A1792),(IF(A1792&lt;('1_Setting'!$D$30),((A1792/('1_Setting'!$D$30))*3+1),((A1792-('1_Setting'!$D$30))/(('1_Setting'!$D$29)-('1_Setting'!$D$30))*2+4)))," ")," ")</f>
        <v xml:space="preserve"> </v>
      </c>
      <c r="C1792" s="10" t="str">
        <f t="shared" si="57"/>
        <v xml:space="preserve"> </v>
      </c>
      <c r="D1792" s="56" t="e">
        <f t="shared" si="58"/>
        <v>#N/A</v>
      </c>
    </row>
    <row r="1793" spans="1:4" x14ac:dyDescent="0.2">
      <c r="A1793" s="56" t="e">
        <f>IF((A1792+$F$5&lt;='1_Setting'!$D$29),A1792+$F$5,#N/A)</f>
        <v>#N/A</v>
      </c>
      <c r="B1793" s="11" t="str">
        <f>IFERROR(IF(ISNUMBER(A1793),(IF(A1793&lt;('1_Setting'!$D$30),((A1793/('1_Setting'!$D$30))*3+1),((A1793-('1_Setting'!$D$30))/(('1_Setting'!$D$29)-('1_Setting'!$D$30))*2+4)))," ")," ")</f>
        <v xml:space="preserve"> </v>
      </c>
      <c r="C1793" s="10" t="str">
        <f t="shared" si="57"/>
        <v xml:space="preserve"> </v>
      </c>
      <c r="D1793" s="56" t="e">
        <f t="shared" si="58"/>
        <v>#N/A</v>
      </c>
    </row>
    <row r="1794" spans="1:4" x14ac:dyDescent="0.2">
      <c r="A1794" s="56" t="e">
        <f>IF((A1793+$F$5&lt;='1_Setting'!$D$29),A1793+$F$5,#N/A)</f>
        <v>#N/A</v>
      </c>
      <c r="B1794" s="11" t="str">
        <f>IFERROR(IF(ISNUMBER(A1794),(IF(A1794&lt;('1_Setting'!$D$30),((A1794/('1_Setting'!$D$30))*3+1),((A1794-('1_Setting'!$D$30))/(('1_Setting'!$D$29)-('1_Setting'!$D$30))*2+4)))," ")," ")</f>
        <v xml:space="preserve"> </v>
      </c>
      <c r="C1794" s="10" t="str">
        <f t="shared" ref="C1794:C1857" si="59">IFERROR(IF(AND(B1794&gt;3.5,B1794&lt;4),3.5,ROUND(B1794/5,1)*5)," ")</f>
        <v xml:space="preserve"> </v>
      </c>
      <c r="D1794" s="56" t="e">
        <f t="shared" si="58"/>
        <v>#N/A</v>
      </c>
    </row>
    <row r="1795" spans="1:4" x14ac:dyDescent="0.2">
      <c r="A1795" s="56" t="e">
        <f>IF((A1794+$F$5&lt;='1_Setting'!$D$29),A1794+$F$5,#N/A)</f>
        <v>#N/A</v>
      </c>
      <c r="B1795" s="11" t="str">
        <f>IFERROR(IF(ISNUMBER(A1795),(IF(A1795&lt;('1_Setting'!$D$30),((A1795/('1_Setting'!$D$30))*3+1),((A1795-('1_Setting'!$D$30))/(('1_Setting'!$D$29)-('1_Setting'!$D$30))*2+4)))," ")," ")</f>
        <v xml:space="preserve"> </v>
      </c>
      <c r="C1795" s="10" t="str">
        <f t="shared" si="59"/>
        <v xml:space="preserve"> </v>
      </c>
      <c r="D1795" s="56" t="e">
        <f t="shared" si="58"/>
        <v>#N/A</v>
      </c>
    </row>
    <row r="1796" spans="1:4" x14ac:dyDescent="0.2">
      <c r="A1796" s="56" t="e">
        <f>IF((A1795+$F$5&lt;='1_Setting'!$D$29),A1795+$F$5,#N/A)</f>
        <v>#N/A</v>
      </c>
      <c r="B1796" s="11" t="str">
        <f>IFERROR(IF(ISNUMBER(A1796),(IF(A1796&lt;('1_Setting'!$D$30),((A1796/('1_Setting'!$D$30))*3+1),((A1796-('1_Setting'!$D$30))/(('1_Setting'!$D$29)-('1_Setting'!$D$30))*2+4)))," ")," ")</f>
        <v xml:space="preserve"> </v>
      </c>
      <c r="C1796" s="10" t="str">
        <f t="shared" si="59"/>
        <v xml:space="preserve"> </v>
      </c>
      <c r="D1796" s="56" t="e">
        <f t="shared" si="58"/>
        <v>#N/A</v>
      </c>
    </row>
    <row r="1797" spans="1:4" x14ac:dyDescent="0.2">
      <c r="A1797" s="56" t="e">
        <f>IF((A1796+$F$5&lt;='1_Setting'!$D$29),A1796+$F$5,#N/A)</f>
        <v>#N/A</v>
      </c>
      <c r="B1797" s="11" t="str">
        <f>IFERROR(IF(ISNUMBER(A1797),(IF(A1797&lt;('1_Setting'!$D$30),((A1797/('1_Setting'!$D$30))*3+1),((A1797-('1_Setting'!$D$30))/(('1_Setting'!$D$29)-('1_Setting'!$D$30))*2+4)))," ")," ")</f>
        <v xml:space="preserve"> </v>
      </c>
      <c r="C1797" s="10" t="str">
        <f t="shared" si="59"/>
        <v xml:space="preserve"> </v>
      </c>
      <c r="D1797" s="56" t="e">
        <f t="shared" si="58"/>
        <v>#N/A</v>
      </c>
    </row>
    <row r="1798" spans="1:4" x14ac:dyDescent="0.2">
      <c r="A1798" s="56" t="e">
        <f>IF((A1797+$F$5&lt;='1_Setting'!$D$29),A1797+$F$5,#N/A)</f>
        <v>#N/A</v>
      </c>
      <c r="B1798" s="11" t="str">
        <f>IFERROR(IF(ISNUMBER(A1798),(IF(A1798&lt;('1_Setting'!$D$30),((A1798/('1_Setting'!$D$30))*3+1),((A1798-('1_Setting'!$D$30))/(('1_Setting'!$D$29)-('1_Setting'!$D$30))*2+4)))," ")," ")</f>
        <v xml:space="preserve"> </v>
      </c>
      <c r="C1798" s="10" t="str">
        <f t="shared" si="59"/>
        <v xml:space="preserve"> </v>
      </c>
      <c r="D1798" s="56" t="e">
        <f t="shared" si="58"/>
        <v>#N/A</v>
      </c>
    </row>
    <row r="1799" spans="1:4" x14ac:dyDescent="0.2">
      <c r="A1799" s="56" t="e">
        <f>IF((A1798+$F$5&lt;='1_Setting'!$D$29),A1798+$F$5,#N/A)</f>
        <v>#N/A</v>
      </c>
      <c r="B1799" s="11" t="str">
        <f>IFERROR(IF(ISNUMBER(A1799),(IF(A1799&lt;('1_Setting'!$D$30),((A1799/('1_Setting'!$D$30))*3+1),((A1799-('1_Setting'!$D$30))/(('1_Setting'!$D$29)-('1_Setting'!$D$30))*2+4)))," ")," ")</f>
        <v xml:space="preserve"> </v>
      </c>
      <c r="C1799" s="10" t="str">
        <f t="shared" si="59"/>
        <v xml:space="preserve"> </v>
      </c>
      <c r="D1799" s="56" t="e">
        <f t="shared" si="58"/>
        <v>#N/A</v>
      </c>
    </row>
    <row r="1800" spans="1:4" x14ac:dyDescent="0.2">
      <c r="A1800" s="56" t="e">
        <f>IF((A1799+$F$5&lt;='1_Setting'!$D$29),A1799+$F$5,#N/A)</f>
        <v>#N/A</v>
      </c>
      <c r="B1800" s="11" t="str">
        <f>IFERROR(IF(ISNUMBER(A1800),(IF(A1800&lt;('1_Setting'!$D$30),((A1800/('1_Setting'!$D$30))*3+1),((A1800-('1_Setting'!$D$30))/(('1_Setting'!$D$29)-('1_Setting'!$D$30))*2+4)))," ")," ")</f>
        <v xml:space="preserve"> </v>
      </c>
      <c r="C1800" s="10" t="str">
        <f t="shared" si="59"/>
        <v xml:space="preserve"> </v>
      </c>
      <c r="D1800" s="56" t="e">
        <f t="shared" si="58"/>
        <v>#N/A</v>
      </c>
    </row>
    <row r="1801" spans="1:4" x14ac:dyDescent="0.2">
      <c r="A1801" s="56" t="e">
        <f>IF((A1800+$F$5&lt;='1_Setting'!$D$29),A1800+$F$5,#N/A)</f>
        <v>#N/A</v>
      </c>
      <c r="B1801" s="11" t="str">
        <f>IFERROR(IF(ISNUMBER(A1801),(IF(A1801&lt;('1_Setting'!$D$30),((A1801/('1_Setting'!$D$30))*3+1),((A1801-('1_Setting'!$D$30))/(('1_Setting'!$D$29)-('1_Setting'!$D$30))*2+4)))," ")," ")</f>
        <v xml:space="preserve"> </v>
      </c>
      <c r="C1801" s="10" t="str">
        <f t="shared" si="59"/>
        <v xml:space="preserve"> </v>
      </c>
      <c r="D1801" s="56" t="e">
        <f t="shared" si="58"/>
        <v>#N/A</v>
      </c>
    </row>
    <row r="1802" spans="1:4" x14ac:dyDescent="0.2">
      <c r="A1802" s="56" t="e">
        <f>IF((A1801+$F$5&lt;='1_Setting'!$D$29),A1801+$F$5,#N/A)</f>
        <v>#N/A</v>
      </c>
      <c r="B1802" s="11" t="str">
        <f>IFERROR(IF(ISNUMBER(A1802),(IF(A1802&lt;('1_Setting'!$D$30),((A1802/('1_Setting'!$D$30))*3+1),((A1802-('1_Setting'!$D$30))/(('1_Setting'!$D$29)-('1_Setting'!$D$30))*2+4)))," ")," ")</f>
        <v xml:space="preserve"> </v>
      </c>
      <c r="C1802" s="10" t="str">
        <f t="shared" si="59"/>
        <v xml:space="preserve"> </v>
      </c>
      <c r="D1802" s="56" t="e">
        <f t="shared" si="58"/>
        <v>#N/A</v>
      </c>
    </row>
    <row r="1803" spans="1:4" x14ac:dyDescent="0.2">
      <c r="A1803" s="56" t="e">
        <f>IF((A1802+$F$5&lt;='1_Setting'!$D$29),A1802+$F$5,#N/A)</f>
        <v>#N/A</v>
      </c>
      <c r="B1803" s="11" t="str">
        <f>IFERROR(IF(ISNUMBER(A1803),(IF(A1803&lt;('1_Setting'!$D$30),((A1803/('1_Setting'!$D$30))*3+1),((A1803-('1_Setting'!$D$30))/(('1_Setting'!$D$29)-('1_Setting'!$D$30))*2+4)))," ")," ")</f>
        <v xml:space="preserve"> </v>
      </c>
      <c r="C1803" s="10" t="str">
        <f t="shared" si="59"/>
        <v xml:space="preserve"> </v>
      </c>
      <c r="D1803" s="56" t="e">
        <f t="shared" ref="D1803:D1866" si="60">A1803</f>
        <v>#N/A</v>
      </c>
    </row>
    <row r="1804" spans="1:4" x14ac:dyDescent="0.2">
      <c r="A1804" s="56" t="e">
        <f>IF((A1803+$F$5&lt;='1_Setting'!$D$29),A1803+$F$5,#N/A)</f>
        <v>#N/A</v>
      </c>
      <c r="B1804" s="11" t="str">
        <f>IFERROR(IF(ISNUMBER(A1804),(IF(A1804&lt;('1_Setting'!$D$30),((A1804/('1_Setting'!$D$30))*3+1),((A1804-('1_Setting'!$D$30))/(('1_Setting'!$D$29)-('1_Setting'!$D$30))*2+4)))," ")," ")</f>
        <v xml:space="preserve"> </v>
      </c>
      <c r="C1804" s="10" t="str">
        <f t="shared" si="59"/>
        <v xml:space="preserve"> </v>
      </c>
      <c r="D1804" s="56" t="e">
        <f t="shared" si="60"/>
        <v>#N/A</v>
      </c>
    </row>
    <row r="1805" spans="1:4" x14ac:dyDescent="0.2">
      <c r="A1805" s="56" t="e">
        <f>IF((A1804+$F$5&lt;='1_Setting'!$D$29),A1804+$F$5,#N/A)</f>
        <v>#N/A</v>
      </c>
      <c r="B1805" s="11" t="str">
        <f>IFERROR(IF(ISNUMBER(A1805),(IF(A1805&lt;('1_Setting'!$D$30),((A1805/('1_Setting'!$D$30))*3+1),((A1805-('1_Setting'!$D$30))/(('1_Setting'!$D$29)-('1_Setting'!$D$30))*2+4)))," ")," ")</f>
        <v xml:space="preserve"> </v>
      </c>
      <c r="C1805" s="10" t="str">
        <f t="shared" si="59"/>
        <v xml:space="preserve"> </v>
      </c>
      <c r="D1805" s="56" t="e">
        <f t="shared" si="60"/>
        <v>#N/A</v>
      </c>
    </row>
    <row r="1806" spans="1:4" x14ac:dyDescent="0.2">
      <c r="A1806" s="56" t="e">
        <f>IF((A1805+$F$5&lt;='1_Setting'!$D$29),A1805+$F$5,#N/A)</f>
        <v>#N/A</v>
      </c>
      <c r="B1806" s="11" t="str">
        <f>IFERROR(IF(ISNUMBER(A1806),(IF(A1806&lt;('1_Setting'!$D$30),((A1806/('1_Setting'!$D$30))*3+1),((A1806-('1_Setting'!$D$30))/(('1_Setting'!$D$29)-('1_Setting'!$D$30))*2+4)))," ")," ")</f>
        <v xml:space="preserve"> </v>
      </c>
      <c r="C1806" s="10" t="str">
        <f t="shared" si="59"/>
        <v xml:space="preserve"> </v>
      </c>
      <c r="D1806" s="56" t="e">
        <f t="shared" si="60"/>
        <v>#N/A</v>
      </c>
    </row>
    <row r="1807" spans="1:4" x14ac:dyDescent="0.2">
      <c r="A1807" s="56" t="e">
        <f>IF((A1806+$F$5&lt;='1_Setting'!$D$29),A1806+$F$5,#N/A)</f>
        <v>#N/A</v>
      </c>
      <c r="B1807" s="11" t="str">
        <f>IFERROR(IF(ISNUMBER(A1807),(IF(A1807&lt;('1_Setting'!$D$30),((A1807/('1_Setting'!$D$30))*3+1),((A1807-('1_Setting'!$D$30))/(('1_Setting'!$D$29)-('1_Setting'!$D$30))*2+4)))," ")," ")</f>
        <v xml:space="preserve"> </v>
      </c>
      <c r="C1807" s="10" t="str">
        <f t="shared" si="59"/>
        <v xml:space="preserve"> </v>
      </c>
      <c r="D1807" s="56" t="e">
        <f t="shared" si="60"/>
        <v>#N/A</v>
      </c>
    </row>
    <row r="1808" spans="1:4" x14ac:dyDescent="0.2">
      <c r="A1808" s="56" t="e">
        <f>IF((A1807+$F$5&lt;='1_Setting'!$D$29),A1807+$F$5,#N/A)</f>
        <v>#N/A</v>
      </c>
      <c r="B1808" s="11" t="str">
        <f>IFERROR(IF(ISNUMBER(A1808),(IF(A1808&lt;('1_Setting'!$D$30),((A1808/('1_Setting'!$D$30))*3+1),((A1808-('1_Setting'!$D$30))/(('1_Setting'!$D$29)-('1_Setting'!$D$30))*2+4)))," ")," ")</f>
        <v xml:space="preserve"> </v>
      </c>
      <c r="C1808" s="10" t="str">
        <f t="shared" si="59"/>
        <v xml:space="preserve"> </v>
      </c>
      <c r="D1808" s="56" t="e">
        <f t="shared" si="60"/>
        <v>#N/A</v>
      </c>
    </row>
    <row r="1809" spans="1:4" x14ac:dyDescent="0.2">
      <c r="A1809" s="56" t="e">
        <f>IF((A1808+$F$5&lt;='1_Setting'!$D$29),A1808+$F$5,#N/A)</f>
        <v>#N/A</v>
      </c>
      <c r="B1809" s="11" t="str">
        <f>IFERROR(IF(ISNUMBER(A1809),(IF(A1809&lt;('1_Setting'!$D$30),((A1809/('1_Setting'!$D$30))*3+1),((A1809-('1_Setting'!$D$30))/(('1_Setting'!$D$29)-('1_Setting'!$D$30))*2+4)))," ")," ")</f>
        <v xml:space="preserve"> </v>
      </c>
      <c r="C1809" s="10" t="str">
        <f t="shared" si="59"/>
        <v xml:space="preserve"> </v>
      </c>
      <c r="D1809" s="56" t="e">
        <f t="shared" si="60"/>
        <v>#N/A</v>
      </c>
    </row>
    <row r="1810" spans="1:4" x14ac:dyDescent="0.2">
      <c r="A1810" s="56" t="e">
        <f>IF((A1809+$F$5&lt;='1_Setting'!$D$29),A1809+$F$5,#N/A)</f>
        <v>#N/A</v>
      </c>
      <c r="B1810" s="11" t="str">
        <f>IFERROR(IF(ISNUMBER(A1810),(IF(A1810&lt;('1_Setting'!$D$30),((A1810/('1_Setting'!$D$30))*3+1),((A1810-('1_Setting'!$D$30))/(('1_Setting'!$D$29)-('1_Setting'!$D$30))*2+4)))," ")," ")</f>
        <v xml:space="preserve"> </v>
      </c>
      <c r="C1810" s="10" t="str">
        <f t="shared" si="59"/>
        <v xml:space="preserve"> </v>
      </c>
      <c r="D1810" s="56" t="e">
        <f t="shared" si="60"/>
        <v>#N/A</v>
      </c>
    </row>
    <row r="1811" spans="1:4" x14ac:dyDescent="0.2">
      <c r="A1811" s="56" t="e">
        <f>IF((A1810+$F$5&lt;='1_Setting'!$D$29),A1810+$F$5,#N/A)</f>
        <v>#N/A</v>
      </c>
      <c r="B1811" s="11" t="str">
        <f>IFERROR(IF(ISNUMBER(A1811),(IF(A1811&lt;('1_Setting'!$D$30),((A1811/('1_Setting'!$D$30))*3+1),((A1811-('1_Setting'!$D$30))/(('1_Setting'!$D$29)-('1_Setting'!$D$30))*2+4)))," ")," ")</f>
        <v xml:space="preserve"> </v>
      </c>
      <c r="C1811" s="10" t="str">
        <f t="shared" si="59"/>
        <v xml:space="preserve"> </v>
      </c>
      <c r="D1811" s="56" t="e">
        <f t="shared" si="60"/>
        <v>#N/A</v>
      </c>
    </row>
    <row r="1812" spans="1:4" x14ac:dyDescent="0.2">
      <c r="A1812" s="56" t="e">
        <f>IF((A1811+$F$5&lt;='1_Setting'!$D$29),A1811+$F$5,#N/A)</f>
        <v>#N/A</v>
      </c>
      <c r="B1812" s="11" t="str">
        <f>IFERROR(IF(ISNUMBER(A1812),(IF(A1812&lt;('1_Setting'!$D$30),((A1812/('1_Setting'!$D$30))*3+1),((A1812-('1_Setting'!$D$30))/(('1_Setting'!$D$29)-('1_Setting'!$D$30))*2+4)))," ")," ")</f>
        <v xml:space="preserve"> </v>
      </c>
      <c r="C1812" s="10" t="str">
        <f t="shared" si="59"/>
        <v xml:space="preserve"> </v>
      </c>
      <c r="D1812" s="56" t="e">
        <f t="shared" si="60"/>
        <v>#N/A</v>
      </c>
    </row>
    <row r="1813" spans="1:4" x14ac:dyDescent="0.2">
      <c r="A1813" s="56" t="e">
        <f>IF((A1812+$F$5&lt;='1_Setting'!$D$29),A1812+$F$5,#N/A)</f>
        <v>#N/A</v>
      </c>
      <c r="B1813" s="11" t="str">
        <f>IFERROR(IF(ISNUMBER(A1813),(IF(A1813&lt;('1_Setting'!$D$30),((A1813/('1_Setting'!$D$30))*3+1),((A1813-('1_Setting'!$D$30))/(('1_Setting'!$D$29)-('1_Setting'!$D$30))*2+4)))," ")," ")</f>
        <v xml:space="preserve"> </v>
      </c>
      <c r="C1813" s="10" t="str">
        <f t="shared" si="59"/>
        <v xml:space="preserve"> </v>
      </c>
      <c r="D1813" s="56" t="e">
        <f t="shared" si="60"/>
        <v>#N/A</v>
      </c>
    </row>
    <row r="1814" spans="1:4" x14ac:dyDescent="0.2">
      <c r="A1814" s="56" t="e">
        <f>IF((A1813+$F$5&lt;='1_Setting'!$D$29),A1813+$F$5,#N/A)</f>
        <v>#N/A</v>
      </c>
      <c r="B1814" s="11" t="str">
        <f>IFERROR(IF(ISNUMBER(A1814),(IF(A1814&lt;('1_Setting'!$D$30),((A1814/('1_Setting'!$D$30))*3+1),((A1814-('1_Setting'!$D$30))/(('1_Setting'!$D$29)-('1_Setting'!$D$30))*2+4)))," ")," ")</f>
        <v xml:space="preserve"> </v>
      </c>
      <c r="C1814" s="10" t="str">
        <f t="shared" si="59"/>
        <v xml:space="preserve"> </v>
      </c>
      <c r="D1814" s="56" t="e">
        <f t="shared" si="60"/>
        <v>#N/A</v>
      </c>
    </row>
    <row r="1815" spans="1:4" x14ac:dyDescent="0.2">
      <c r="A1815" s="56" t="e">
        <f>IF((A1814+$F$5&lt;='1_Setting'!$D$29),A1814+$F$5,#N/A)</f>
        <v>#N/A</v>
      </c>
      <c r="B1815" s="11" t="str">
        <f>IFERROR(IF(ISNUMBER(A1815),(IF(A1815&lt;('1_Setting'!$D$30),((A1815/('1_Setting'!$D$30))*3+1),((A1815-('1_Setting'!$D$30))/(('1_Setting'!$D$29)-('1_Setting'!$D$30))*2+4)))," ")," ")</f>
        <v xml:space="preserve"> </v>
      </c>
      <c r="C1815" s="10" t="str">
        <f t="shared" si="59"/>
        <v xml:space="preserve"> </v>
      </c>
      <c r="D1815" s="56" t="e">
        <f t="shared" si="60"/>
        <v>#N/A</v>
      </c>
    </row>
    <row r="1816" spans="1:4" x14ac:dyDescent="0.2">
      <c r="A1816" s="56" t="e">
        <f>IF((A1815+$F$5&lt;='1_Setting'!$D$29),A1815+$F$5,#N/A)</f>
        <v>#N/A</v>
      </c>
      <c r="B1816" s="11" t="str">
        <f>IFERROR(IF(ISNUMBER(A1816),(IF(A1816&lt;('1_Setting'!$D$30),((A1816/('1_Setting'!$D$30))*3+1),((A1816-('1_Setting'!$D$30))/(('1_Setting'!$D$29)-('1_Setting'!$D$30))*2+4)))," ")," ")</f>
        <v xml:space="preserve"> </v>
      </c>
      <c r="C1816" s="10" t="str">
        <f t="shared" si="59"/>
        <v xml:space="preserve"> </v>
      </c>
      <c r="D1816" s="56" t="e">
        <f t="shared" si="60"/>
        <v>#N/A</v>
      </c>
    </row>
    <row r="1817" spans="1:4" x14ac:dyDescent="0.2">
      <c r="A1817" s="56" t="e">
        <f>IF((A1816+$F$5&lt;='1_Setting'!$D$29),A1816+$F$5,#N/A)</f>
        <v>#N/A</v>
      </c>
      <c r="B1817" s="11" t="str">
        <f>IFERROR(IF(ISNUMBER(A1817),(IF(A1817&lt;('1_Setting'!$D$30),((A1817/('1_Setting'!$D$30))*3+1),((A1817-('1_Setting'!$D$30))/(('1_Setting'!$D$29)-('1_Setting'!$D$30))*2+4)))," ")," ")</f>
        <v xml:space="preserve"> </v>
      </c>
      <c r="C1817" s="10" t="str">
        <f t="shared" si="59"/>
        <v xml:space="preserve"> </v>
      </c>
      <c r="D1817" s="56" t="e">
        <f t="shared" si="60"/>
        <v>#N/A</v>
      </c>
    </row>
    <row r="1818" spans="1:4" x14ac:dyDescent="0.2">
      <c r="A1818" s="56" t="e">
        <f>IF((A1817+$F$5&lt;='1_Setting'!$D$29),A1817+$F$5,#N/A)</f>
        <v>#N/A</v>
      </c>
      <c r="B1818" s="11" t="str">
        <f>IFERROR(IF(ISNUMBER(A1818),(IF(A1818&lt;('1_Setting'!$D$30),((A1818/('1_Setting'!$D$30))*3+1),((A1818-('1_Setting'!$D$30))/(('1_Setting'!$D$29)-('1_Setting'!$D$30))*2+4)))," ")," ")</f>
        <v xml:space="preserve"> </v>
      </c>
      <c r="C1818" s="10" t="str">
        <f t="shared" si="59"/>
        <v xml:space="preserve"> </v>
      </c>
      <c r="D1818" s="56" t="e">
        <f t="shared" si="60"/>
        <v>#N/A</v>
      </c>
    </row>
    <row r="1819" spans="1:4" x14ac:dyDescent="0.2">
      <c r="A1819" s="56" t="e">
        <f>IF((A1818+$F$5&lt;='1_Setting'!$D$29),A1818+$F$5,#N/A)</f>
        <v>#N/A</v>
      </c>
      <c r="B1819" s="11" t="str">
        <f>IFERROR(IF(ISNUMBER(A1819),(IF(A1819&lt;('1_Setting'!$D$30),((A1819/('1_Setting'!$D$30))*3+1),((A1819-('1_Setting'!$D$30))/(('1_Setting'!$D$29)-('1_Setting'!$D$30))*2+4)))," ")," ")</f>
        <v xml:space="preserve"> </v>
      </c>
      <c r="C1819" s="10" t="str">
        <f t="shared" si="59"/>
        <v xml:space="preserve"> </v>
      </c>
      <c r="D1819" s="56" t="e">
        <f t="shared" si="60"/>
        <v>#N/A</v>
      </c>
    </row>
    <row r="1820" spans="1:4" x14ac:dyDescent="0.2">
      <c r="A1820" s="56" t="e">
        <f>IF((A1819+$F$5&lt;='1_Setting'!$D$29),A1819+$F$5,#N/A)</f>
        <v>#N/A</v>
      </c>
      <c r="B1820" s="11" t="str">
        <f>IFERROR(IF(ISNUMBER(A1820),(IF(A1820&lt;('1_Setting'!$D$30),((A1820/('1_Setting'!$D$30))*3+1),((A1820-('1_Setting'!$D$30))/(('1_Setting'!$D$29)-('1_Setting'!$D$30))*2+4)))," ")," ")</f>
        <v xml:space="preserve"> </v>
      </c>
      <c r="C1820" s="10" t="str">
        <f t="shared" si="59"/>
        <v xml:space="preserve"> </v>
      </c>
      <c r="D1820" s="56" t="e">
        <f t="shared" si="60"/>
        <v>#N/A</v>
      </c>
    </row>
    <row r="1821" spans="1:4" x14ac:dyDescent="0.2">
      <c r="A1821" s="56" t="e">
        <f>IF((A1820+$F$5&lt;='1_Setting'!$D$29),A1820+$F$5,#N/A)</f>
        <v>#N/A</v>
      </c>
      <c r="B1821" s="11" t="str">
        <f>IFERROR(IF(ISNUMBER(A1821),(IF(A1821&lt;('1_Setting'!$D$30),((A1821/('1_Setting'!$D$30))*3+1),((A1821-('1_Setting'!$D$30))/(('1_Setting'!$D$29)-('1_Setting'!$D$30))*2+4)))," ")," ")</f>
        <v xml:space="preserve"> </v>
      </c>
      <c r="C1821" s="10" t="str">
        <f t="shared" si="59"/>
        <v xml:space="preserve"> </v>
      </c>
      <c r="D1821" s="56" t="e">
        <f t="shared" si="60"/>
        <v>#N/A</v>
      </c>
    </row>
    <row r="1822" spans="1:4" x14ac:dyDescent="0.2">
      <c r="A1822" s="56" t="e">
        <f>IF((A1821+$F$5&lt;='1_Setting'!$D$29),A1821+$F$5,#N/A)</f>
        <v>#N/A</v>
      </c>
      <c r="B1822" s="11" t="str">
        <f>IFERROR(IF(ISNUMBER(A1822),(IF(A1822&lt;('1_Setting'!$D$30),((A1822/('1_Setting'!$D$30))*3+1),((A1822-('1_Setting'!$D$30))/(('1_Setting'!$D$29)-('1_Setting'!$D$30))*2+4)))," ")," ")</f>
        <v xml:space="preserve"> </v>
      </c>
      <c r="C1822" s="10" t="str">
        <f t="shared" si="59"/>
        <v xml:space="preserve"> </v>
      </c>
      <c r="D1822" s="56" t="e">
        <f t="shared" si="60"/>
        <v>#N/A</v>
      </c>
    </row>
    <row r="1823" spans="1:4" x14ac:dyDescent="0.2">
      <c r="A1823" s="56" t="e">
        <f>IF((A1822+$F$5&lt;='1_Setting'!$D$29),A1822+$F$5,#N/A)</f>
        <v>#N/A</v>
      </c>
      <c r="B1823" s="11" t="str">
        <f>IFERROR(IF(ISNUMBER(A1823),(IF(A1823&lt;('1_Setting'!$D$30),((A1823/('1_Setting'!$D$30))*3+1),((A1823-('1_Setting'!$D$30))/(('1_Setting'!$D$29)-('1_Setting'!$D$30))*2+4)))," ")," ")</f>
        <v xml:space="preserve"> </v>
      </c>
      <c r="C1823" s="10" t="str">
        <f t="shared" si="59"/>
        <v xml:space="preserve"> </v>
      </c>
      <c r="D1823" s="56" t="e">
        <f t="shared" si="60"/>
        <v>#N/A</v>
      </c>
    </row>
    <row r="1824" spans="1:4" x14ac:dyDescent="0.2">
      <c r="A1824" s="56" t="e">
        <f>IF((A1823+$F$5&lt;='1_Setting'!$D$29),A1823+$F$5,#N/A)</f>
        <v>#N/A</v>
      </c>
      <c r="B1824" s="11" t="str">
        <f>IFERROR(IF(ISNUMBER(A1824),(IF(A1824&lt;('1_Setting'!$D$30),((A1824/('1_Setting'!$D$30))*3+1),((A1824-('1_Setting'!$D$30))/(('1_Setting'!$D$29)-('1_Setting'!$D$30))*2+4)))," ")," ")</f>
        <v xml:space="preserve"> </v>
      </c>
      <c r="C1824" s="10" t="str">
        <f t="shared" si="59"/>
        <v xml:space="preserve"> </v>
      </c>
      <c r="D1824" s="56" t="e">
        <f t="shared" si="60"/>
        <v>#N/A</v>
      </c>
    </row>
    <row r="1825" spans="1:4" x14ac:dyDescent="0.2">
      <c r="A1825" s="56" t="e">
        <f>IF((A1824+$F$5&lt;='1_Setting'!$D$29),A1824+$F$5,#N/A)</f>
        <v>#N/A</v>
      </c>
      <c r="B1825" s="11" t="str">
        <f>IFERROR(IF(ISNUMBER(A1825),(IF(A1825&lt;('1_Setting'!$D$30),((A1825/('1_Setting'!$D$30))*3+1),((A1825-('1_Setting'!$D$30))/(('1_Setting'!$D$29)-('1_Setting'!$D$30))*2+4)))," ")," ")</f>
        <v xml:space="preserve"> </v>
      </c>
      <c r="C1825" s="10" t="str">
        <f t="shared" si="59"/>
        <v xml:space="preserve"> </v>
      </c>
      <c r="D1825" s="56" t="e">
        <f t="shared" si="60"/>
        <v>#N/A</v>
      </c>
    </row>
    <row r="1826" spans="1:4" x14ac:dyDescent="0.2">
      <c r="A1826" s="56" t="e">
        <f>IF((A1825+$F$5&lt;='1_Setting'!$D$29),A1825+$F$5,#N/A)</f>
        <v>#N/A</v>
      </c>
      <c r="B1826" s="11" t="str">
        <f>IFERROR(IF(ISNUMBER(A1826),(IF(A1826&lt;('1_Setting'!$D$30),((A1826/('1_Setting'!$D$30))*3+1),((A1826-('1_Setting'!$D$30))/(('1_Setting'!$D$29)-('1_Setting'!$D$30))*2+4)))," ")," ")</f>
        <v xml:space="preserve"> </v>
      </c>
      <c r="C1826" s="10" t="str">
        <f t="shared" si="59"/>
        <v xml:space="preserve"> </v>
      </c>
      <c r="D1826" s="56" t="e">
        <f t="shared" si="60"/>
        <v>#N/A</v>
      </c>
    </row>
    <row r="1827" spans="1:4" x14ac:dyDescent="0.2">
      <c r="A1827" s="56" t="e">
        <f>IF((A1826+$F$5&lt;='1_Setting'!$D$29),A1826+$F$5,#N/A)</f>
        <v>#N/A</v>
      </c>
      <c r="B1827" s="11" t="str">
        <f>IFERROR(IF(ISNUMBER(A1827),(IF(A1827&lt;('1_Setting'!$D$30),((A1827/('1_Setting'!$D$30))*3+1),((A1827-('1_Setting'!$D$30))/(('1_Setting'!$D$29)-('1_Setting'!$D$30))*2+4)))," ")," ")</f>
        <v xml:space="preserve"> </v>
      </c>
      <c r="C1827" s="10" t="str">
        <f t="shared" si="59"/>
        <v xml:space="preserve"> </v>
      </c>
      <c r="D1827" s="56" t="e">
        <f t="shared" si="60"/>
        <v>#N/A</v>
      </c>
    </row>
    <row r="1828" spans="1:4" x14ac:dyDescent="0.2">
      <c r="A1828" s="56" t="e">
        <f>IF((A1827+$F$5&lt;='1_Setting'!$D$29),A1827+$F$5,#N/A)</f>
        <v>#N/A</v>
      </c>
      <c r="B1828" s="11" t="str">
        <f>IFERROR(IF(ISNUMBER(A1828),(IF(A1828&lt;('1_Setting'!$D$30),((A1828/('1_Setting'!$D$30))*3+1),((A1828-('1_Setting'!$D$30))/(('1_Setting'!$D$29)-('1_Setting'!$D$30))*2+4)))," ")," ")</f>
        <v xml:space="preserve"> </v>
      </c>
      <c r="C1828" s="10" t="str">
        <f t="shared" si="59"/>
        <v xml:space="preserve"> </v>
      </c>
      <c r="D1828" s="56" t="e">
        <f t="shared" si="60"/>
        <v>#N/A</v>
      </c>
    </row>
    <row r="1829" spans="1:4" x14ac:dyDescent="0.2">
      <c r="A1829" s="56" t="e">
        <f>IF((A1828+$F$5&lt;='1_Setting'!$D$29),A1828+$F$5,#N/A)</f>
        <v>#N/A</v>
      </c>
      <c r="B1829" s="11" t="str">
        <f>IFERROR(IF(ISNUMBER(A1829),(IF(A1829&lt;('1_Setting'!$D$30),((A1829/('1_Setting'!$D$30))*3+1),((A1829-('1_Setting'!$D$30))/(('1_Setting'!$D$29)-('1_Setting'!$D$30))*2+4)))," ")," ")</f>
        <v xml:space="preserve"> </v>
      </c>
      <c r="C1829" s="10" t="str">
        <f t="shared" si="59"/>
        <v xml:space="preserve"> </v>
      </c>
      <c r="D1829" s="56" t="e">
        <f t="shared" si="60"/>
        <v>#N/A</v>
      </c>
    </row>
    <row r="1830" spans="1:4" x14ac:dyDescent="0.2">
      <c r="A1830" s="56" t="e">
        <f>IF((A1829+$F$5&lt;='1_Setting'!$D$29),A1829+$F$5,#N/A)</f>
        <v>#N/A</v>
      </c>
      <c r="B1830" s="11" t="str">
        <f>IFERROR(IF(ISNUMBER(A1830),(IF(A1830&lt;('1_Setting'!$D$30),((A1830/('1_Setting'!$D$30))*3+1),((A1830-('1_Setting'!$D$30))/(('1_Setting'!$D$29)-('1_Setting'!$D$30))*2+4)))," ")," ")</f>
        <v xml:space="preserve"> </v>
      </c>
      <c r="C1830" s="10" t="str">
        <f t="shared" si="59"/>
        <v xml:space="preserve"> </v>
      </c>
      <c r="D1830" s="56" t="e">
        <f t="shared" si="60"/>
        <v>#N/A</v>
      </c>
    </row>
    <row r="1831" spans="1:4" x14ac:dyDescent="0.2">
      <c r="A1831" s="56" t="e">
        <f>IF((A1830+$F$5&lt;='1_Setting'!$D$29),A1830+$F$5,#N/A)</f>
        <v>#N/A</v>
      </c>
      <c r="B1831" s="11" t="str">
        <f>IFERROR(IF(ISNUMBER(A1831),(IF(A1831&lt;('1_Setting'!$D$30),((A1831/('1_Setting'!$D$30))*3+1),((A1831-('1_Setting'!$D$30))/(('1_Setting'!$D$29)-('1_Setting'!$D$30))*2+4)))," ")," ")</f>
        <v xml:space="preserve"> </v>
      </c>
      <c r="C1831" s="10" t="str">
        <f t="shared" si="59"/>
        <v xml:space="preserve"> </v>
      </c>
      <c r="D1831" s="56" t="e">
        <f t="shared" si="60"/>
        <v>#N/A</v>
      </c>
    </row>
    <row r="1832" spans="1:4" x14ac:dyDescent="0.2">
      <c r="A1832" s="56" t="e">
        <f>IF((A1831+$F$5&lt;='1_Setting'!$D$29),A1831+$F$5,#N/A)</f>
        <v>#N/A</v>
      </c>
      <c r="B1832" s="11" t="str">
        <f>IFERROR(IF(ISNUMBER(A1832),(IF(A1832&lt;('1_Setting'!$D$30),((A1832/('1_Setting'!$D$30))*3+1),((A1832-('1_Setting'!$D$30))/(('1_Setting'!$D$29)-('1_Setting'!$D$30))*2+4)))," ")," ")</f>
        <v xml:space="preserve"> </v>
      </c>
      <c r="C1832" s="10" t="str">
        <f t="shared" si="59"/>
        <v xml:space="preserve"> </v>
      </c>
      <c r="D1832" s="56" t="e">
        <f t="shared" si="60"/>
        <v>#N/A</v>
      </c>
    </row>
    <row r="1833" spans="1:4" x14ac:dyDescent="0.2">
      <c r="A1833" s="56" t="e">
        <f>IF((A1832+$F$5&lt;='1_Setting'!$D$29),A1832+$F$5,#N/A)</f>
        <v>#N/A</v>
      </c>
      <c r="B1833" s="11" t="str">
        <f>IFERROR(IF(ISNUMBER(A1833),(IF(A1833&lt;('1_Setting'!$D$30),((A1833/('1_Setting'!$D$30))*3+1),((A1833-('1_Setting'!$D$30))/(('1_Setting'!$D$29)-('1_Setting'!$D$30))*2+4)))," ")," ")</f>
        <v xml:space="preserve"> </v>
      </c>
      <c r="C1833" s="10" t="str">
        <f t="shared" si="59"/>
        <v xml:space="preserve"> </v>
      </c>
      <c r="D1833" s="56" t="e">
        <f t="shared" si="60"/>
        <v>#N/A</v>
      </c>
    </row>
    <row r="1834" spans="1:4" x14ac:dyDescent="0.2">
      <c r="A1834" s="56" t="e">
        <f>IF((A1833+$F$5&lt;='1_Setting'!$D$29),A1833+$F$5,#N/A)</f>
        <v>#N/A</v>
      </c>
      <c r="B1834" s="11" t="str">
        <f>IFERROR(IF(ISNUMBER(A1834),(IF(A1834&lt;('1_Setting'!$D$30),((A1834/('1_Setting'!$D$30))*3+1),((A1834-('1_Setting'!$D$30))/(('1_Setting'!$D$29)-('1_Setting'!$D$30))*2+4)))," ")," ")</f>
        <v xml:space="preserve"> </v>
      </c>
      <c r="C1834" s="10" t="str">
        <f t="shared" si="59"/>
        <v xml:space="preserve"> </v>
      </c>
      <c r="D1834" s="56" t="e">
        <f t="shared" si="60"/>
        <v>#N/A</v>
      </c>
    </row>
    <row r="1835" spans="1:4" x14ac:dyDescent="0.2">
      <c r="A1835" s="56" t="e">
        <f>IF((A1834+$F$5&lt;='1_Setting'!$D$29),A1834+$F$5,#N/A)</f>
        <v>#N/A</v>
      </c>
      <c r="B1835" s="11" t="str">
        <f>IFERROR(IF(ISNUMBER(A1835),(IF(A1835&lt;('1_Setting'!$D$30),((A1835/('1_Setting'!$D$30))*3+1),((A1835-('1_Setting'!$D$30))/(('1_Setting'!$D$29)-('1_Setting'!$D$30))*2+4)))," ")," ")</f>
        <v xml:space="preserve"> </v>
      </c>
      <c r="C1835" s="10" t="str">
        <f t="shared" si="59"/>
        <v xml:space="preserve"> </v>
      </c>
      <c r="D1835" s="56" t="e">
        <f t="shared" si="60"/>
        <v>#N/A</v>
      </c>
    </row>
    <row r="1836" spans="1:4" x14ac:dyDescent="0.2">
      <c r="A1836" s="56" t="e">
        <f>IF((A1835+$F$5&lt;='1_Setting'!$D$29),A1835+$F$5,#N/A)</f>
        <v>#N/A</v>
      </c>
      <c r="B1836" s="11" t="str">
        <f>IFERROR(IF(ISNUMBER(A1836),(IF(A1836&lt;('1_Setting'!$D$30),((A1836/('1_Setting'!$D$30))*3+1),((A1836-('1_Setting'!$D$30))/(('1_Setting'!$D$29)-('1_Setting'!$D$30))*2+4)))," ")," ")</f>
        <v xml:space="preserve"> </v>
      </c>
      <c r="C1836" s="10" t="str">
        <f t="shared" si="59"/>
        <v xml:space="preserve"> </v>
      </c>
      <c r="D1836" s="56" t="e">
        <f t="shared" si="60"/>
        <v>#N/A</v>
      </c>
    </row>
    <row r="1837" spans="1:4" x14ac:dyDescent="0.2">
      <c r="A1837" s="56" t="e">
        <f>IF((A1836+$F$5&lt;='1_Setting'!$D$29),A1836+$F$5,#N/A)</f>
        <v>#N/A</v>
      </c>
      <c r="B1837" s="11" t="str">
        <f>IFERROR(IF(ISNUMBER(A1837),(IF(A1837&lt;('1_Setting'!$D$30),((A1837/('1_Setting'!$D$30))*3+1),((A1837-('1_Setting'!$D$30))/(('1_Setting'!$D$29)-('1_Setting'!$D$30))*2+4)))," ")," ")</f>
        <v xml:space="preserve"> </v>
      </c>
      <c r="C1837" s="10" t="str">
        <f t="shared" si="59"/>
        <v xml:space="preserve"> </v>
      </c>
      <c r="D1837" s="56" t="e">
        <f t="shared" si="60"/>
        <v>#N/A</v>
      </c>
    </row>
    <row r="1838" spans="1:4" x14ac:dyDescent="0.2">
      <c r="A1838" s="56" t="e">
        <f>IF((A1837+$F$5&lt;='1_Setting'!$D$29),A1837+$F$5,#N/A)</f>
        <v>#N/A</v>
      </c>
      <c r="B1838" s="11" t="str">
        <f>IFERROR(IF(ISNUMBER(A1838),(IF(A1838&lt;('1_Setting'!$D$30),((A1838/('1_Setting'!$D$30))*3+1),((A1838-('1_Setting'!$D$30))/(('1_Setting'!$D$29)-('1_Setting'!$D$30))*2+4)))," ")," ")</f>
        <v xml:space="preserve"> </v>
      </c>
      <c r="C1838" s="10" t="str">
        <f t="shared" si="59"/>
        <v xml:space="preserve"> </v>
      </c>
      <c r="D1838" s="56" t="e">
        <f t="shared" si="60"/>
        <v>#N/A</v>
      </c>
    </row>
    <row r="1839" spans="1:4" x14ac:dyDescent="0.2">
      <c r="A1839" s="56" t="e">
        <f>IF((A1838+$F$5&lt;='1_Setting'!$D$29),A1838+$F$5,#N/A)</f>
        <v>#N/A</v>
      </c>
      <c r="B1839" s="11" t="str">
        <f>IFERROR(IF(ISNUMBER(A1839),(IF(A1839&lt;('1_Setting'!$D$30),((A1839/('1_Setting'!$D$30))*3+1),((A1839-('1_Setting'!$D$30))/(('1_Setting'!$D$29)-('1_Setting'!$D$30))*2+4)))," ")," ")</f>
        <v xml:space="preserve"> </v>
      </c>
      <c r="C1839" s="10" t="str">
        <f t="shared" si="59"/>
        <v xml:space="preserve"> </v>
      </c>
      <c r="D1839" s="56" t="e">
        <f t="shared" si="60"/>
        <v>#N/A</v>
      </c>
    </row>
    <row r="1840" spans="1:4" x14ac:dyDescent="0.2">
      <c r="A1840" s="56" t="e">
        <f>IF((A1839+$F$5&lt;='1_Setting'!$D$29),A1839+$F$5,#N/A)</f>
        <v>#N/A</v>
      </c>
      <c r="B1840" s="11" t="str">
        <f>IFERROR(IF(ISNUMBER(A1840),(IF(A1840&lt;('1_Setting'!$D$30),((A1840/('1_Setting'!$D$30))*3+1),((A1840-('1_Setting'!$D$30))/(('1_Setting'!$D$29)-('1_Setting'!$D$30))*2+4)))," ")," ")</f>
        <v xml:space="preserve"> </v>
      </c>
      <c r="C1840" s="10" t="str">
        <f t="shared" si="59"/>
        <v xml:space="preserve"> </v>
      </c>
      <c r="D1840" s="56" t="e">
        <f t="shared" si="60"/>
        <v>#N/A</v>
      </c>
    </row>
    <row r="1841" spans="1:4" x14ac:dyDescent="0.2">
      <c r="A1841" s="56" t="e">
        <f>IF((A1840+$F$5&lt;='1_Setting'!$D$29),A1840+$F$5,#N/A)</f>
        <v>#N/A</v>
      </c>
      <c r="B1841" s="11" t="str">
        <f>IFERROR(IF(ISNUMBER(A1841),(IF(A1841&lt;('1_Setting'!$D$30),((A1841/('1_Setting'!$D$30))*3+1),((A1841-('1_Setting'!$D$30))/(('1_Setting'!$D$29)-('1_Setting'!$D$30))*2+4)))," ")," ")</f>
        <v xml:space="preserve"> </v>
      </c>
      <c r="C1841" s="10" t="str">
        <f t="shared" si="59"/>
        <v xml:space="preserve"> </v>
      </c>
      <c r="D1841" s="56" t="e">
        <f t="shared" si="60"/>
        <v>#N/A</v>
      </c>
    </row>
    <row r="1842" spans="1:4" x14ac:dyDescent="0.2">
      <c r="A1842" s="56" t="e">
        <f>IF((A1841+$F$5&lt;='1_Setting'!$D$29),A1841+$F$5,#N/A)</f>
        <v>#N/A</v>
      </c>
      <c r="B1842" s="11" t="str">
        <f>IFERROR(IF(ISNUMBER(A1842),(IF(A1842&lt;('1_Setting'!$D$30),((A1842/('1_Setting'!$D$30))*3+1),((A1842-('1_Setting'!$D$30))/(('1_Setting'!$D$29)-('1_Setting'!$D$30))*2+4)))," ")," ")</f>
        <v xml:space="preserve"> </v>
      </c>
      <c r="C1842" s="10" t="str">
        <f t="shared" si="59"/>
        <v xml:space="preserve"> </v>
      </c>
      <c r="D1842" s="56" t="e">
        <f t="shared" si="60"/>
        <v>#N/A</v>
      </c>
    </row>
    <row r="1843" spans="1:4" x14ac:dyDescent="0.2">
      <c r="A1843" s="56" t="e">
        <f>IF((A1842+$F$5&lt;='1_Setting'!$D$29),A1842+$F$5,#N/A)</f>
        <v>#N/A</v>
      </c>
      <c r="B1843" s="11" t="str">
        <f>IFERROR(IF(ISNUMBER(A1843),(IF(A1843&lt;('1_Setting'!$D$30),((A1843/('1_Setting'!$D$30))*3+1),((A1843-('1_Setting'!$D$30))/(('1_Setting'!$D$29)-('1_Setting'!$D$30))*2+4)))," ")," ")</f>
        <v xml:space="preserve"> </v>
      </c>
      <c r="C1843" s="10" t="str">
        <f t="shared" si="59"/>
        <v xml:space="preserve"> </v>
      </c>
      <c r="D1843" s="56" t="e">
        <f t="shared" si="60"/>
        <v>#N/A</v>
      </c>
    </row>
    <row r="1844" spans="1:4" x14ac:dyDescent="0.2">
      <c r="A1844" s="56" t="e">
        <f>IF((A1843+$F$5&lt;='1_Setting'!$D$29),A1843+$F$5,#N/A)</f>
        <v>#N/A</v>
      </c>
      <c r="B1844" s="11" t="str">
        <f>IFERROR(IF(ISNUMBER(A1844),(IF(A1844&lt;('1_Setting'!$D$30),((A1844/('1_Setting'!$D$30))*3+1),((A1844-('1_Setting'!$D$30))/(('1_Setting'!$D$29)-('1_Setting'!$D$30))*2+4)))," ")," ")</f>
        <v xml:space="preserve"> </v>
      </c>
      <c r="C1844" s="10" t="str">
        <f t="shared" si="59"/>
        <v xml:space="preserve"> </v>
      </c>
      <c r="D1844" s="56" t="e">
        <f t="shared" si="60"/>
        <v>#N/A</v>
      </c>
    </row>
    <row r="1845" spans="1:4" x14ac:dyDescent="0.2">
      <c r="A1845" s="56" t="e">
        <f>IF((A1844+$F$5&lt;='1_Setting'!$D$29),A1844+$F$5,#N/A)</f>
        <v>#N/A</v>
      </c>
      <c r="B1845" s="11" t="str">
        <f>IFERROR(IF(ISNUMBER(A1845),(IF(A1845&lt;('1_Setting'!$D$30),((A1845/('1_Setting'!$D$30))*3+1),((A1845-('1_Setting'!$D$30))/(('1_Setting'!$D$29)-('1_Setting'!$D$30))*2+4)))," ")," ")</f>
        <v xml:space="preserve"> </v>
      </c>
      <c r="C1845" s="10" t="str">
        <f t="shared" si="59"/>
        <v xml:space="preserve"> </v>
      </c>
      <c r="D1845" s="56" t="e">
        <f t="shared" si="60"/>
        <v>#N/A</v>
      </c>
    </row>
    <row r="1846" spans="1:4" x14ac:dyDescent="0.2">
      <c r="A1846" s="56" t="e">
        <f>IF((A1845+$F$5&lt;='1_Setting'!$D$29),A1845+$F$5,#N/A)</f>
        <v>#N/A</v>
      </c>
      <c r="B1846" s="11" t="str">
        <f>IFERROR(IF(ISNUMBER(A1846),(IF(A1846&lt;('1_Setting'!$D$30),((A1846/('1_Setting'!$D$30))*3+1),((A1846-('1_Setting'!$D$30))/(('1_Setting'!$D$29)-('1_Setting'!$D$30))*2+4)))," ")," ")</f>
        <v xml:space="preserve"> </v>
      </c>
      <c r="C1846" s="10" t="str">
        <f t="shared" si="59"/>
        <v xml:space="preserve"> </v>
      </c>
      <c r="D1846" s="56" t="e">
        <f t="shared" si="60"/>
        <v>#N/A</v>
      </c>
    </row>
    <row r="1847" spans="1:4" x14ac:dyDescent="0.2">
      <c r="A1847" s="56" t="e">
        <f>IF((A1846+$F$5&lt;='1_Setting'!$D$29),A1846+$F$5,#N/A)</f>
        <v>#N/A</v>
      </c>
      <c r="B1847" s="11" t="str">
        <f>IFERROR(IF(ISNUMBER(A1847),(IF(A1847&lt;('1_Setting'!$D$30),((A1847/('1_Setting'!$D$30))*3+1),((A1847-('1_Setting'!$D$30))/(('1_Setting'!$D$29)-('1_Setting'!$D$30))*2+4)))," ")," ")</f>
        <v xml:space="preserve"> </v>
      </c>
      <c r="C1847" s="10" t="str">
        <f t="shared" si="59"/>
        <v xml:space="preserve"> </v>
      </c>
      <c r="D1847" s="56" t="e">
        <f t="shared" si="60"/>
        <v>#N/A</v>
      </c>
    </row>
    <row r="1848" spans="1:4" x14ac:dyDescent="0.2">
      <c r="A1848" s="56" t="e">
        <f>IF((A1847+$F$5&lt;='1_Setting'!$D$29),A1847+$F$5,#N/A)</f>
        <v>#N/A</v>
      </c>
      <c r="B1848" s="11" t="str">
        <f>IFERROR(IF(ISNUMBER(A1848),(IF(A1848&lt;('1_Setting'!$D$30),((A1848/('1_Setting'!$D$30))*3+1),((A1848-('1_Setting'!$D$30))/(('1_Setting'!$D$29)-('1_Setting'!$D$30))*2+4)))," ")," ")</f>
        <v xml:space="preserve"> </v>
      </c>
      <c r="C1848" s="10" t="str">
        <f t="shared" si="59"/>
        <v xml:space="preserve"> </v>
      </c>
      <c r="D1848" s="56" t="e">
        <f t="shared" si="60"/>
        <v>#N/A</v>
      </c>
    </row>
    <row r="1849" spans="1:4" x14ac:dyDescent="0.2">
      <c r="A1849" s="56" t="e">
        <f>IF((A1848+$F$5&lt;='1_Setting'!$D$29),A1848+$F$5,#N/A)</f>
        <v>#N/A</v>
      </c>
      <c r="B1849" s="11" t="str">
        <f>IFERROR(IF(ISNUMBER(A1849),(IF(A1849&lt;('1_Setting'!$D$30),((A1849/('1_Setting'!$D$30))*3+1),((A1849-('1_Setting'!$D$30))/(('1_Setting'!$D$29)-('1_Setting'!$D$30))*2+4)))," ")," ")</f>
        <v xml:space="preserve"> </v>
      </c>
      <c r="C1849" s="10" t="str">
        <f t="shared" si="59"/>
        <v xml:space="preserve"> </v>
      </c>
      <c r="D1849" s="56" t="e">
        <f t="shared" si="60"/>
        <v>#N/A</v>
      </c>
    </row>
    <row r="1850" spans="1:4" x14ac:dyDescent="0.2">
      <c r="A1850" s="56" t="e">
        <f>IF((A1849+$F$5&lt;='1_Setting'!$D$29),A1849+$F$5,#N/A)</f>
        <v>#N/A</v>
      </c>
      <c r="B1850" s="11" t="str">
        <f>IFERROR(IF(ISNUMBER(A1850),(IF(A1850&lt;('1_Setting'!$D$30),((A1850/('1_Setting'!$D$30))*3+1),((A1850-('1_Setting'!$D$30))/(('1_Setting'!$D$29)-('1_Setting'!$D$30))*2+4)))," ")," ")</f>
        <v xml:space="preserve"> </v>
      </c>
      <c r="C1850" s="10" t="str">
        <f t="shared" si="59"/>
        <v xml:space="preserve"> </v>
      </c>
      <c r="D1850" s="56" t="e">
        <f t="shared" si="60"/>
        <v>#N/A</v>
      </c>
    </row>
    <row r="1851" spans="1:4" x14ac:dyDescent="0.2">
      <c r="A1851" s="56" t="e">
        <f>IF((A1850+$F$5&lt;='1_Setting'!$D$29),A1850+$F$5,#N/A)</f>
        <v>#N/A</v>
      </c>
      <c r="B1851" s="11" t="str">
        <f>IFERROR(IF(ISNUMBER(A1851),(IF(A1851&lt;('1_Setting'!$D$30),((A1851/('1_Setting'!$D$30))*3+1),((A1851-('1_Setting'!$D$30))/(('1_Setting'!$D$29)-('1_Setting'!$D$30))*2+4)))," ")," ")</f>
        <v xml:space="preserve"> </v>
      </c>
      <c r="C1851" s="10" t="str">
        <f t="shared" si="59"/>
        <v xml:space="preserve"> </v>
      </c>
      <c r="D1851" s="56" t="e">
        <f t="shared" si="60"/>
        <v>#N/A</v>
      </c>
    </row>
    <row r="1852" spans="1:4" x14ac:dyDescent="0.2">
      <c r="A1852" s="56" t="e">
        <f>IF((A1851+$F$5&lt;='1_Setting'!$D$29),A1851+$F$5,#N/A)</f>
        <v>#N/A</v>
      </c>
      <c r="B1852" s="11" t="str">
        <f>IFERROR(IF(ISNUMBER(A1852),(IF(A1852&lt;('1_Setting'!$D$30),((A1852/('1_Setting'!$D$30))*3+1),((A1852-('1_Setting'!$D$30))/(('1_Setting'!$D$29)-('1_Setting'!$D$30))*2+4)))," ")," ")</f>
        <v xml:space="preserve"> </v>
      </c>
      <c r="C1852" s="10" t="str">
        <f t="shared" si="59"/>
        <v xml:space="preserve"> </v>
      </c>
      <c r="D1852" s="56" t="e">
        <f t="shared" si="60"/>
        <v>#N/A</v>
      </c>
    </row>
    <row r="1853" spans="1:4" x14ac:dyDescent="0.2">
      <c r="A1853" s="56" t="e">
        <f>IF((A1852+$F$5&lt;='1_Setting'!$D$29),A1852+$F$5,#N/A)</f>
        <v>#N/A</v>
      </c>
      <c r="B1853" s="11" t="str">
        <f>IFERROR(IF(ISNUMBER(A1853),(IF(A1853&lt;('1_Setting'!$D$30),((A1853/('1_Setting'!$D$30))*3+1),((A1853-('1_Setting'!$D$30))/(('1_Setting'!$D$29)-('1_Setting'!$D$30))*2+4)))," ")," ")</f>
        <v xml:space="preserve"> </v>
      </c>
      <c r="C1853" s="10" t="str">
        <f t="shared" si="59"/>
        <v xml:space="preserve"> </v>
      </c>
      <c r="D1853" s="56" t="e">
        <f t="shared" si="60"/>
        <v>#N/A</v>
      </c>
    </row>
    <row r="1854" spans="1:4" x14ac:dyDescent="0.2">
      <c r="A1854" s="56" t="e">
        <f>IF((A1853+$F$5&lt;='1_Setting'!$D$29),A1853+$F$5,#N/A)</f>
        <v>#N/A</v>
      </c>
      <c r="B1854" s="11" t="str">
        <f>IFERROR(IF(ISNUMBER(A1854),(IF(A1854&lt;('1_Setting'!$D$30),((A1854/('1_Setting'!$D$30))*3+1),((A1854-('1_Setting'!$D$30))/(('1_Setting'!$D$29)-('1_Setting'!$D$30))*2+4)))," ")," ")</f>
        <v xml:space="preserve"> </v>
      </c>
      <c r="C1854" s="10" t="str">
        <f t="shared" si="59"/>
        <v xml:space="preserve"> </v>
      </c>
      <c r="D1854" s="56" t="e">
        <f t="shared" si="60"/>
        <v>#N/A</v>
      </c>
    </row>
    <row r="1855" spans="1:4" x14ac:dyDescent="0.2">
      <c r="A1855" s="56" t="e">
        <f>IF((A1854+$F$5&lt;='1_Setting'!$D$29),A1854+$F$5,#N/A)</f>
        <v>#N/A</v>
      </c>
      <c r="B1855" s="11" t="str">
        <f>IFERROR(IF(ISNUMBER(A1855),(IF(A1855&lt;('1_Setting'!$D$30),((A1855/('1_Setting'!$D$30))*3+1),((A1855-('1_Setting'!$D$30))/(('1_Setting'!$D$29)-('1_Setting'!$D$30))*2+4)))," ")," ")</f>
        <v xml:space="preserve"> </v>
      </c>
      <c r="C1855" s="10" t="str">
        <f t="shared" si="59"/>
        <v xml:space="preserve"> </v>
      </c>
      <c r="D1855" s="56" t="e">
        <f t="shared" si="60"/>
        <v>#N/A</v>
      </c>
    </row>
    <row r="1856" spans="1:4" x14ac:dyDescent="0.2">
      <c r="A1856" s="56" t="e">
        <f>IF((A1855+$F$5&lt;='1_Setting'!$D$29),A1855+$F$5,#N/A)</f>
        <v>#N/A</v>
      </c>
      <c r="B1856" s="11" t="str">
        <f>IFERROR(IF(ISNUMBER(A1856),(IF(A1856&lt;('1_Setting'!$D$30),((A1856/('1_Setting'!$D$30))*3+1),((A1856-('1_Setting'!$D$30))/(('1_Setting'!$D$29)-('1_Setting'!$D$30))*2+4)))," ")," ")</f>
        <v xml:space="preserve"> </v>
      </c>
      <c r="C1856" s="10" t="str">
        <f t="shared" si="59"/>
        <v xml:space="preserve"> </v>
      </c>
      <c r="D1856" s="56" t="e">
        <f t="shared" si="60"/>
        <v>#N/A</v>
      </c>
    </row>
    <row r="1857" spans="1:4" x14ac:dyDescent="0.2">
      <c r="A1857" s="56" t="e">
        <f>IF((A1856+$F$5&lt;='1_Setting'!$D$29),A1856+$F$5,#N/A)</f>
        <v>#N/A</v>
      </c>
      <c r="B1857" s="11" t="str">
        <f>IFERROR(IF(ISNUMBER(A1857),(IF(A1857&lt;('1_Setting'!$D$30),((A1857/('1_Setting'!$D$30))*3+1),((A1857-('1_Setting'!$D$30))/(('1_Setting'!$D$29)-('1_Setting'!$D$30))*2+4)))," ")," ")</f>
        <v xml:space="preserve"> </v>
      </c>
      <c r="C1857" s="10" t="str">
        <f t="shared" si="59"/>
        <v xml:space="preserve"> </v>
      </c>
      <c r="D1857" s="56" t="e">
        <f t="shared" si="60"/>
        <v>#N/A</v>
      </c>
    </row>
    <row r="1858" spans="1:4" x14ac:dyDescent="0.2">
      <c r="A1858" s="56" t="e">
        <f>IF((A1857+$F$5&lt;='1_Setting'!$D$29),A1857+$F$5,#N/A)</f>
        <v>#N/A</v>
      </c>
      <c r="B1858" s="11" t="str">
        <f>IFERROR(IF(ISNUMBER(A1858),(IF(A1858&lt;('1_Setting'!$D$30),((A1858/('1_Setting'!$D$30))*3+1),((A1858-('1_Setting'!$D$30))/(('1_Setting'!$D$29)-('1_Setting'!$D$30))*2+4)))," ")," ")</f>
        <v xml:space="preserve"> </v>
      </c>
      <c r="C1858" s="10" t="str">
        <f t="shared" ref="C1858:C1921" si="61">IFERROR(IF(AND(B1858&gt;3.5,B1858&lt;4),3.5,ROUND(B1858/5,1)*5)," ")</f>
        <v xml:space="preserve"> </v>
      </c>
      <c r="D1858" s="56" t="e">
        <f t="shared" si="60"/>
        <v>#N/A</v>
      </c>
    </row>
    <row r="1859" spans="1:4" x14ac:dyDescent="0.2">
      <c r="A1859" s="56" t="e">
        <f>IF((A1858+$F$5&lt;='1_Setting'!$D$29),A1858+$F$5,#N/A)</f>
        <v>#N/A</v>
      </c>
      <c r="B1859" s="11" t="str">
        <f>IFERROR(IF(ISNUMBER(A1859),(IF(A1859&lt;('1_Setting'!$D$30),((A1859/('1_Setting'!$D$30))*3+1),((A1859-('1_Setting'!$D$30))/(('1_Setting'!$D$29)-('1_Setting'!$D$30))*2+4)))," ")," ")</f>
        <v xml:space="preserve"> </v>
      </c>
      <c r="C1859" s="10" t="str">
        <f t="shared" si="61"/>
        <v xml:space="preserve"> </v>
      </c>
      <c r="D1859" s="56" t="e">
        <f t="shared" si="60"/>
        <v>#N/A</v>
      </c>
    </row>
    <row r="1860" spans="1:4" x14ac:dyDescent="0.2">
      <c r="A1860" s="56" t="e">
        <f>IF((A1859+$F$5&lt;='1_Setting'!$D$29),A1859+$F$5,#N/A)</f>
        <v>#N/A</v>
      </c>
      <c r="B1860" s="11" t="str">
        <f>IFERROR(IF(ISNUMBER(A1860),(IF(A1860&lt;('1_Setting'!$D$30),((A1860/('1_Setting'!$D$30))*3+1),((A1860-('1_Setting'!$D$30))/(('1_Setting'!$D$29)-('1_Setting'!$D$30))*2+4)))," ")," ")</f>
        <v xml:space="preserve"> </v>
      </c>
      <c r="C1860" s="10" t="str">
        <f t="shared" si="61"/>
        <v xml:space="preserve"> </v>
      </c>
      <c r="D1860" s="56" t="e">
        <f t="shared" si="60"/>
        <v>#N/A</v>
      </c>
    </row>
    <row r="1861" spans="1:4" x14ac:dyDescent="0.2">
      <c r="A1861" s="56" t="e">
        <f>IF((A1860+$F$5&lt;='1_Setting'!$D$29),A1860+$F$5,#N/A)</f>
        <v>#N/A</v>
      </c>
      <c r="B1861" s="11" t="str">
        <f>IFERROR(IF(ISNUMBER(A1861),(IF(A1861&lt;('1_Setting'!$D$30),((A1861/('1_Setting'!$D$30))*3+1),((A1861-('1_Setting'!$D$30))/(('1_Setting'!$D$29)-('1_Setting'!$D$30))*2+4)))," ")," ")</f>
        <v xml:space="preserve"> </v>
      </c>
      <c r="C1861" s="10" t="str">
        <f t="shared" si="61"/>
        <v xml:space="preserve"> </v>
      </c>
      <c r="D1861" s="56" t="e">
        <f t="shared" si="60"/>
        <v>#N/A</v>
      </c>
    </row>
    <row r="1862" spans="1:4" x14ac:dyDescent="0.2">
      <c r="A1862" s="56" t="e">
        <f>IF((A1861+$F$5&lt;='1_Setting'!$D$29),A1861+$F$5,#N/A)</f>
        <v>#N/A</v>
      </c>
      <c r="B1862" s="11" t="str">
        <f>IFERROR(IF(ISNUMBER(A1862),(IF(A1862&lt;('1_Setting'!$D$30),((A1862/('1_Setting'!$D$30))*3+1),((A1862-('1_Setting'!$D$30))/(('1_Setting'!$D$29)-('1_Setting'!$D$30))*2+4)))," ")," ")</f>
        <v xml:space="preserve"> </v>
      </c>
      <c r="C1862" s="10" t="str">
        <f t="shared" si="61"/>
        <v xml:space="preserve"> </v>
      </c>
      <c r="D1862" s="56" t="e">
        <f t="shared" si="60"/>
        <v>#N/A</v>
      </c>
    </row>
    <row r="1863" spans="1:4" x14ac:dyDescent="0.2">
      <c r="A1863" s="56" t="e">
        <f>IF((A1862+$F$5&lt;='1_Setting'!$D$29),A1862+$F$5,#N/A)</f>
        <v>#N/A</v>
      </c>
      <c r="B1863" s="11" t="str">
        <f>IFERROR(IF(ISNUMBER(A1863),(IF(A1863&lt;('1_Setting'!$D$30),((A1863/('1_Setting'!$D$30))*3+1),((A1863-('1_Setting'!$D$30))/(('1_Setting'!$D$29)-('1_Setting'!$D$30))*2+4)))," ")," ")</f>
        <v xml:space="preserve"> </v>
      </c>
      <c r="C1863" s="10" t="str">
        <f t="shared" si="61"/>
        <v xml:space="preserve"> </v>
      </c>
      <c r="D1863" s="56" t="e">
        <f t="shared" si="60"/>
        <v>#N/A</v>
      </c>
    </row>
    <row r="1864" spans="1:4" x14ac:dyDescent="0.2">
      <c r="A1864" s="56" t="e">
        <f>IF((A1863+$F$5&lt;='1_Setting'!$D$29),A1863+$F$5,#N/A)</f>
        <v>#N/A</v>
      </c>
      <c r="B1864" s="11" t="str">
        <f>IFERROR(IF(ISNUMBER(A1864),(IF(A1864&lt;('1_Setting'!$D$30),((A1864/('1_Setting'!$D$30))*3+1),((A1864-('1_Setting'!$D$30))/(('1_Setting'!$D$29)-('1_Setting'!$D$30))*2+4)))," ")," ")</f>
        <v xml:space="preserve"> </v>
      </c>
      <c r="C1864" s="10" t="str">
        <f t="shared" si="61"/>
        <v xml:space="preserve"> </v>
      </c>
      <c r="D1864" s="56" t="e">
        <f t="shared" si="60"/>
        <v>#N/A</v>
      </c>
    </row>
    <row r="1865" spans="1:4" x14ac:dyDescent="0.2">
      <c r="A1865" s="56" t="e">
        <f>IF((A1864+$F$5&lt;='1_Setting'!$D$29),A1864+$F$5,#N/A)</f>
        <v>#N/A</v>
      </c>
      <c r="B1865" s="11" t="str">
        <f>IFERROR(IF(ISNUMBER(A1865),(IF(A1865&lt;('1_Setting'!$D$30),((A1865/('1_Setting'!$D$30))*3+1),((A1865-('1_Setting'!$D$30))/(('1_Setting'!$D$29)-('1_Setting'!$D$30))*2+4)))," ")," ")</f>
        <v xml:space="preserve"> </v>
      </c>
      <c r="C1865" s="10" t="str">
        <f t="shared" si="61"/>
        <v xml:space="preserve"> </v>
      </c>
      <c r="D1865" s="56" t="e">
        <f t="shared" si="60"/>
        <v>#N/A</v>
      </c>
    </row>
    <row r="1866" spans="1:4" x14ac:dyDescent="0.2">
      <c r="A1866" s="56" t="e">
        <f>IF((A1865+$F$5&lt;='1_Setting'!$D$29),A1865+$F$5,#N/A)</f>
        <v>#N/A</v>
      </c>
      <c r="B1866" s="11" t="str">
        <f>IFERROR(IF(ISNUMBER(A1866),(IF(A1866&lt;('1_Setting'!$D$30),((A1866/('1_Setting'!$D$30))*3+1),((A1866-('1_Setting'!$D$30))/(('1_Setting'!$D$29)-('1_Setting'!$D$30))*2+4)))," ")," ")</f>
        <v xml:space="preserve"> </v>
      </c>
      <c r="C1866" s="10" t="str">
        <f t="shared" si="61"/>
        <v xml:space="preserve"> </v>
      </c>
      <c r="D1866" s="56" t="e">
        <f t="shared" si="60"/>
        <v>#N/A</v>
      </c>
    </row>
    <row r="1867" spans="1:4" x14ac:dyDescent="0.2">
      <c r="A1867" s="56" t="e">
        <f>IF((A1866+$F$5&lt;='1_Setting'!$D$29),A1866+$F$5,#N/A)</f>
        <v>#N/A</v>
      </c>
      <c r="B1867" s="11" t="str">
        <f>IFERROR(IF(ISNUMBER(A1867),(IF(A1867&lt;('1_Setting'!$D$30),((A1867/('1_Setting'!$D$30))*3+1),((A1867-('1_Setting'!$D$30))/(('1_Setting'!$D$29)-('1_Setting'!$D$30))*2+4)))," ")," ")</f>
        <v xml:space="preserve"> </v>
      </c>
      <c r="C1867" s="10" t="str">
        <f t="shared" si="61"/>
        <v xml:space="preserve"> </v>
      </c>
      <c r="D1867" s="56" t="e">
        <f t="shared" ref="D1867:D1930" si="62">A1867</f>
        <v>#N/A</v>
      </c>
    </row>
    <row r="1868" spans="1:4" x14ac:dyDescent="0.2">
      <c r="A1868" s="56" t="e">
        <f>IF((A1867+$F$5&lt;='1_Setting'!$D$29),A1867+$F$5,#N/A)</f>
        <v>#N/A</v>
      </c>
      <c r="B1868" s="11" t="str">
        <f>IFERROR(IF(ISNUMBER(A1868),(IF(A1868&lt;('1_Setting'!$D$30),((A1868/('1_Setting'!$D$30))*3+1),((A1868-('1_Setting'!$D$30))/(('1_Setting'!$D$29)-('1_Setting'!$D$30))*2+4)))," ")," ")</f>
        <v xml:space="preserve"> </v>
      </c>
      <c r="C1868" s="10" t="str">
        <f t="shared" si="61"/>
        <v xml:space="preserve"> </v>
      </c>
      <c r="D1868" s="56" t="e">
        <f t="shared" si="62"/>
        <v>#N/A</v>
      </c>
    </row>
    <row r="1869" spans="1:4" x14ac:dyDescent="0.2">
      <c r="A1869" s="56" t="e">
        <f>IF((A1868+$F$5&lt;='1_Setting'!$D$29),A1868+$F$5,#N/A)</f>
        <v>#N/A</v>
      </c>
      <c r="B1869" s="11" t="str">
        <f>IFERROR(IF(ISNUMBER(A1869),(IF(A1869&lt;('1_Setting'!$D$30),((A1869/('1_Setting'!$D$30))*3+1),((A1869-('1_Setting'!$D$30))/(('1_Setting'!$D$29)-('1_Setting'!$D$30))*2+4)))," ")," ")</f>
        <v xml:space="preserve"> </v>
      </c>
      <c r="C1869" s="10" t="str">
        <f t="shared" si="61"/>
        <v xml:space="preserve"> </v>
      </c>
      <c r="D1869" s="56" t="e">
        <f t="shared" si="62"/>
        <v>#N/A</v>
      </c>
    </row>
    <row r="1870" spans="1:4" x14ac:dyDescent="0.2">
      <c r="A1870" s="56" t="e">
        <f>IF((A1869+$F$5&lt;='1_Setting'!$D$29),A1869+$F$5,#N/A)</f>
        <v>#N/A</v>
      </c>
      <c r="B1870" s="11" t="str">
        <f>IFERROR(IF(ISNUMBER(A1870),(IF(A1870&lt;('1_Setting'!$D$30),((A1870/('1_Setting'!$D$30))*3+1),((A1870-('1_Setting'!$D$30))/(('1_Setting'!$D$29)-('1_Setting'!$D$30))*2+4)))," ")," ")</f>
        <v xml:space="preserve"> </v>
      </c>
      <c r="C1870" s="10" t="str">
        <f t="shared" si="61"/>
        <v xml:space="preserve"> </v>
      </c>
      <c r="D1870" s="56" t="e">
        <f t="shared" si="62"/>
        <v>#N/A</v>
      </c>
    </row>
    <row r="1871" spans="1:4" x14ac:dyDescent="0.2">
      <c r="A1871" s="56" t="e">
        <f>IF((A1870+$F$5&lt;='1_Setting'!$D$29),A1870+$F$5,#N/A)</f>
        <v>#N/A</v>
      </c>
      <c r="B1871" s="11" t="str">
        <f>IFERROR(IF(ISNUMBER(A1871),(IF(A1871&lt;('1_Setting'!$D$30),((A1871/('1_Setting'!$D$30))*3+1),((A1871-('1_Setting'!$D$30))/(('1_Setting'!$D$29)-('1_Setting'!$D$30))*2+4)))," ")," ")</f>
        <v xml:space="preserve"> </v>
      </c>
      <c r="C1871" s="10" t="str">
        <f t="shared" si="61"/>
        <v xml:space="preserve"> </v>
      </c>
      <c r="D1871" s="56" t="e">
        <f t="shared" si="62"/>
        <v>#N/A</v>
      </c>
    </row>
    <row r="1872" spans="1:4" x14ac:dyDescent="0.2">
      <c r="A1872" s="56" t="e">
        <f>IF((A1871+$F$5&lt;='1_Setting'!$D$29),A1871+$F$5,#N/A)</f>
        <v>#N/A</v>
      </c>
      <c r="B1872" s="11" t="str">
        <f>IFERROR(IF(ISNUMBER(A1872),(IF(A1872&lt;('1_Setting'!$D$30),((A1872/('1_Setting'!$D$30))*3+1),((A1872-('1_Setting'!$D$30))/(('1_Setting'!$D$29)-('1_Setting'!$D$30))*2+4)))," ")," ")</f>
        <v xml:space="preserve"> </v>
      </c>
      <c r="C1872" s="10" t="str">
        <f t="shared" si="61"/>
        <v xml:space="preserve"> </v>
      </c>
      <c r="D1872" s="56" t="e">
        <f t="shared" si="62"/>
        <v>#N/A</v>
      </c>
    </row>
    <row r="1873" spans="1:4" x14ac:dyDescent="0.2">
      <c r="A1873" s="56" t="e">
        <f>IF((A1872+$F$5&lt;='1_Setting'!$D$29),A1872+$F$5,#N/A)</f>
        <v>#N/A</v>
      </c>
      <c r="B1873" s="11" t="str">
        <f>IFERROR(IF(ISNUMBER(A1873),(IF(A1873&lt;('1_Setting'!$D$30),((A1873/('1_Setting'!$D$30))*3+1),((A1873-('1_Setting'!$D$30))/(('1_Setting'!$D$29)-('1_Setting'!$D$30))*2+4)))," ")," ")</f>
        <v xml:space="preserve"> </v>
      </c>
      <c r="C1873" s="10" t="str">
        <f t="shared" si="61"/>
        <v xml:space="preserve"> </v>
      </c>
      <c r="D1873" s="56" t="e">
        <f t="shared" si="62"/>
        <v>#N/A</v>
      </c>
    </row>
    <row r="1874" spans="1:4" x14ac:dyDescent="0.2">
      <c r="A1874" s="56" t="e">
        <f>IF((A1873+$F$5&lt;='1_Setting'!$D$29),A1873+$F$5,#N/A)</f>
        <v>#N/A</v>
      </c>
      <c r="B1874" s="11" t="str">
        <f>IFERROR(IF(ISNUMBER(A1874),(IF(A1874&lt;('1_Setting'!$D$30),((A1874/('1_Setting'!$D$30))*3+1),((A1874-('1_Setting'!$D$30))/(('1_Setting'!$D$29)-('1_Setting'!$D$30))*2+4)))," ")," ")</f>
        <v xml:space="preserve"> </v>
      </c>
      <c r="C1874" s="10" t="str">
        <f t="shared" si="61"/>
        <v xml:space="preserve"> </v>
      </c>
      <c r="D1874" s="56" t="e">
        <f t="shared" si="62"/>
        <v>#N/A</v>
      </c>
    </row>
    <row r="1875" spans="1:4" x14ac:dyDescent="0.2">
      <c r="A1875" s="56" t="e">
        <f>IF((A1874+$F$5&lt;='1_Setting'!$D$29),A1874+$F$5,#N/A)</f>
        <v>#N/A</v>
      </c>
      <c r="B1875" s="11" t="str">
        <f>IFERROR(IF(ISNUMBER(A1875),(IF(A1875&lt;('1_Setting'!$D$30),((A1875/('1_Setting'!$D$30))*3+1),((A1875-('1_Setting'!$D$30))/(('1_Setting'!$D$29)-('1_Setting'!$D$30))*2+4)))," ")," ")</f>
        <v xml:space="preserve"> </v>
      </c>
      <c r="C1875" s="10" t="str">
        <f t="shared" si="61"/>
        <v xml:space="preserve"> </v>
      </c>
      <c r="D1875" s="56" t="e">
        <f t="shared" si="62"/>
        <v>#N/A</v>
      </c>
    </row>
    <row r="1876" spans="1:4" x14ac:dyDescent="0.2">
      <c r="A1876" s="56" t="e">
        <f>IF((A1875+$F$5&lt;='1_Setting'!$D$29),A1875+$F$5,#N/A)</f>
        <v>#N/A</v>
      </c>
      <c r="B1876" s="11" t="str">
        <f>IFERROR(IF(ISNUMBER(A1876),(IF(A1876&lt;('1_Setting'!$D$30),((A1876/('1_Setting'!$D$30))*3+1),((A1876-('1_Setting'!$D$30))/(('1_Setting'!$D$29)-('1_Setting'!$D$30))*2+4)))," ")," ")</f>
        <v xml:space="preserve"> </v>
      </c>
      <c r="C1876" s="10" t="str">
        <f t="shared" si="61"/>
        <v xml:space="preserve"> </v>
      </c>
      <c r="D1876" s="56" t="e">
        <f t="shared" si="62"/>
        <v>#N/A</v>
      </c>
    </row>
    <row r="1877" spans="1:4" x14ac:dyDescent="0.2">
      <c r="A1877" s="56" t="e">
        <f>IF((A1876+$F$5&lt;='1_Setting'!$D$29),A1876+$F$5,#N/A)</f>
        <v>#N/A</v>
      </c>
      <c r="B1877" s="11" t="str">
        <f>IFERROR(IF(ISNUMBER(A1877),(IF(A1877&lt;('1_Setting'!$D$30),((A1877/('1_Setting'!$D$30))*3+1),((A1877-('1_Setting'!$D$30))/(('1_Setting'!$D$29)-('1_Setting'!$D$30))*2+4)))," ")," ")</f>
        <v xml:space="preserve"> </v>
      </c>
      <c r="C1877" s="10" t="str">
        <f t="shared" si="61"/>
        <v xml:space="preserve"> </v>
      </c>
      <c r="D1877" s="56" t="e">
        <f t="shared" si="62"/>
        <v>#N/A</v>
      </c>
    </row>
    <row r="1878" spans="1:4" x14ac:dyDescent="0.2">
      <c r="A1878" s="56" t="e">
        <f>IF((A1877+$F$5&lt;='1_Setting'!$D$29),A1877+$F$5,#N/A)</f>
        <v>#N/A</v>
      </c>
      <c r="B1878" s="11" t="str">
        <f>IFERROR(IF(ISNUMBER(A1878),(IF(A1878&lt;('1_Setting'!$D$30),((A1878/('1_Setting'!$D$30))*3+1),((A1878-('1_Setting'!$D$30))/(('1_Setting'!$D$29)-('1_Setting'!$D$30))*2+4)))," ")," ")</f>
        <v xml:space="preserve"> </v>
      </c>
      <c r="C1878" s="10" t="str">
        <f t="shared" si="61"/>
        <v xml:space="preserve"> </v>
      </c>
      <c r="D1878" s="56" t="e">
        <f t="shared" si="62"/>
        <v>#N/A</v>
      </c>
    </row>
    <row r="1879" spans="1:4" x14ac:dyDescent="0.2">
      <c r="A1879" s="56" t="e">
        <f>IF((A1878+$F$5&lt;='1_Setting'!$D$29),A1878+$F$5,#N/A)</f>
        <v>#N/A</v>
      </c>
      <c r="B1879" s="11" t="str">
        <f>IFERROR(IF(ISNUMBER(A1879),(IF(A1879&lt;('1_Setting'!$D$30),((A1879/('1_Setting'!$D$30))*3+1),((A1879-('1_Setting'!$D$30))/(('1_Setting'!$D$29)-('1_Setting'!$D$30))*2+4)))," ")," ")</f>
        <v xml:space="preserve"> </v>
      </c>
      <c r="C1879" s="10" t="str">
        <f t="shared" si="61"/>
        <v xml:space="preserve"> </v>
      </c>
      <c r="D1879" s="56" t="e">
        <f t="shared" si="62"/>
        <v>#N/A</v>
      </c>
    </row>
    <row r="1880" spans="1:4" x14ac:dyDescent="0.2">
      <c r="A1880" s="56" t="e">
        <f>IF((A1879+$F$5&lt;='1_Setting'!$D$29),A1879+$F$5,#N/A)</f>
        <v>#N/A</v>
      </c>
      <c r="B1880" s="11" t="str">
        <f>IFERROR(IF(ISNUMBER(A1880),(IF(A1880&lt;('1_Setting'!$D$30),((A1880/('1_Setting'!$D$30))*3+1),((A1880-('1_Setting'!$D$30))/(('1_Setting'!$D$29)-('1_Setting'!$D$30))*2+4)))," ")," ")</f>
        <v xml:space="preserve"> </v>
      </c>
      <c r="C1880" s="10" t="str">
        <f t="shared" si="61"/>
        <v xml:space="preserve"> </v>
      </c>
      <c r="D1880" s="56" t="e">
        <f t="shared" si="62"/>
        <v>#N/A</v>
      </c>
    </row>
    <row r="1881" spans="1:4" x14ac:dyDescent="0.2">
      <c r="A1881" s="56" t="e">
        <f>IF((A1880+$F$5&lt;='1_Setting'!$D$29),A1880+$F$5,#N/A)</f>
        <v>#N/A</v>
      </c>
      <c r="B1881" s="11" t="str">
        <f>IFERROR(IF(ISNUMBER(A1881),(IF(A1881&lt;('1_Setting'!$D$30),((A1881/('1_Setting'!$D$30))*3+1),((A1881-('1_Setting'!$D$30))/(('1_Setting'!$D$29)-('1_Setting'!$D$30))*2+4)))," ")," ")</f>
        <v xml:space="preserve"> </v>
      </c>
      <c r="C1881" s="10" t="str">
        <f t="shared" si="61"/>
        <v xml:space="preserve"> </v>
      </c>
      <c r="D1881" s="56" t="e">
        <f t="shared" si="62"/>
        <v>#N/A</v>
      </c>
    </row>
    <row r="1882" spans="1:4" x14ac:dyDescent="0.2">
      <c r="A1882" s="56" t="e">
        <f>IF((A1881+$F$5&lt;='1_Setting'!$D$29),A1881+$F$5,#N/A)</f>
        <v>#N/A</v>
      </c>
      <c r="B1882" s="11" t="str">
        <f>IFERROR(IF(ISNUMBER(A1882),(IF(A1882&lt;('1_Setting'!$D$30),((A1882/('1_Setting'!$D$30))*3+1),((A1882-('1_Setting'!$D$30))/(('1_Setting'!$D$29)-('1_Setting'!$D$30))*2+4)))," ")," ")</f>
        <v xml:space="preserve"> </v>
      </c>
      <c r="C1882" s="10" t="str">
        <f t="shared" si="61"/>
        <v xml:space="preserve"> </v>
      </c>
      <c r="D1882" s="56" t="e">
        <f t="shared" si="62"/>
        <v>#N/A</v>
      </c>
    </row>
    <row r="1883" spans="1:4" x14ac:dyDescent="0.2">
      <c r="A1883" s="56" t="e">
        <f>IF((A1882+$F$5&lt;='1_Setting'!$D$29),A1882+$F$5,#N/A)</f>
        <v>#N/A</v>
      </c>
      <c r="B1883" s="11" t="str">
        <f>IFERROR(IF(ISNUMBER(A1883),(IF(A1883&lt;('1_Setting'!$D$30),((A1883/('1_Setting'!$D$30))*3+1),((A1883-('1_Setting'!$D$30))/(('1_Setting'!$D$29)-('1_Setting'!$D$30))*2+4)))," ")," ")</f>
        <v xml:space="preserve"> </v>
      </c>
      <c r="C1883" s="10" t="str">
        <f t="shared" si="61"/>
        <v xml:space="preserve"> </v>
      </c>
      <c r="D1883" s="56" t="e">
        <f t="shared" si="62"/>
        <v>#N/A</v>
      </c>
    </row>
    <row r="1884" spans="1:4" x14ac:dyDescent="0.2">
      <c r="A1884" s="56" t="e">
        <f>IF((A1883+$F$5&lt;='1_Setting'!$D$29),A1883+$F$5,#N/A)</f>
        <v>#N/A</v>
      </c>
      <c r="B1884" s="11" t="str">
        <f>IFERROR(IF(ISNUMBER(A1884),(IF(A1884&lt;('1_Setting'!$D$30),((A1884/('1_Setting'!$D$30))*3+1),((A1884-('1_Setting'!$D$30))/(('1_Setting'!$D$29)-('1_Setting'!$D$30))*2+4)))," ")," ")</f>
        <v xml:space="preserve"> </v>
      </c>
      <c r="C1884" s="10" t="str">
        <f t="shared" si="61"/>
        <v xml:space="preserve"> </v>
      </c>
      <c r="D1884" s="56" t="e">
        <f t="shared" si="62"/>
        <v>#N/A</v>
      </c>
    </row>
    <row r="1885" spans="1:4" x14ac:dyDescent="0.2">
      <c r="A1885" s="56" t="e">
        <f>IF((A1884+$F$5&lt;='1_Setting'!$D$29),A1884+$F$5,#N/A)</f>
        <v>#N/A</v>
      </c>
      <c r="B1885" s="11" t="str">
        <f>IFERROR(IF(ISNUMBER(A1885),(IF(A1885&lt;('1_Setting'!$D$30),((A1885/('1_Setting'!$D$30))*3+1),((A1885-('1_Setting'!$D$30))/(('1_Setting'!$D$29)-('1_Setting'!$D$30))*2+4)))," ")," ")</f>
        <v xml:space="preserve"> </v>
      </c>
      <c r="C1885" s="10" t="str">
        <f t="shared" si="61"/>
        <v xml:space="preserve"> </v>
      </c>
      <c r="D1885" s="56" t="e">
        <f t="shared" si="62"/>
        <v>#N/A</v>
      </c>
    </row>
    <row r="1886" spans="1:4" x14ac:dyDescent="0.2">
      <c r="A1886" s="56" t="e">
        <f>IF((A1885+$F$5&lt;='1_Setting'!$D$29),A1885+$F$5,#N/A)</f>
        <v>#N/A</v>
      </c>
      <c r="B1886" s="11" t="str">
        <f>IFERROR(IF(ISNUMBER(A1886),(IF(A1886&lt;('1_Setting'!$D$30),((A1886/('1_Setting'!$D$30))*3+1),((A1886-('1_Setting'!$D$30))/(('1_Setting'!$D$29)-('1_Setting'!$D$30))*2+4)))," ")," ")</f>
        <v xml:space="preserve"> </v>
      </c>
      <c r="C1886" s="10" t="str">
        <f t="shared" si="61"/>
        <v xml:space="preserve"> </v>
      </c>
      <c r="D1886" s="56" t="e">
        <f t="shared" si="62"/>
        <v>#N/A</v>
      </c>
    </row>
    <row r="1887" spans="1:4" x14ac:dyDescent="0.2">
      <c r="A1887" s="56" t="e">
        <f>IF((A1886+$F$5&lt;='1_Setting'!$D$29),A1886+$F$5,#N/A)</f>
        <v>#N/A</v>
      </c>
      <c r="B1887" s="11" t="str">
        <f>IFERROR(IF(ISNUMBER(A1887),(IF(A1887&lt;('1_Setting'!$D$30),((A1887/('1_Setting'!$D$30))*3+1),((A1887-('1_Setting'!$D$30))/(('1_Setting'!$D$29)-('1_Setting'!$D$30))*2+4)))," ")," ")</f>
        <v xml:space="preserve"> </v>
      </c>
      <c r="C1887" s="10" t="str">
        <f t="shared" si="61"/>
        <v xml:space="preserve"> </v>
      </c>
      <c r="D1887" s="56" t="e">
        <f t="shared" si="62"/>
        <v>#N/A</v>
      </c>
    </row>
    <row r="1888" spans="1:4" x14ac:dyDescent="0.2">
      <c r="A1888" s="56" t="e">
        <f>IF((A1887+$F$5&lt;='1_Setting'!$D$29),A1887+$F$5,#N/A)</f>
        <v>#N/A</v>
      </c>
      <c r="B1888" s="11" t="str">
        <f>IFERROR(IF(ISNUMBER(A1888),(IF(A1888&lt;('1_Setting'!$D$30),((A1888/('1_Setting'!$D$30))*3+1),((A1888-('1_Setting'!$D$30))/(('1_Setting'!$D$29)-('1_Setting'!$D$30))*2+4)))," ")," ")</f>
        <v xml:space="preserve"> </v>
      </c>
      <c r="C1888" s="10" t="str">
        <f t="shared" si="61"/>
        <v xml:space="preserve"> </v>
      </c>
      <c r="D1888" s="56" t="e">
        <f t="shared" si="62"/>
        <v>#N/A</v>
      </c>
    </row>
    <row r="1889" spans="1:4" x14ac:dyDescent="0.2">
      <c r="A1889" s="56" t="e">
        <f>IF((A1888+$F$5&lt;='1_Setting'!$D$29),A1888+$F$5,#N/A)</f>
        <v>#N/A</v>
      </c>
      <c r="B1889" s="11" t="str">
        <f>IFERROR(IF(ISNUMBER(A1889),(IF(A1889&lt;('1_Setting'!$D$30),((A1889/('1_Setting'!$D$30))*3+1),((A1889-('1_Setting'!$D$30))/(('1_Setting'!$D$29)-('1_Setting'!$D$30))*2+4)))," ")," ")</f>
        <v xml:space="preserve"> </v>
      </c>
      <c r="C1889" s="10" t="str">
        <f t="shared" si="61"/>
        <v xml:space="preserve"> </v>
      </c>
      <c r="D1889" s="56" t="e">
        <f t="shared" si="62"/>
        <v>#N/A</v>
      </c>
    </row>
    <row r="1890" spans="1:4" x14ac:dyDescent="0.2">
      <c r="A1890" s="56" t="e">
        <f>IF((A1889+$F$5&lt;='1_Setting'!$D$29),A1889+$F$5,#N/A)</f>
        <v>#N/A</v>
      </c>
      <c r="B1890" s="11" t="str">
        <f>IFERROR(IF(ISNUMBER(A1890),(IF(A1890&lt;('1_Setting'!$D$30),((A1890/('1_Setting'!$D$30))*3+1),((A1890-('1_Setting'!$D$30))/(('1_Setting'!$D$29)-('1_Setting'!$D$30))*2+4)))," ")," ")</f>
        <v xml:space="preserve"> </v>
      </c>
      <c r="C1890" s="10" t="str">
        <f t="shared" si="61"/>
        <v xml:space="preserve"> </v>
      </c>
      <c r="D1890" s="56" t="e">
        <f t="shared" si="62"/>
        <v>#N/A</v>
      </c>
    </row>
    <row r="1891" spans="1:4" x14ac:dyDescent="0.2">
      <c r="A1891" s="56" t="e">
        <f>IF((A1890+$F$5&lt;='1_Setting'!$D$29),A1890+$F$5,#N/A)</f>
        <v>#N/A</v>
      </c>
      <c r="B1891" s="11" t="str">
        <f>IFERROR(IF(ISNUMBER(A1891),(IF(A1891&lt;('1_Setting'!$D$30),((A1891/('1_Setting'!$D$30))*3+1),((A1891-('1_Setting'!$D$30))/(('1_Setting'!$D$29)-('1_Setting'!$D$30))*2+4)))," ")," ")</f>
        <v xml:space="preserve"> </v>
      </c>
      <c r="C1891" s="10" t="str">
        <f t="shared" si="61"/>
        <v xml:space="preserve"> </v>
      </c>
      <c r="D1891" s="56" t="e">
        <f t="shared" si="62"/>
        <v>#N/A</v>
      </c>
    </row>
    <row r="1892" spans="1:4" x14ac:dyDescent="0.2">
      <c r="A1892" s="56" t="e">
        <f>IF((A1891+$F$5&lt;='1_Setting'!$D$29),A1891+$F$5,#N/A)</f>
        <v>#N/A</v>
      </c>
      <c r="B1892" s="11" t="str">
        <f>IFERROR(IF(ISNUMBER(A1892),(IF(A1892&lt;('1_Setting'!$D$30),((A1892/('1_Setting'!$D$30))*3+1),((A1892-('1_Setting'!$D$30))/(('1_Setting'!$D$29)-('1_Setting'!$D$30))*2+4)))," ")," ")</f>
        <v xml:space="preserve"> </v>
      </c>
      <c r="C1892" s="10" t="str">
        <f t="shared" si="61"/>
        <v xml:space="preserve"> </v>
      </c>
      <c r="D1892" s="56" t="e">
        <f t="shared" si="62"/>
        <v>#N/A</v>
      </c>
    </row>
    <row r="1893" spans="1:4" x14ac:dyDescent="0.2">
      <c r="A1893" s="56" t="e">
        <f>IF((A1892+$F$5&lt;='1_Setting'!$D$29),A1892+$F$5,#N/A)</f>
        <v>#N/A</v>
      </c>
      <c r="B1893" s="11" t="str">
        <f>IFERROR(IF(ISNUMBER(A1893),(IF(A1893&lt;('1_Setting'!$D$30),((A1893/('1_Setting'!$D$30))*3+1),((A1893-('1_Setting'!$D$30))/(('1_Setting'!$D$29)-('1_Setting'!$D$30))*2+4)))," ")," ")</f>
        <v xml:space="preserve"> </v>
      </c>
      <c r="C1893" s="10" t="str">
        <f t="shared" si="61"/>
        <v xml:space="preserve"> </v>
      </c>
      <c r="D1893" s="56" t="e">
        <f t="shared" si="62"/>
        <v>#N/A</v>
      </c>
    </row>
    <row r="1894" spans="1:4" x14ac:dyDescent="0.2">
      <c r="A1894" s="56" t="e">
        <f>IF((A1893+$F$5&lt;='1_Setting'!$D$29),A1893+$F$5,#N/A)</f>
        <v>#N/A</v>
      </c>
      <c r="B1894" s="11" t="str">
        <f>IFERROR(IF(ISNUMBER(A1894),(IF(A1894&lt;('1_Setting'!$D$30),((A1894/('1_Setting'!$D$30))*3+1),((A1894-('1_Setting'!$D$30))/(('1_Setting'!$D$29)-('1_Setting'!$D$30))*2+4)))," ")," ")</f>
        <v xml:space="preserve"> </v>
      </c>
      <c r="C1894" s="10" t="str">
        <f t="shared" si="61"/>
        <v xml:space="preserve"> </v>
      </c>
      <c r="D1894" s="56" t="e">
        <f t="shared" si="62"/>
        <v>#N/A</v>
      </c>
    </row>
    <row r="1895" spans="1:4" x14ac:dyDescent="0.2">
      <c r="A1895" s="56" t="e">
        <f>IF((A1894+$F$5&lt;='1_Setting'!$D$29),A1894+$F$5,#N/A)</f>
        <v>#N/A</v>
      </c>
      <c r="B1895" s="11" t="str">
        <f>IFERROR(IF(ISNUMBER(A1895),(IF(A1895&lt;('1_Setting'!$D$30),((A1895/('1_Setting'!$D$30))*3+1),((A1895-('1_Setting'!$D$30))/(('1_Setting'!$D$29)-('1_Setting'!$D$30))*2+4)))," ")," ")</f>
        <v xml:space="preserve"> </v>
      </c>
      <c r="C1895" s="10" t="str">
        <f t="shared" si="61"/>
        <v xml:space="preserve"> </v>
      </c>
      <c r="D1895" s="56" t="e">
        <f t="shared" si="62"/>
        <v>#N/A</v>
      </c>
    </row>
    <row r="1896" spans="1:4" x14ac:dyDescent="0.2">
      <c r="A1896" s="56" t="e">
        <f>IF((A1895+$F$5&lt;='1_Setting'!$D$29),A1895+$F$5,#N/A)</f>
        <v>#N/A</v>
      </c>
      <c r="B1896" s="11" t="str">
        <f>IFERROR(IF(ISNUMBER(A1896),(IF(A1896&lt;('1_Setting'!$D$30),((A1896/('1_Setting'!$D$30))*3+1),((A1896-('1_Setting'!$D$30))/(('1_Setting'!$D$29)-('1_Setting'!$D$30))*2+4)))," ")," ")</f>
        <v xml:space="preserve"> </v>
      </c>
      <c r="C1896" s="10" t="str">
        <f t="shared" si="61"/>
        <v xml:space="preserve"> </v>
      </c>
      <c r="D1896" s="56" t="e">
        <f t="shared" si="62"/>
        <v>#N/A</v>
      </c>
    </row>
    <row r="1897" spans="1:4" x14ac:dyDescent="0.2">
      <c r="A1897" s="56" t="e">
        <f>IF((A1896+$F$5&lt;='1_Setting'!$D$29),A1896+$F$5,#N/A)</f>
        <v>#N/A</v>
      </c>
      <c r="B1897" s="11" t="str">
        <f>IFERROR(IF(ISNUMBER(A1897),(IF(A1897&lt;('1_Setting'!$D$30),((A1897/('1_Setting'!$D$30))*3+1),((A1897-('1_Setting'!$D$30))/(('1_Setting'!$D$29)-('1_Setting'!$D$30))*2+4)))," ")," ")</f>
        <v xml:space="preserve"> </v>
      </c>
      <c r="C1897" s="10" t="str">
        <f t="shared" si="61"/>
        <v xml:space="preserve"> </v>
      </c>
      <c r="D1897" s="56" t="e">
        <f t="shared" si="62"/>
        <v>#N/A</v>
      </c>
    </row>
    <row r="1898" spans="1:4" x14ac:dyDescent="0.2">
      <c r="A1898" s="56" t="e">
        <f>IF((A1897+$F$5&lt;='1_Setting'!$D$29),A1897+$F$5,#N/A)</f>
        <v>#N/A</v>
      </c>
      <c r="B1898" s="11" t="str">
        <f>IFERROR(IF(ISNUMBER(A1898),(IF(A1898&lt;('1_Setting'!$D$30),((A1898/('1_Setting'!$D$30))*3+1),((A1898-('1_Setting'!$D$30))/(('1_Setting'!$D$29)-('1_Setting'!$D$30))*2+4)))," ")," ")</f>
        <v xml:space="preserve"> </v>
      </c>
      <c r="C1898" s="10" t="str">
        <f t="shared" si="61"/>
        <v xml:space="preserve"> </v>
      </c>
      <c r="D1898" s="56" t="e">
        <f t="shared" si="62"/>
        <v>#N/A</v>
      </c>
    </row>
    <row r="1899" spans="1:4" x14ac:dyDescent="0.2">
      <c r="A1899" s="56" t="e">
        <f>IF((A1898+$F$5&lt;='1_Setting'!$D$29),A1898+$F$5,#N/A)</f>
        <v>#N/A</v>
      </c>
      <c r="B1899" s="11" t="str">
        <f>IFERROR(IF(ISNUMBER(A1899),(IF(A1899&lt;('1_Setting'!$D$30),((A1899/('1_Setting'!$D$30))*3+1),((A1899-('1_Setting'!$D$30))/(('1_Setting'!$D$29)-('1_Setting'!$D$30))*2+4)))," ")," ")</f>
        <v xml:space="preserve"> </v>
      </c>
      <c r="C1899" s="10" t="str">
        <f t="shared" si="61"/>
        <v xml:space="preserve"> </v>
      </c>
      <c r="D1899" s="56" t="e">
        <f t="shared" si="62"/>
        <v>#N/A</v>
      </c>
    </row>
    <row r="1900" spans="1:4" x14ac:dyDescent="0.2">
      <c r="A1900" s="56" t="e">
        <f>IF((A1899+$F$5&lt;='1_Setting'!$D$29),A1899+$F$5,#N/A)</f>
        <v>#N/A</v>
      </c>
      <c r="B1900" s="11" t="str">
        <f>IFERROR(IF(ISNUMBER(A1900),(IF(A1900&lt;('1_Setting'!$D$30),((A1900/('1_Setting'!$D$30))*3+1),((A1900-('1_Setting'!$D$30))/(('1_Setting'!$D$29)-('1_Setting'!$D$30))*2+4)))," ")," ")</f>
        <v xml:space="preserve"> </v>
      </c>
      <c r="C1900" s="10" t="str">
        <f t="shared" si="61"/>
        <v xml:space="preserve"> </v>
      </c>
      <c r="D1900" s="56" t="e">
        <f t="shared" si="62"/>
        <v>#N/A</v>
      </c>
    </row>
    <row r="1901" spans="1:4" x14ac:dyDescent="0.2">
      <c r="A1901" s="56" t="e">
        <f>IF((A1900+$F$5&lt;='1_Setting'!$D$29),A1900+$F$5,#N/A)</f>
        <v>#N/A</v>
      </c>
      <c r="B1901" s="11" t="str">
        <f>IFERROR(IF(ISNUMBER(A1901),(IF(A1901&lt;('1_Setting'!$D$30),((A1901/('1_Setting'!$D$30))*3+1),((A1901-('1_Setting'!$D$30))/(('1_Setting'!$D$29)-('1_Setting'!$D$30))*2+4)))," ")," ")</f>
        <v xml:space="preserve"> </v>
      </c>
      <c r="C1901" s="10" t="str">
        <f t="shared" si="61"/>
        <v xml:space="preserve"> </v>
      </c>
      <c r="D1901" s="56" t="e">
        <f t="shared" si="62"/>
        <v>#N/A</v>
      </c>
    </row>
    <row r="1902" spans="1:4" x14ac:dyDescent="0.2">
      <c r="A1902" s="56" t="e">
        <f>IF((A1901+$F$5&lt;='1_Setting'!$D$29),A1901+$F$5,#N/A)</f>
        <v>#N/A</v>
      </c>
      <c r="B1902" s="11" t="str">
        <f>IFERROR(IF(ISNUMBER(A1902),(IF(A1902&lt;('1_Setting'!$D$30),((A1902/('1_Setting'!$D$30))*3+1),((A1902-('1_Setting'!$D$30))/(('1_Setting'!$D$29)-('1_Setting'!$D$30))*2+4)))," ")," ")</f>
        <v xml:space="preserve"> </v>
      </c>
      <c r="C1902" s="10" t="str">
        <f t="shared" si="61"/>
        <v xml:space="preserve"> </v>
      </c>
      <c r="D1902" s="56" t="e">
        <f t="shared" si="62"/>
        <v>#N/A</v>
      </c>
    </row>
    <row r="1903" spans="1:4" x14ac:dyDescent="0.2">
      <c r="A1903" s="56" t="e">
        <f>IF((A1902+$F$5&lt;='1_Setting'!$D$29),A1902+$F$5,#N/A)</f>
        <v>#N/A</v>
      </c>
      <c r="B1903" s="11" t="str">
        <f>IFERROR(IF(ISNUMBER(A1903),(IF(A1903&lt;('1_Setting'!$D$30),((A1903/('1_Setting'!$D$30))*3+1),((A1903-('1_Setting'!$D$30))/(('1_Setting'!$D$29)-('1_Setting'!$D$30))*2+4)))," ")," ")</f>
        <v xml:space="preserve"> </v>
      </c>
      <c r="C1903" s="10" t="str">
        <f t="shared" si="61"/>
        <v xml:space="preserve"> </v>
      </c>
      <c r="D1903" s="56" t="e">
        <f t="shared" si="62"/>
        <v>#N/A</v>
      </c>
    </row>
    <row r="1904" spans="1:4" x14ac:dyDescent="0.2">
      <c r="A1904" s="56" t="e">
        <f>IF((A1903+$F$5&lt;='1_Setting'!$D$29),A1903+$F$5,#N/A)</f>
        <v>#N/A</v>
      </c>
      <c r="B1904" s="11" t="str">
        <f>IFERROR(IF(ISNUMBER(A1904),(IF(A1904&lt;('1_Setting'!$D$30),((A1904/('1_Setting'!$D$30))*3+1),((A1904-('1_Setting'!$D$30))/(('1_Setting'!$D$29)-('1_Setting'!$D$30))*2+4)))," ")," ")</f>
        <v xml:space="preserve"> </v>
      </c>
      <c r="C1904" s="10" t="str">
        <f t="shared" si="61"/>
        <v xml:space="preserve"> </v>
      </c>
      <c r="D1904" s="56" t="e">
        <f t="shared" si="62"/>
        <v>#N/A</v>
      </c>
    </row>
    <row r="1905" spans="1:4" x14ac:dyDescent="0.2">
      <c r="A1905" s="56" t="e">
        <f>IF((A1904+$F$5&lt;='1_Setting'!$D$29),A1904+$F$5,#N/A)</f>
        <v>#N/A</v>
      </c>
      <c r="B1905" s="11" t="str">
        <f>IFERROR(IF(ISNUMBER(A1905),(IF(A1905&lt;('1_Setting'!$D$30),((A1905/('1_Setting'!$D$30))*3+1),((A1905-('1_Setting'!$D$30))/(('1_Setting'!$D$29)-('1_Setting'!$D$30))*2+4)))," ")," ")</f>
        <v xml:space="preserve"> </v>
      </c>
      <c r="C1905" s="10" t="str">
        <f t="shared" si="61"/>
        <v xml:space="preserve"> </v>
      </c>
      <c r="D1905" s="56" t="e">
        <f t="shared" si="62"/>
        <v>#N/A</v>
      </c>
    </row>
    <row r="1906" spans="1:4" x14ac:dyDescent="0.2">
      <c r="A1906" s="56" t="e">
        <f>IF((A1905+$F$5&lt;='1_Setting'!$D$29),A1905+$F$5,#N/A)</f>
        <v>#N/A</v>
      </c>
      <c r="B1906" s="11" t="str">
        <f>IFERROR(IF(ISNUMBER(A1906),(IF(A1906&lt;('1_Setting'!$D$30),((A1906/('1_Setting'!$D$30))*3+1),((A1906-('1_Setting'!$D$30))/(('1_Setting'!$D$29)-('1_Setting'!$D$30))*2+4)))," ")," ")</f>
        <v xml:space="preserve"> </v>
      </c>
      <c r="C1906" s="10" t="str">
        <f t="shared" si="61"/>
        <v xml:space="preserve"> </v>
      </c>
      <c r="D1906" s="56" t="e">
        <f t="shared" si="62"/>
        <v>#N/A</v>
      </c>
    </row>
    <row r="1907" spans="1:4" x14ac:dyDescent="0.2">
      <c r="A1907" s="56" t="e">
        <f>IF((A1906+$F$5&lt;='1_Setting'!$D$29),A1906+$F$5,#N/A)</f>
        <v>#N/A</v>
      </c>
      <c r="B1907" s="11" t="str">
        <f>IFERROR(IF(ISNUMBER(A1907),(IF(A1907&lt;('1_Setting'!$D$30),((A1907/('1_Setting'!$D$30))*3+1),((A1907-('1_Setting'!$D$30))/(('1_Setting'!$D$29)-('1_Setting'!$D$30))*2+4)))," ")," ")</f>
        <v xml:space="preserve"> </v>
      </c>
      <c r="C1907" s="10" t="str">
        <f t="shared" si="61"/>
        <v xml:space="preserve"> </v>
      </c>
      <c r="D1907" s="56" t="e">
        <f t="shared" si="62"/>
        <v>#N/A</v>
      </c>
    </row>
    <row r="1908" spans="1:4" x14ac:dyDescent="0.2">
      <c r="A1908" s="56" t="e">
        <f>IF((A1907+$F$5&lt;='1_Setting'!$D$29),A1907+$F$5,#N/A)</f>
        <v>#N/A</v>
      </c>
      <c r="B1908" s="11" t="str">
        <f>IFERROR(IF(ISNUMBER(A1908),(IF(A1908&lt;('1_Setting'!$D$30),((A1908/('1_Setting'!$D$30))*3+1),((A1908-('1_Setting'!$D$30))/(('1_Setting'!$D$29)-('1_Setting'!$D$30))*2+4)))," ")," ")</f>
        <v xml:space="preserve"> </v>
      </c>
      <c r="C1908" s="10" t="str">
        <f t="shared" si="61"/>
        <v xml:space="preserve"> </v>
      </c>
      <c r="D1908" s="56" t="e">
        <f t="shared" si="62"/>
        <v>#N/A</v>
      </c>
    </row>
    <row r="1909" spans="1:4" x14ac:dyDescent="0.2">
      <c r="A1909" s="56" t="e">
        <f>IF((A1908+$F$5&lt;='1_Setting'!$D$29),A1908+$F$5,#N/A)</f>
        <v>#N/A</v>
      </c>
      <c r="B1909" s="11" t="str">
        <f>IFERROR(IF(ISNUMBER(A1909),(IF(A1909&lt;('1_Setting'!$D$30),((A1909/('1_Setting'!$D$30))*3+1),((A1909-('1_Setting'!$D$30))/(('1_Setting'!$D$29)-('1_Setting'!$D$30))*2+4)))," ")," ")</f>
        <v xml:space="preserve"> </v>
      </c>
      <c r="C1909" s="10" t="str">
        <f t="shared" si="61"/>
        <v xml:space="preserve"> </v>
      </c>
      <c r="D1909" s="56" t="e">
        <f t="shared" si="62"/>
        <v>#N/A</v>
      </c>
    </row>
    <row r="1910" spans="1:4" x14ac:dyDescent="0.2">
      <c r="A1910" s="56" t="e">
        <f>IF((A1909+$F$5&lt;='1_Setting'!$D$29),A1909+$F$5,#N/A)</f>
        <v>#N/A</v>
      </c>
      <c r="B1910" s="11" t="str">
        <f>IFERROR(IF(ISNUMBER(A1910),(IF(A1910&lt;('1_Setting'!$D$30),((A1910/('1_Setting'!$D$30))*3+1),((A1910-('1_Setting'!$D$30))/(('1_Setting'!$D$29)-('1_Setting'!$D$30))*2+4)))," ")," ")</f>
        <v xml:space="preserve"> </v>
      </c>
      <c r="C1910" s="10" t="str">
        <f t="shared" si="61"/>
        <v xml:space="preserve"> </v>
      </c>
      <c r="D1910" s="56" t="e">
        <f t="shared" si="62"/>
        <v>#N/A</v>
      </c>
    </row>
    <row r="1911" spans="1:4" x14ac:dyDescent="0.2">
      <c r="A1911" s="56" t="e">
        <f>IF((A1910+$F$5&lt;='1_Setting'!$D$29),A1910+$F$5,#N/A)</f>
        <v>#N/A</v>
      </c>
      <c r="B1911" s="11" t="str">
        <f>IFERROR(IF(ISNUMBER(A1911),(IF(A1911&lt;('1_Setting'!$D$30),((A1911/('1_Setting'!$D$30))*3+1),((A1911-('1_Setting'!$D$30))/(('1_Setting'!$D$29)-('1_Setting'!$D$30))*2+4)))," ")," ")</f>
        <v xml:space="preserve"> </v>
      </c>
      <c r="C1911" s="10" t="str">
        <f t="shared" si="61"/>
        <v xml:space="preserve"> </v>
      </c>
      <c r="D1911" s="56" t="e">
        <f t="shared" si="62"/>
        <v>#N/A</v>
      </c>
    </row>
    <row r="1912" spans="1:4" x14ac:dyDescent="0.2">
      <c r="A1912" s="56" t="e">
        <f>IF((A1911+$F$5&lt;='1_Setting'!$D$29),A1911+$F$5,#N/A)</f>
        <v>#N/A</v>
      </c>
      <c r="B1912" s="11" t="str">
        <f>IFERROR(IF(ISNUMBER(A1912),(IF(A1912&lt;('1_Setting'!$D$30),((A1912/('1_Setting'!$D$30))*3+1),((A1912-('1_Setting'!$D$30))/(('1_Setting'!$D$29)-('1_Setting'!$D$30))*2+4)))," ")," ")</f>
        <v xml:space="preserve"> </v>
      </c>
      <c r="C1912" s="10" t="str">
        <f t="shared" si="61"/>
        <v xml:space="preserve"> </v>
      </c>
      <c r="D1912" s="56" t="e">
        <f t="shared" si="62"/>
        <v>#N/A</v>
      </c>
    </row>
    <row r="1913" spans="1:4" x14ac:dyDescent="0.2">
      <c r="A1913" s="56" t="e">
        <f>IF((A1912+$F$5&lt;='1_Setting'!$D$29),A1912+$F$5,#N/A)</f>
        <v>#N/A</v>
      </c>
      <c r="B1913" s="11" t="str">
        <f>IFERROR(IF(ISNUMBER(A1913),(IF(A1913&lt;('1_Setting'!$D$30),((A1913/('1_Setting'!$D$30))*3+1),((A1913-('1_Setting'!$D$30))/(('1_Setting'!$D$29)-('1_Setting'!$D$30))*2+4)))," ")," ")</f>
        <v xml:space="preserve"> </v>
      </c>
      <c r="C1913" s="10" t="str">
        <f t="shared" si="61"/>
        <v xml:space="preserve"> </v>
      </c>
      <c r="D1913" s="56" t="e">
        <f t="shared" si="62"/>
        <v>#N/A</v>
      </c>
    </row>
    <row r="1914" spans="1:4" x14ac:dyDescent="0.2">
      <c r="A1914" s="56" t="e">
        <f>IF((A1913+$F$5&lt;='1_Setting'!$D$29),A1913+$F$5,#N/A)</f>
        <v>#N/A</v>
      </c>
      <c r="B1914" s="11" t="str">
        <f>IFERROR(IF(ISNUMBER(A1914),(IF(A1914&lt;('1_Setting'!$D$30),((A1914/('1_Setting'!$D$30))*3+1),((A1914-('1_Setting'!$D$30))/(('1_Setting'!$D$29)-('1_Setting'!$D$30))*2+4)))," ")," ")</f>
        <v xml:space="preserve"> </v>
      </c>
      <c r="C1914" s="10" t="str">
        <f t="shared" si="61"/>
        <v xml:space="preserve"> </v>
      </c>
      <c r="D1914" s="56" t="e">
        <f t="shared" si="62"/>
        <v>#N/A</v>
      </c>
    </row>
    <row r="1915" spans="1:4" x14ac:dyDescent="0.2">
      <c r="A1915" s="56" t="e">
        <f>IF((A1914+$F$5&lt;='1_Setting'!$D$29),A1914+$F$5,#N/A)</f>
        <v>#N/A</v>
      </c>
      <c r="B1915" s="11" t="str">
        <f>IFERROR(IF(ISNUMBER(A1915),(IF(A1915&lt;('1_Setting'!$D$30),((A1915/('1_Setting'!$D$30))*3+1),((A1915-('1_Setting'!$D$30))/(('1_Setting'!$D$29)-('1_Setting'!$D$30))*2+4)))," ")," ")</f>
        <v xml:space="preserve"> </v>
      </c>
      <c r="C1915" s="10" t="str">
        <f t="shared" si="61"/>
        <v xml:space="preserve"> </v>
      </c>
      <c r="D1915" s="56" t="e">
        <f t="shared" si="62"/>
        <v>#N/A</v>
      </c>
    </row>
    <row r="1916" spans="1:4" x14ac:dyDescent="0.2">
      <c r="A1916" s="56" t="e">
        <f>IF((A1915+$F$5&lt;='1_Setting'!$D$29),A1915+$F$5,#N/A)</f>
        <v>#N/A</v>
      </c>
      <c r="B1916" s="11" t="str">
        <f>IFERROR(IF(ISNUMBER(A1916),(IF(A1916&lt;('1_Setting'!$D$30),((A1916/('1_Setting'!$D$30))*3+1),((A1916-('1_Setting'!$D$30))/(('1_Setting'!$D$29)-('1_Setting'!$D$30))*2+4)))," ")," ")</f>
        <v xml:space="preserve"> </v>
      </c>
      <c r="C1916" s="10" t="str">
        <f t="shared" si="61"/>
        <v xml:space="preserve"> </v>
      </c>
      <c r="D1916" s="56" t="e">
        <f t="shared" si="62"/>
        <v>#N/A</v>
      </c>
    </row>
    <row r="1917" spans="1:4" x14ac:dyDescent="0.2">
      <c r="A1917" s="56" t="e">
        <f>IF((A1916+$F$5&lt;='1_Setting'!$D$29),A1916+$F$5,#N/A)</f>
        <v>#N/A</v>
      </c>
      <c r="B1917" s="11" t="str">
        <f>IFERROR(IF(ISNUMBER(A1917),(IF(A1917&lt;('1_Setting'!$D$30),((A1917/('1_Setting'!$D$30))*3+1),((A1917-('1_Setting'!$D$30))/(('1_Setting'!$D$29)-('1_Setting'!$D$30))*2+4)))," ")," ")</f>
        <v xml:space="preserve"> </v>
      </c>
      <c r="C1917" s="10" t="str">
        <f t="shared" si="61"/>
        <v xml:space="preserve"> </v>
      </c>
      <c r="D1917" s="56" t="e">
        <f t="shared" si="62"/>
        <v>#N/A</v>
      </c>
    </row>
    <row r="1918" spans="1:4" x14ac:dyDescent="0.2">
      <c r="A1918" s="56" t="e">
        <f>IF((A1917+$F$5&lt;='1_Setting'!$D$29),A1917+$F$5,#N/A)</f>
        <v>#N/A</v>
      </c>
      <c r="B1918" s="11" t="str">
        <f>IFERROR(IF(ISNUMBER(A1918),(IF(A1918&lt;('1_Setting'!$D$30),((A1918/('1_Setting'!$D$30))*3+1),((A1918-('1_Setting'!$D$30))/(('1_Setting'!$D$29)-('1_Setting'!$D$30))*2+4)))," ")," ")</f>
        <v xml:space="preserve"> </v>
      </c>
      <c r="C1918" s="10" t="str">
        <f t="shared" si="61"/>
        <v xml:space="preserve"> </v>
      </c>
      <c r="D1918" s="56" t="e">
        <f t="shared" si="62"/>
        <v>#N/A</v>
      </c>
    </row>
    <row r="1919" spans="1:4" x14ac:dyDescent="0.2">
      <c r="A1919" s="56" t="e">
        <f>IF((A1918+$F$5&lt;='1_Setting'!$D$29),A1918+$F$5,#N/A)</f>
        <v>#N/A</v>
      </c>
      <c r="B1919" s="11" t="str">
        <f>IFERROR(IF(ISNUMBER(A1919),(IF(A1919&lt;('1_Setting'!$D$30),((A1919/('1_Setting'!$D$30))*3+1),((A1919-('1_Setting'!$D$30))/(('1_Setting'!$D$29)-('1_Setting'!$D$30))*2+4)))," ")," ")</f>
        <v xml:space="preserve"> </v>
      </c>
      <c r="C1919" s="10" t="str">
        <f t="shared" si="61"/>
        <v xml:space="preserve"> </v>
      </c>
      <c r="D1919" s="56" t="e">
        <f t="shared" si="62"/>
        <v>#N/A</v>
      </c>
    </row>
    <row r="1920" spans="1:4" x14ac:dyDescent="0.2">
      <c r="A1920" s="56" t="e">
        <f>IF((A1919+$F$5&lt;='1_Setting'!$D$29),A1919+$F$5,#N/A)</f>
        <v>#N/A</v>
      </c>
      <c r="B1920" s="11" t="str">
        <f>IFERROR(IF(ISNUMBER(A1920),(IF(A1920&lt;('1_Setting'!$D$30),((A1920/('1_Setting'!$D$30))*3+1),((A1920-('1_Setting'!$D$30))/(('1_Setting'!$D$29)-('1_Setting'!$D$30))*2+4)))," ")," ")</f>
        <v xml:space="preserve"> </v>
      </c>
      <c r="C1920" s="10" t="str">
        <f t="shared" si="61"/>
        <v xml:space="preserve"> </v>
      </c>
      <c r="D1920" s="56" t="e">
        <f t="shared" si="62"/>
        <v>#N/A</v>
      </c>
    </row>
    <row r="1921" spans="1:4" x14ac:dyDescent="0.2">
      <c r="A1921" s="56" t="e">
        <f>IF((A1920+$F$5&lt;='1_Setting'!$D$29),A1920+$F$5,#N/A)</f>
        <v>#N/A</v>
      </c>
      <c r="B1921" s="11" t="str">
        <f>IFERROR(IF(ISNUMBER(A1921),(IF(A1921&lt;('1_Setting'!$D$30),((A1921/('1_Setting'!$D$30))*3+1),((A1921-('1_Setting'!$D$30))/(('1_Setting'!$D$29)-('1_Setting'!$D$30))*2+4)))," ")," ")</f>
        <v xml:space="preserve"> </v>
      </c>
      <c r="C1921" s="10" t="str">
        <f t="shared" si="61"/>
        <v xml:space="preserve"> </v>
      </c>
      <c r="D1921" s="56" t="e">
        <f t="shared" si="62"/>
        <v>#N/A</v>
      </c>
    </row>
    <row r="1922" spans="1:4" x14ac:dyDescent="0.2">
      <c r="A1922" s="56" t="e">
        <f>IF((A1921+$F$5&lt;='1_Setting'!$D$29),A1921+$F$5,#N/A)</f>
        <v>#N/A</v>
      </c>
      <c r="B1922" s="11" t="str">
        <f>IFERROR(IF(ISNUMBER(A1922),(IF(A1922&lt;('1_Setting'!$D$30),((A1922/('1_Setting'!$D$30))*3+1),((A1922-('1_Setting'!$D$30))/(('1_Setting'!$D$29)-('1_Setting'!$D$30))*2+4)))," ")," ")</f>
        <v xml:space="preserve"> </v>
      </c>
      <c r="C1922" s="10" t="str">
        <f t="shared" ref="C1922:C1985" si="63">IFERROR(IF(AND(B1922&gt;3.5,B1922&lt;4),3.5,ROUND(B1922/5,1)*5)," ")</f>
        <v xml:space="preserve"> </v>
      </c>
      <c r="D1922" s="56" t="e">
        <f t="shared" si="62"/>
        <v>#N/A</v>
      </c>
    </row>
    <row r="1923" spans="1:4" x14ac:dyDescent="0.2">
      <c r="A1923" s="56" t="e">
        <f>IF((A1922+$F$5&lt;='1_Setting'!$D$29),A1922+$F$5,#N/A)</f>
        <v>#N/A</v>
      </c>
      <c r="B1923" s="11" t="str">
        <f>IFERROR(IF(ISNUMBER(A1923),(IF(A1923&lt;('1_Setting'!$D$30),((A1923/('1_Setting'!$D$30))*3+1),((A1923-('1_Setting'!$D$30))/(('1_Setting'!$D$29)-('1_Setting'!$D$30))*2+4)))," ")," ")</f>
        <v xml:space="preserve"> </v>
      </c>
      <c r="C1923" s="10" t="str">
        <f t="shared" si="63"/>
        <v xml:space="preserve"> </v>
      </c>
      <c r="D1923" s="56" t="e">
        <f t="shared" si="62"/>
        <v>#N/A</v>
      </c>
    </row>
    <row r="1924" spans="1:4" x14ac:dyDescent="0.2">
      <c r="A1924" s="56" t="e">
        <f>IF((A1923+$F$5&lt;='1_Setting'!$D$29),A1923+$F$5,#N/A)</f>
        <v>#N/A</v>
      </c>
      <c r="B1924" s="11" t="str">
        <f>IFERROR(IF(ISNUMBER(A1924),(IF(A1924&lt;('1_Setting'!$D$30),((A1924/('1_Setting'!$D$30))*3+1),((A1924-('1_Setting'!$D$30))/(('1_Setting'!$D$29)-('1_Setting'!$D$30))*2+4)))," ")," ")</f>
        <v xml:space="preserve"> </v>
      </c>
      <c r="C1924" s="10" t="str">
        <f t="shared" si="63"/>
        <v xml:space="preserve"> </v>
      </c>
      <c r="D1924" s="56" t="e">
        <f t="shared" si="62"/>
        <v>#N/A</v>
      </c>
    </row>
    <row r="1925" spans="1:4" x14ac:dyDescent="0.2">
      <c r="A1925" s="56" t="e">
        <f>IF((A1924+$F$5&lt;='1_Setting'!$D$29),A1924+$F$5,#N/A)</f>
        <v>#N/A</v>
      </c>
      <c r="B1925" s="11" t="str">
        <f>IFERROR(IF(ISNUMBER(A1925),(IF(A1925&lt;('1_Setting'!$D$30),((A1925/('1_Setting'!$D$30))*3+1),((A1925-('1_Setting'!$D$30))/(('1_Setting'!$D$29)-('1_Setting'!$D$30))*2+4)))," ")," ")</f>
        <v xml:space="preserve"> </v>
      </c>
      <c r="C1925" s="10" t="str">
        <f t="shared" si="63"/>
        <v xml:space="preserve"> </v>
      </c>
      <c r="D1925" s="56" t="e">
        <f t="shared" si="62"/>
        <v>#N/A</v>
      </c>
    </row>
    <row r="1926" spans="1:4" x14ac:dyDescent="0.2">
      <c r="A1926" s="56" t="e">
        <f>IF((A1925+$F$5&lt;='1_Setting'!$D$29),A1925+$F$5,#N/A)</f>
        <v>#N/A</v>
      </c>
      <c r="B1926" s="11" t="str">
        <f>IFERROR(IF(ISNUMBER(A1926),(IF(A1926&lt;('1_Setting'!$D$30),((A1926/('1_Setting'!$D$30))*3+1),((A1926-('1_Setting'!$D$30))/(('1_Setting'!$D$29)-('1_Setting'!$D$30))*2+4)))," ")," ")</f>
        <v xml:space="preserve"> </v>
      </c>
      <c r="C1926" s="10" t="str">
        <f t="shared" si="63"/>
        <v xml:space="preserve"> </v>
      </c>
      <c r="D1926" s="56" t="e">
        <f t="shared" si="62"/>
        <v>#N/A</v>
      </c>
    </row>
    <row r="1927" spans="1:4" x14ac:dyDescent="0.2">
      <c r="A1927" s="56" t="e">
        <f>IF((A1926+$F$5&lt;='1_Setting'!$D$29),A1926+$F$5,#N/A)</f>
        <v>#N/A</v>
      </c>
      <c r="B1927" s="11" t="str">
        <f>IFERROR(IF(ISNUMBER(A1927),(IF(A1927&lt;('1_Setting'!$D$30),((A1927/('1_Setting'!$D$30))*3+1),((A1927-('1_Setting'!$D$30))/(('1_Setting'!$D$29)-('1_Setting'!$D$30))*2+4)))," ")," ")</f>
        <v xml:space="preserve"> </v>
      </c>
      <c r="C1927" s="10" t="str">
        <f t="shared" si="63"/>
        <v xml:space="preserve"> </v>
      </c>
      <c r="D1927" s="56" t="e">
        <f t="shared" si="62"/>
        <v>#N/A</v>
      </c>
    </row>
    <row r="1928" spans="1:4" x14ac:dyDescent="0.2">
      <c r="A1928" s="56" t="e">
        <f>IF((A1927+$F$5&lt;='1_Setting'!$D$29),A1927+$F$5,#N/A)</f>
        <v>#N/A</v>
      </c>
      <c r="B1928" s="11" t="str">
        <f>IFERROR(IF(ISNUMBER(A1928),(IF(A1928&lt;('1_Setting'!$D$30),((A1928/('1_Setting'!$D$30))*3+1),((A1928-('1_Setting'!$D$30))/(('1_Setting'!$D$29)-('1_Setting'!$D$30))*2+4)))," ")," ")</f>
        <v xml:space="preserve"> </v>
      </c>
      <c r="C1928" s="10" t="str">
        <f t="shared" si="63"/>
        <v xml:space="preserve"> </v>
      </c>
      <c r="D1928" s="56" t="e">
        <f t="shared" si="62"/>
        <v>#N/A</v>
      </c>
    </row>
    <row r="1929" spans="1:4" x14ac:dyDescent="0.2">
      <c r="A1929" s="56" t="e">
        <f>IF((A1928+$F$5&lt;='1_Setting'!$D$29),A1928+$F$5,#N/A)</f>
        <v>#N/A</v>
      </c>
      <c r="B1929" s="11" t="str">
        <f>IFERROR(IF(ISNUMBER(A1929),(IF(A1929&lt;('1_Setting'!$D$30),((A1929/('1_Setting'!$D$30))*3+1),((A1929-('1_Setting'!$D$30))/(('1_Setting'!$D$29)-('1_Setting'!$D$30))*2+4)))," ")," ")</f>
        <v xml:space="preserve"> </v>
      </c>
      <c r="C1929" s="10" t="str">
        <f t="shared" si="63"/>
        <v xml:space="preserve"> </v>
      </c>
      <c r="D1929" s="56" t="e">
        <f t="shared" si="62"/>
        <v>#N/A</v>
      </c>
    </row>
    <row r="1930" spans="1:4" x14ac:dyDescent="0.2">
      <c r="A1930" s="56" t="e">
        <f>IF((A1929+$F$5&lt;='1_Setting'!$D$29),A1929+$F$5,#N/A)</f>
        <v>#N/A</v>
      </c>
      <c r="B1930" s="11" t="str">
        <f>IFERROR(IF(ISNUMBER(A1930),(IF(A1930&lt;('1_Setting'!$D$30),((A1930/('1_Setting'!$D$30))*3+1),((A1930-('1_Setting'!$D$30))/(('1_Setting'!$D$29)-('1_Setting'!$D$30))*2+4)))," ")," ")</f>
        <v xml:space="preserve"> </v>
      </c>
      <c r="C1930" s="10" t="str">
        <f t="shared" si="63"/>
        <v xml:space="preserve"> </v>
      </c>
      <c r="D1930" s="56" t="e">
        <f t="shared" si="62"/>
        <v>#N/A</v>
      </c>
    </row>
    <row r="1931" spans="1:4" x14ac:dyDescent="0.2">
      <c r="A1931" s="56" t="e">
        <f>IF((A1930+$F$5&lt;='1_Setting'!$D$29),A1930+$F$5,#N/A)</f>
        <v>#N/A</v>
      </c>
      <c r="B1931" s="11" t="str">
        <f>IFERROR(IF(ISNUMBER(A1931),(IF(A1931&lt;('1_Setting'!$D$30),((A1931/('1_Setting'!$D$30))*3+1),((A1931-('1_Setting'!$D$30))/(('1_Setting'!$D$29)-('1_Setting'!$D$30))*2+4)))," ")," ")</f>
        <v xml:space="preserve"> </v>
      </c>
      <c r="C1931" s="10" t="str">
        <f t="shared" si="63"/>
        <v xml:space="preserve"> </v>
      </c>
      <c r="D1931" s="56" t="e">
        <f t="shared" ref="D1931:D1994" si="64">A1931</f>
        <v>#N/A</v>
      </c>
    </row>
    <row r="1932" spans="1:4" x14ac:dyDescent="0.2">
      <c r="A1932" s="56" t="e">
        <f>IF((A1931+$F$5&lt;='1_Setting'!$D$29),A1931+$F$5,#N/A)</f>
        <v>#N/A</v>
      </c>
      <c r="B1932" s="11" t="str">
        <f>IFERROR(IF(ISNUMBER(A1932),(IF(A1932&lt;('1_Setting'!$D$30),((A1932/('1_Setting'!$D$30))*3+1),((A1932-('1_Setting'!$D$30))/(('1_Setting'!$D$29)-('1_Setting'!$D$30))*2+4)))," ")," ")</f>
        <v xml:space="preserve"> </v>
      </c>
      <c r="C1932" s="10" t="str">
        <f t="shared" si="63"/>
        <v xml:space="preserve"> </v>
      </c>
      <c r="D1932" s="56" t="e">
        <f t="shared" si="64"/>
        <v>#N/A</v>
      </c>
    </row>
    <row r="1933" spans="1:4" x14ac:dyDescent="0.2">
      <c r="A1933" s="56" t="e">
        <f>IF((A1932+$F$5&lt;='1_Setting'!$D$29),A1932+$F$5,#N/A)</f>
        <v>#N/A</v>
      </c>
      <c r="B1933" s="11" t="str">
        <f>IFERROR(IF(ISNUMBER(A1933),(IF(A1933&lt;('1_Setting'!$D$30),((A1933/('1_Setting'!$D$30))*3+1),((A1933-('1_Setting'!$D$30))/(('1_Setting'!$D$29)-('1_Setting'!$D$30))*2+4)))," ")," ")</f>
        <v xml:space="preserve"> </v>
      </c>
      <c r="C1933" s="10" t="str">
        <f t="shared" si="63"/>
        <v xml:space="preserve"> </v>
      </c>
      <c r="D1933" s="56" t="e">
        <f t="shared" si="64"/>
        <v>#N/A</v>
      </c>
    </row>
    <row r="1934" spans="1:4" x14ac:dyDescent="0.2">
      <c r="A1934" s="56" t="e">
        <f>IF((A1933+$F$5&lt;='1_Setting'!$D$29),A1933+$F$5,#N/A)</f>
        <v>#N/A</v>
      </c>
      <c r="B1934" s="11" t="str">
        <f>IFERROR(IF(ISNUMBER(A1934),(IF(A1934&lt;('1_Setting'!$D$30),((A1934/('1_Setting'!$D$30))*3+1),((A1934-('1_Setting'!$D$30))/(('1_Setting'!$D$29)-('1_Setting'!$D$30))*2+4)))," ")," ")</f>
        <v xml:space="preserve"> </v>
      </c>
      <c r="C1934" s="10" t="str">
        <f t="shared" si="63"/>
        <v xml:space="preserve"> </v>
      </c>
      <c r="D1934" s="56" t="e">
        <f t="shared" si="64"/>
        <v>#N/A</v>
      </c>
    </row>
    <row r="1935" spans="1:4" x14ac:dyDescent="0.2">
      <c r="A1935" s="56" t="e">
        <f>IF((A1934+$F$5&lt;='1_Setting'!$D$29),A1934+$F$5,#N/A)</f>
        <v>#N/A</v>
      </c>
      <c r="B1935" s="11" t="str">
        <f>IFERROR(IF(ISNUMBER(A1935),(IF(A1935&lt;('1_Setting'!$D$30),((A1935/('1_Setting'!$D$30))*3+1),((A1935-('1_Setting'!$D$30))/(('1_Setting'!$D$29)-('1_Setting'!$D$30))*2+4)))," ")," ")</f>
        <v xml:space="preserve"> </v>
      </c>
      <c r="C1935" s="10" t="str">
        <f t="shared" si="63"/>
        <v xml:space="preserve"> </v>
      </c>
      <c r="D1935" s="56" t="e">
        <f t="shared" si="64"/>
        <v>#N/A</v>
      </c>
    </row>
    <row r="1936" spans="1:4" x14ac:dyDescent="0.2">
      <c r="A1936" s="56" t="e">
        <f>IF((A1935+$F$5&lt;='1_Setting'!$D$29),A1935+$F$5,#N/A)</f>
        <v>#N/A</v>
      </c>
      <c r="B1936" s="11" t="str">
        <f>IFERROR(IF(ISNUMBER(A1936),(IF(A1936&lt;('1_Setting'!$D$30),((A1936/('1_Setting'!$D$30))*3+1),((A1936-('1_Setting'!$D$30))/(('1_Setting'!$D$29)-('1_Setting'!$D$30))*2+4)))," ")," ")</f>
        <v xml:space="preserve"> </v>
      </c>
      <c r="C1936" s="10" t="str">
        <f t="shared" si="63"/>
        <v xml:space="preserve"> </v>
      </c>
      <c r="D1936" s="56" t="e">
        <f t="shared" si="64"/>
        <v>#N/A</v>
      </c>
    </row>
    <row r="1937" spans="1:4" x14ac:dyDescent="0.2">
      <c r="A1937" s="56" t="e">
        <f>IF((A1936+$F$5&lt;='1_Setting'!$D$29),A1936+$F$5,#N/A)</f>
        <v>#N/A</v>
      </c>
      <c r="B1937" s="11" t="str">
        <f>IFERROR(IF(ISNUMBER(A1937),(IF(A1937&lt;('1_Setting'!$D$30),((A1937/('1_Setting'!$D$30))*3+1),((A1937-('1_Setting'!$D$30))/(('1_Setting'!$D$29)-('1_Setting'!$D$30))*2+4)))," ")," ")</f>
        <v xml:space="preserve"> </v>
      </c>
      <c r="C1937" s="10" t="str">
        <f t="shared" si="63"/>
        <v xml:space="preserve"> </v>
      </c>
      <c r="D1937" s="56" t="e">
        <f t="shared" si="64"/>
        <v>#N/A</v>
      </c>
    </row>
    <row r="1938" spans="1:4" x14ac:dyDescent="0.2">
      <c r="A1938" s="56" t="e">
        <f>IF((A1937+$F$5&lt;='1_Setting'!$D$29),A1937+$F$5,#N/A)</f>
        <v>#N/A</v>
      </c>
      <c r="B1938" s="11" t="str">
        <f>IFERROR(IF(ISNUMBER(A1938),(IF(A1938&lt;('1_Setting'!$D$30),((A1938/('1_Setting'!$D$30))*3+1),((A1938-('1_Setting'!$D$30))/(('1_Setting'!$D$29)-('1_Setting'!$D$30))*2+4)))," ")," ")</f>
        <v xml:space="preserve"> </v>
      </c>
      <c r="C1938" s="10" t="str">
        <f t="shared" si="63"/>
        <v xml:space="preserve"> </v>
      </c>
      <c r="D1938" s="56" t="e">
        <f t="shared" si="64"/>
        <v>#N/A</v>
      </c>
    </row>
    <row r="1939" spans="1:4" x14ac:dyDescent="0.2">
      <c r="A1939" s="56" t="e">
        <f>IF((A1938+$F$5&lt;='1_Setting'!$D$29),A1938+$F$5,#N/A)</f>
        <v>#N/A</v>
      </c>
      <c r="B1939" s="11" t="str">
        <f>IFERROR(IF(ISNUMBER(A1939),(IF(A1939&lt;('1_Setting'!$D$30),((A1939/('1_Setting'!$D$30))*3+1),((A1939-('1_Setting'!$D$30))/(('1_Setting'!$D$29)-('1_Setting'!$D$30))*2+4)))," ")," ")</f>
        <v xml:space="preserve"> </v>
      </c>
      <c r="C1939" s="10" t="str">
        <f t="shared" si="63"/>
        <v xml:space="preserve"> </v>
      </c>
      <c r="D1939" s="56" t="e">
        <f t="shared" si="64"/>
        <v>#N/A</v>
      </c>
    </row>
    <row r="1940" spans="1:4" x14ac:dyDescent="0.2">
      <c r="A1940" s="56" t="e">
        <f>IF((A1939+$F$5&lt;='1_Setting'!$D$29),A1939+$F$5,#N/A)</f>
        <v>#N/A</v>
      </c>
      <c r="B1940" s="11" t="str">
        <f>IFERROR(IF(ISNUMBER(A1940),(IF(A1940&lt;('1_Setting'!$D$30),((A1940/('1_Setting'!$D$30))*3+1),((A1940-('1_Setting'!$D$30))/(('1_Setting'!$D$29)-('1_Setting'!$D$30))*2+4)))," ")," ")</f>
        <v xml:space="preserve"> </v>
      </c>
      <c r="C1940" s="10" t="str">
        <f t="shared" si="63"/>
        <v xml:space="preserve"> </v>
      </c>
      <c r="D1940" s="56" t="e">
        <f t="shared" si="64"/>
        <v>#N/A</v>
      </c>
    </row>
    <row r="1941" spans="1:4" x14ac:dyDescent="0.2">
      <c r="A1941" s="56" t="e">
        <f>IF((A1940+$F$5&lt;='1_Setting'!$D$29),A1940+$F$5,#N/A)</f>
        <v>#N/A</v>
      </c>
      <c r="B1941" s="11" t="str">
        <f>IFERROR(IF(ISNUMBER(A1941),(IF(A1941&lt;('1_Setting'!$D$30),((A1941/('1_Setting'!$D$30))*3+1),((A1941-('1_Setting'!$D$30))/(('1_Setting'!$D$29)-('1_Setting'!$D$30))*2+4)))," ")," ")</f>
        <v xml:space="preserve"> </v>
      </c>
      <c r="C1941" s="10" t="str">
        <f t="shared" si="63"/>
        <v xml:space="preserve"> </v>
      </c>
      <c r="D1941" s="56" t="e">
        <f t="shared" si="64"/>
        <v>#N/A</v>
      </c>
    </row>
    <row r="1942" spans="1:4" x14ac:dyDescent="0.2">
      <c r="A1942" s="56" t="e">
        <f>IF((A1941+$F$5&lt;='1_Setting'!$D$29),A1941+$F$5,#N/A)</f>
        <v>#N/A</v>
      </c>
      <c r="B1942" s="11" t="str">
        <f>IFERROR(IF(ISNUMBER(A1942),(IF(A1942&lt;('1_Setting'!$D$30),((A1942/('1_Setting'!$D$30))*3+1),((A1942-('1_Setting'!$D$30))/(('1_Setting'!$D$29)-('1_Setting'!$D$30))*2+4)))," ")," ")</f>
        <v xml:space="preserve"> </v>
      </c>
      <c r="C1942" s="10" t="str">
        <f t="shared" si="63"/>
        <v xml:space="preserve"> </v>
      </c>
      <c r="D1942" s="56" t="e">
        <f t="shared" si="64"/>
        <v>#N/A</v>
      </c>
    </row>
    <row r="1943" spans="1:4" x14ac:dyDescent="0.2">
      <c r="A1943" s="56" t="e">
        <f>IF((A1942+$F$5&lt;='1_Setting'!$D$29),A1942+$F$5,#N/A)</f>
        <v>#N/A</v>
      </c>
      <c r="B1943" s="11" t="str">
        <f>IFERROR(IF(ISNUMBER(A1943),(IF(A1943&lt;('1_Setting'!$D$30),((A1943/('1_Setting'!$D$30))*3+1),((A1943-('1_Setting'!$D$30))/(('1_Setting'!$D$29)-('1_Setting'!$D$30))*2+4)))," ")," ")</f>
        <v xml:space="preserve"> </v>
      </c>
      <c r="C1943" s="10" t="str">
        <f t="shared" si="63"/>
        <v xml:space="preserve"> </v>
      </c>
      <c r="D1943" s="56" t="e">
        <f t="shared" si="64"/>
        <v>#N/A</v>
      </c>
    </row>
    <row r="1944" spans="1:4" x14ac:dyDescent="0.2">
      <c r="A1944" s="56" t="e">
        <f>IF((A1943+$F$5&lt;='1_Setting'!$D$29),A1943+$F$5,#N/A)</f>
        <v>#N/A</v>
      </c>
      <c r="B1944" s="11" t="str">
        <f>IFERROR(IF(ISNUMBER(A1944),(IF(A1944&lt;('1_Setting'!$D$30),((A1944/('1_Setting'!$D$30))*3+1),((A1944-('1_Setting'!$D$30))/(('1_Setting'!$D$29)-('1_Setting'!$D$30))*2+4)))," ")," ")</f>
        <v xml:space="preserve"> </v>
      </c>
      <c r="C1944" s="10" t="str">
        <f t="shared" si="63"/>
        <v xml:space="preserve"> </v>
      </c>
      <c r="D1944" s="56" t="e">
        <f t="shared" si="64"/>
        <v>#N/A</v>
      </c>
    </row>
    <row r="1945" spans="1:4" x14ac:dyDescent="0.2">
      <c r="A1945" s="56" t="e">
        <f>IF((A1944+$F$5&lt;='1_Setting'!$D$29),A1944+$F$5,#N/A)</f>
        <v>#N/A</v>
      </c>
      <c r="B1945" s="11" t="str">
        <f>IFERROR(IF(ISNUMBER(A1945),(IF(A1945&lt;('1_Setting'!$D$30),((A1945/('1_Setting'!$D$30))*3+1),((A1945-('1_Setting'!$D$30))/(('1_Setting'!$D$29)-('1_Setting'!$D$30))*2+4)))," ")," ")</f>
        <v xml:space="preserve"> </v>
      </c>
      <c r="C1945" s="10" t="str">
        <f t="shared" si="63"/>
        <v xml:space="preserve"> </v>
      </c>
      <c r="D1945" s="56" t="e">
        <f t="shared" si="64"/>
        <v>#N/A</v>
      </c>
    </row>
    <row r="1946" spans="1:4" x14ac:dyDescent="0.2">
      <c r="A1946" s="56" t="e">
        <f>IF((A1945+$F$5&lt;='1_Setting'!$D$29),A1945+$F$5,#N/A)</f>
        <v>#N/A</v>
      </c>
      <c r="B1946" s="11" t="str">
        <f>IFERROR(IF(ISNUMBER(A1946),(IF(A1946&lt;('1_Setting'!$D$30),((A1946/('1_Setting'!$D$30))*3+1),((A1946-('1_Setting'!$D$30))/(('1_Setting'!$D$29)-('1_Setting'!$D$30))*2+4)))," ")," ")</f>
        <v xml:space="preserve"> </v>
      </c>
      <c r="C1946" s="10" t="str">
        <f t="shared" si="63"/>
        <v xml:space="preserve"> </v>
      </c>
      <c r="D1946" s="56" t="e">
        <f t="shared" si="64"/>
        <v>#N/A</v>
      </c>
    </row>
    <row r="1947" spans="1:4" x14ac:dyDescent="0.2">
      <c r="A1947" s="56" t="e">
        <f>IF((A1946+$F$5&lt;='1_Setting'!$D$29),A1946+$F$5,#N/A)</f>
        <v>#N/A</v>
      </c>
      <c r="B1947" s="11" t="str">
        <f>IFERROR(IF(ISNUMBER(A1947),(IF(A1947&lt;('1_Setting'!$D$30),((A1947/('1_Setting'!$D$30))*3+1),((A1947-('1_Setting'!$D$30))/(('1_Setting'!$D$29)-('1_Setting'!$D$30))*2+4)))," ")," ")</f>
        <v xml:space="preserve"> </v>
      </c>
      <c r="C1947" s="10" t="str">
        <f t="shared" si="63"/>
        <v xml:space="preserve"> </v>
      </c>
      <c r="D1947" s="56" t="e">
        <f t="shared" si="64"/>
        <v>#N/A</v>
      </c>
    </row>
    <row r="1948" spans="1:4" x14ac:dyDescent="0.2">
      <c r="A1948" s="56" t="e">
        <f>IF((A1947+$F$5&lt;='1_Setting'!$D$29),A1947+$F$5,#N/A)</f>
        <v>#N/A</v>
      </c>
      <c r="B1948" s="11" t="str">
        <f>IFERROR(IF(ISNUMBER(A1948),(IF(A1948&lt;('1_Setting'!$D$30),((A1948/('1_Setting'!$D$30))*3+1),((A1948-('1_Setting'!$D$30))/(('1_Setting'!$D$29)-('1_Setting'!$D$30))*2+4)))," ")," ")</f>
        <v xml:space="preserve"> </v>
      </c>
      <c r="C1948" s="10" t="str">
        <f t="shared" si="63"/>
        <v xml:space="preserve"> </v>
      </c>
      <c r="D1948" s="56" t="e">
        <f t="shared" si="64"/>
        <v>#N/A</v>
      </c>
    </row>
    <row r="1949" spans="1:4" x14ac:dyDescent="0.2">
      <c r="A1949" s="56" t="e">
        <f>IF((A1948+$F$5&lt;='1_Setting'!$D$29),A1948+$F$5,#N/A)</f>
        <v>#N/A</v>
      </c>
      <c r="B1949" s="11" t="str">
        <f>IFERROR(IF(ISNUMBER(A1949),(IF(A1949&lt;('1_Setting'!$D$30),((A1949/('1_Setting'!$D$30))*3+1),((A1949-('1_Setting'!$D$30))/(('1_Setting'!$D$29)-('1_Setting'!$D$30))*2+4)))," ")," ")</f>
        <v xml:space="preserve"> </v>
      </c>
      <c r="C1949" s="10" t="str">
        <f t="shared" si="63"/>
        <v xml:space="preserve"> </v>
      </c>
      <c r="D1949" s="56" t="e">
        <f t="shared" si="64"/>
        <v>#N/A</v>
      </c>
    </row>
    <row r="1950" spans="1:4" x14ac:dyDescent="0.2">
      <c r="A1950" s="56" t="e">
        <f>IF((A1949+$F$5&lt;='1_Setting'!$D$29),A1949+$F$5,#N/A)</f>
        <v>#N/A</v>
      </c>
      <c r="B1950" s="11" t="str">
        <f>IFERROR(IF(ISNUMBER(A1950),(IF(A1950&lt;('1_Setting'!$D$30),((A1950/('1_Setting'!$D$30))*3+1),((A1950-('1_Setting'!$D$30))/(('1_Setting'!$D$29)-('1_Setting'!$D$30))*2+4)))," ")," ")</f>
        <v xml:space="preserve"> </v>
      </c>
      <c r="C1950" s="10" t="str">
        <f t="shared" si="63"/>
        <v xml:space="preserve"> </v>
      </c>
      <c r="D1950" s="56" t="e">
        <f t="shared" si="64"/>
        <v>#N/A</v>
      </c>
    </row>
    <row r="1951" spans="1:4" x14ac:dyDescent="0.2">
      <c r="A1951" s="56" t="e">
        <f>IF((A1950+$F$5&lt;='1_Setting'!$D$29),A1950+$F$5,#N/A)</f>
        <v>#N/A</v>
      </c>
      <c r="B1951" s="11" t="str">
        <f>IFERROR(IF(ISNUMBER(A1951),(IF(A1951&lt;('1_Setting'!$D$30),((A1951/('1_Setting'!$D$30))*3+1),((A1951-('1_Setting'!$D$30))/(('1_Setting'!$D$29)-('1_Setting'!$D$30))*2+4)))," ")," ")</f>
        <v xml:space="preserve"> </v>
      </c>
      <c r="C1951" s="10" t="str">
        <f t="shared" si="63"/>
        <v xml:space="preserve"> </v>
      </c>
      <c r="D1951" s="56" t="e">
        <f t="shared" si="64"/>
        <v>#N/A</v>
      </c>
    </row>
    <row r="1952" spans="1:4" x14ac:dyDescent="0.2">
      <c r="A1952" s="56" t="e">
        <f>IF((A1951+$F$5&lt;='1_Setting'!$D$29),A1951+$F$5,#N/A)</f>
        <v>#N/A</v>
      </c>
      <c r="B1952" s="11" t="str">
        <f>IFERROR(IF(ISNUMBER(A1952),(IF(A1952&lt;('1_Setting'!$D$30),((A1952/('1_Setting'!$D$30))*3+1),((A1952-('1_Setting'!$D$30))/(('1_Setting'!$D$29)-('1_Setting'!$D$30))*2+4)))," ")," ")</f>
        <v xml:space="preserve"> </v>
      </c>
      <c r="C1952" s="10" t="str">
        <f t="shared" si="63"/>
        <v xml:space="preserve"> </v>
      </c>
      <c r="D1952" s="56" t="e">
        <f t="shared" si="64"/>
        <v>#N/A</v>
      </c>
    </row>
    <row r="1953" spans="1:4" x14ac:dyDescent="0.2">
      <c r="A1953" s="56" t="e">
        <f>IF((A1952+$F$5&lt;='1_Setting'!$D$29),A1952+$F$5,#N/A)</f>
        <v>#N/A</v>
      </c>
      <c r="B1953" s="11" t="str">
        <f>IFERROR(IF(ISNUMBER(A1953),(IF(A1953&lt;('1_Setting'!$D$30),((A1953/('1_Setting'!$D$30))*3+1),((A1953-('1_Setting'!$D$30))/(('1_Setting'!$D$29)-('1_Setting'!$D$30))*2+4)))," ")," ")</f>
        <v xml:space="preserve"> </v>
      </c>
      <c r="C1953" s="10" t="str">
        <f t="shared" si="63"/>
        <v xml:space="preserve"> </v>
      </c>
      <c r="D1953" s="56" t="e">
        <f t="shared" si="64"/>
        <v>#N/A</v>
      </c>
    </row>
    <row r="1954" spans="1:4" x14ac:dyDescent="0.2">
      <c r="A1954" s="56" t="e">
        <f>IF((A1953+$F$5&lt;='1_Setting'!$D$29),A1953+$F$5,#N/A)</f>
        <v>#N/A</v>
      </c>
      <c r="B1954" s="11" t="str">
        <f>IFERROR(IF(ISNUMBER(A1954),(IF(A1954&lt;('1_Setting'!$D$30),((A1954/('1_Setting'!$D$30))*3+1),((A1954-('1_Setting'!$D$30))/(('1_Setting'!$D$29)-('1_Setting'!$D$30))*2+4)))," ")," ")</f>
        <v xml:space="preserve"> </v>
      </c>
      <c r="C1954" s="10" t="str">
        <f t="shared" si="63"/>
        <v xml:space="preserve"> </v>
      </c>
      <c r="D1954" s="56" t="e">
        <f t="shared" si="64"/>
        <v>#N/A</v>
      </c>
    </row>
    <row r="1955" spans="1:4" x14ac:dyDescent="0.2">
      <c r="A1955" s="56" t="e">
        <f>IF((A1954+$F$5&lt;='1_Setting'!$D$29),A1954+$F$5,#N/A)</f>
        <v>#N/A</v>
      </c>
      <c r="B1955" s="11" t="str">
        <f>IFERROR(IF(ISNUMBER(A1955),(IF(A1955&lt;('1_Setting'!$D$30),((A1955/('1_Setting'!$D$30))*3+1),((A1955-('1_Setting'!$D$30))/(('1_Setting'!$D$29)-('1_Setting'!$D$30))*2+4)))," ")," ")</f>
        <v xml:space="preserve"> </v>
      </c>
      <c r="C1955" s="10" t="str">
        <f t="shared" si="63"/>
        <v xml:space="preserve"> </v>
      </c>
      <c r="D1955" s="56" t="e">
        <f t="shared" si="64"/>
        <v>#N/A</v>
      </c>
    </row>
    <row r="1956" spans="1:4" x14ac:dyDescent="0.2">
      <c r="A1956" s="56" t="e">
        <f>IF((A1955+$F$5&lt;='1_Setting'!$D$29),A1955+$F$5,#N/A)</f>
        <v>#N/A</v>
      </c>
      <c r="B1956" s="11" t="str">
        <f>IFERROR(IF(ISNUMBER(A1956),(IF(A1956&lt;('1_Setting'!$D$30),((A1956/('1_Setting'!$D$30))*3+1),((A1956-('1_Setting'!$D$30))/(('1_Setting'!$D$29)-('1_Setting'!$D$30))*2+4)))," ")," ")</f>
        <v xml:space="preserve"> </v>
      </c>
      <c r="C1956" s="10" t="str">
        <f t="shared" si="63"/>
        <v xml:space="preserve"> </v>
      </c>
      <c r="D1956" s="56" t="e">
        <f t="shared" si="64"/>
        <v>#N/A</v>
      </c>
    </row>
    <row r="1957" spans="1:4" x14ac:dyDescent="0.2">
      <c r="A1957" s="56" t="e">
        <f>IF((A1956+$F$5&lt;='1_Setting'!$D$29),A1956+$F$5,#N/A)</f>
        <v>#N/A</v>
      </c>
      <c r="B1957" s="11" t="str">
        <f>IFERROR(IF(ISNUMBER(A1957),(IF(A1957&lt;('1_Setting'!$D$30),((A1957/('1_Setting'!$D$30))*3+1),((A1957-('1_Setting'!$D$30))/(('1_Setting'!$D$29)-('1_Setting'!$D$30))*2+4)))," ")," ")</f>
        <v xml:space="preserve"> </v>
      </c>
      <c r="C1957" s="10" t="str">
        <f t="shared" si="63"/>
        <v xml:space="preserve"> </v>
      </c>
      <c r="D1957" s="56" t="e">
        <f t="shared" si="64"/>
        <v>#N/A</v>
      </c>
    </row>
    <row r="1958" spans="1:4" x14ac:dyDescent="0.2">
      <c r="A1958" s="56" t="e">
        <f>IF((A1957+$F$5&lt;='1_Setting'!$D$29),A1957+$F$5,#N/A)</f>
        <v>#N/A</v>
      </c>
      <c r="B1958" s="11" t="str">
        <f>IFERROR(IF(ISNUMBER(A1958),(IF(A1958&lt;('1_Setting'!$D$30),((A1958/('1_Setting'!$D$30))*3+1),((A1958-('1_Setting'!$D$30))/(('1_Setting'!$D$29)-('1_Setting'!$D$30))*2+4)))," ")," ")</f>
        <v xml:space="preserve"> </v>
      </c>
      <c r="C1958" s="10" t="str">
        <f t="shared" si="63"/>
        <v xml:space="preserve"> </v>
      </c>
      <c r="D1958" s="56" t="e">
        <f t="shared" si="64"/>
        <v>#N/A</v>
      </c>
    </row>
    <row r="1959" spans="1:4" x14ac:dyDescent="0.2">
      <c r="A1959" s="56" t="e">
        <f>IF((A1958+$F$5&lt;='1_Setting'!$D$29),A1958+$F$5,#N/A)</f>
        <v>#N/A</v>
      </c>
      <c r="B1959" s="11" t="str">
        <f>IFERROR(IF(ISNUMBER(A1959),(IF(A1959&lt;('1_Setting'!$D$30),((A1959/('1_Setting'!$D$30))*3+1),((A1959-('1_Setting'!$D$30))/(('1_Setting'!$D$29)-('1_Setting'!$D$30))*2+4)))," ")," ")</f>
        <v xml:space="preserve"> </v>
      </c>
      <c r="C1959" s="10" t="str">
        <f t="shared" si="63"/>
        <v xml:space="preserve"> </v>
      </c>
      <c r="D1959" s="56" t="e">
        <f t="shared" si="64"/>
        <v>#N/A</v>
      </c>
    </row>
    <row r="1960" spans="1:4" x14ac:dyDescent="0.2">
      <c r="A1960" s="56" t="e">
        <f>IF((A1959+$F$5&lt;='1_Setting'!$D$29),A1959+$F$5,#N/A)</f>
        <v>#N/A</v>
      </c>
      <c r="B1960" s="11" t="str">
        <f>IFERROR(IF(ISNUMBER(A1960),(IF(A1960&lt;('1_Setting'!$D$30),((A1960/('1_Setting'!$D$30))*3+1),((A1960-('1_Setting'!$D$30))/(('1_Setting'!$D$29)-('1_Setting'!$D$30))*2+4)))," ")," ")</f>
        <v xml:space="preserve"> </v>
      </c>
      <c r="C1960" s="10" t="str">
        <f t="shared" si="63"/>
        <v xml:space="preserve"> </v>
      </c>
      <c r="D1960" s="56" t="e">
        <f t="shared" si="64"/>
        <v>#N/A</v>
      </c>
    </row>
    <row r="1961" spans="1:4" x14ac:dyDescent="0.2">
      <c r="A1961" s="56" t="e">
        <f>IF((A1960+$F$5&lt;='1_Setting'!$D$29),A1960+$F$5,#N/A)</f>
        <v>#N/A</v>
      </c>
      <c r="B1961" s="11" t="str">
        <f>IFERROR(IF(ISNUMBER(A1961),(IF(A1961&lt;('1_Setting'!$D$30),((A1961/('1_Setting'!$D$30))*3+1),((A1961-('1_Setting'!$D$30))/(('1_Setting'!$D$29)-('1_Setting'!$D$30))*2+4)))," ")," ")</f>
        <v xml:space="preserve"> </v>
      </c>
      <c r="C1961" s="10" t="str">
        <f t="shared" si="63"/>
        <v xml:space="preserve"> </v>
      </c>
      <c r="D1961" s="56" t="e">
        <f t="shared" si="64"/>
        <v>#N/A</v>
      </c>
    </row>
    <row r="1962" spans="1:4" x14ac:dyDescent="0.2">
      <c r="A1962" s="56" t="e">
        <f>IF((A1961+$F$5&lt;='1_Setting'!$D$29),A1961+$F$5,#N/A)</f>
        <v>#N/A</v>
      </c>
      <c r="B1962" s="11" t="str">
        <f>IFERROR(IF(ISNUMBER(A1962),(IF(A1962&lt;('1_Setting'!$D$30),((A1962/('1_Setting'!$D$30))*3+1),((A1962-('1_Setting'!$D$30))/(('1_Setting'!$D$29)-('1_Setting'!$D$30))*2+4)))," ")," ")</f>
        <v xml:space="preserve"> </v>
      </c>
      <c r="C1962" s="10" t="str">
        <f t="shared" si="63"/>
        <v xml:space="preserve"> </v>
      </c>
      <c r="D1962" s="56" t="e">
        <f t="shared" si="64"/>
        <v>#N/A</v>
      </c>
    </row>
    <row r="1963" spans="1:4" x14ac:dyDescent="0.2">
      <c r="A1963" s="56" t="e">
        <f>IF((A1962+$F$5&lt;='1_Setting'!$D$29),A1962+$F$5,#N/A)</f>
        <v>#N/A</v>
      </c>
      <c r="B1963" s="11" t="str">
        <f>IFERROR(IF(ISNUMBER(A1963),(IF(A1963&lt;('1_Setting'!$D$30),((A1963/('1_Setting'!$D$30))*3+1),((A1963-('1_Setting'!$D$30))/(('1_Setting'!$D$29)-('1_Setting'!$D$30))*2+4)))," ")," ")</f>
        <v xml:space="preserve"> </v>
      </c>
      <c r="C1963" s="10" t="str">
        <f t="shared" si="63"/>
        <v xml:space="preserve"> </v>
      </c>
      <c r="D1963" s="56" t="e">
        <f t="shared" si="64"/>
        <v>#N/A</v>
      </c>
    </row>
    <row r="1964" spans="1:4" x14ac:dyDescent="0.2">
      <c r="A1964" s="56" t="e">
        <f>IF((A1963+$F$5&lt;='1_Setting'!$D$29),A1963+$F$5,#N/A)</f>
        <v>#N/A</v>
      </c>
      <c r="B1964" s="11" t="str">
        <f>IFERROR(IF(ISNUMBER(A1964),(IF(A1964&lt;('1_Setting'!$D$30),((A1964/('1_Setting'!$D$30))*3+1),((A1964-('1_Setting'!$D$30))/(('1_Setting'!$D$29)-('1_Setting'!$D$30))*2+4)))," ")," ")</f>
        <v xml:space="preserve"> </v>
      </c>
      <c r="C1964" s="10" t="str">
        <f t="shared" si="63"/>
        <v xml:space="preserve"> </v>
      </c>
      <c r="D1964" s="56" t="e">
        <f t="shared" si="64"/>
        <v>#N/A</v>
      </c>
    </row>
    <row r="1965" spans="1:4" x14ac:dyDescent="0.2">
      <c r="A1965" s="56" t="e">
        <f>IF((A1964+$F$5&lt;='1_Setting'!$D$29),A1964+$F$5,#N/A)</f>
        <v>#N/A</v>
      </c>
      <c r="B1965" s="11" t="str">
        <f>IFERROR(IF(ISNUMBER(A1965),(IF(A1965&lt;('1_Setting'!$D$30),((A1965/('1_Setting'!$D$30))*3+1),((A1965-('1_Setting'!$D$30))/(('1_Setting'!$D$29)-('1_Setting'!$D$30))*2+4)))," ")," ")</f>
        <v xml:space="preserve"> </v>
      </c>
      <c r="C1965" s="10" t="str">
        <f t="shared" si="63"/>
        <v xml:space="preserve"> </v>
      </c>
      <c r="D1965" s="56" t="e">
        <f t="shared" si="64"/>
        <v>#N/A</v>
      </c>
    </row>
    <row r="1966" spans="1:4" x14ac:dyDescent="0.2">
      <c r="A1966" s="56" t="e">
        <f>IF((A1965+$F$5&lt;='1_Setting'!$D$29),A1965+$F$5,#N/A)</f>
        <v>#N/A</v>
      </c>
      <c r="B1966" s="11" t="str">
        <f>IFERROR(IF(ISNUMBER(A1966),(IF(A1966&lt;('1_Setting'!$D$30),((A1966/('1_Setting'!$D$30))*3+1),((A1966-('1_Setting'!$D$30))/(('1_Setting'!$D$29)-('1_Setting'!$D$30))*2+4)))," ")," ")</f>
        <v xml:space="preserve"> </v>
      </c>
      <c r="C1966" s="10" t="str">
        <f t="shared" si="63"/>
        <v xml:space="preserve"> </v>
      </c>
      <c r="D1966" s="56" t="e">
        <f t="shared" si="64"/>
        <v>#N/A</v>
      </c>
    </row>
    <row r="1967" spans="1:4" x14ac:dyDescent="0.2">
      <c r="A1967" s="56" t="e">
        <f>IF((A1966+$F$5&lt;='1_Setting'!$D$29),A1966+$F$5,#N/A)</f>
        <v>#N/A</v>
      </c>
      <c r="B1967" s="11" t="str">
        <f>IFERROR(IF(ISNUMBER(A1967),(IF(A1967&lt;('1_Setting'!$D$30),((A1967/('1_Setting'!$D$30))*3+1),((A1967-('1_Setting'!$D$30))/(('1_Setting'!$D$29)-('1_Setting'!$D$30))*2+4)))," ")," ")</f>
        <v xml:space="preserve"> </v>
      </c>
      <c r="C1967" s="10" t="str">
        <f t="shared" si="63"/>
        <v xml:space="preserve"> </v>
      </c>
      <c r="D1967" s="56" t="e">
        <f t="shared" si="64"/>
        <v>#N/A</v>
      </c>
    </row>
    <row r="1968" spans="1:4" x14ac:dyDescent="0.2">
      <c r="A1968" s="56" t="e">
        <f>IF((A1967+$F$5&lt;='1_Setting'!$D$29),A1967+$F$5,#N/A)</f>
        <v>#N/A</v>
      </c>
      <c r="B1968" s="11" t="str">
        <f>IFERROR(IF(ISNUMBER(A1968),(IF(A1968&lt;('1_Setting'!$D$30),((A1968/('1_Setting'!$D$30))*3+1),((A1968-('1_Setting'!$D$30))/(('1_Setting'!$D$29)-('1_Setting'!$D$30))*2+4)))," ")," ")</f>
        <v xml:space="preserve"> </v>
      </c>
      <c r="C1968" s="10" t="str">
        <f t="shared" si="63"/>
        <v xml:space="preserve"> </v>
      </c>
      <c r="D1968" s="56" t="e">
        <f t="shared" si="64"/>
        <v>#N/A</v>
      </c>
    </row>
    <row r="1969" spans="1:4" x14ac:dyDescent="0.2">
      <c r="A1969" s="56" t="e">
        <f>IF((A1968+$F$5&lt;='1_Setting'!$D$29),A1968+$F$5,#N/A)</f>
        <v>#N/A</v>
      </c>
      <c r="B1969" s="11" t="str">
        <f>IFERROR(IF(ISNUMBER(A1969),(IF(A1969&lt;('1_Setting'!$D$30),((A1969/('1_Setting'!$D$30))*3+1),((A1969-('1_Setting'!$D$30))/(('1_Setting'!$D$29)-('1_Setting'!$D$30))*2+4)))," ")," ")</f>
        <v xml:space="preserve"> </v>
      </c>
      <c r="C1969" s="10" t="str">
        <f t="shared" si="63"/>
        <v xml:space="preserve"> </v>
      </c>
      <c r="D1969" s="56" t="e">
        <f t="shared" si="64"/>
        <v>#N/A</v>
      </c>
    </row>
    <row r="1970" spans="1:4" x14ac:dyDescent="0.2">
      <c r="A1970" s="56" t="e">
        <f>IF((A1969+$F$5&lt;='1_Setting'!$D$29),A1969+$F$5,#N/A)</f>
        <v>#N/A</v>
      </c>
      <c r="B1970" s="11" t="str">
        <f>IFERROR(IF(ISNUMBER(A1970),(IF(A1970&lt;('1_Setting'!$D$30),((A1970/('1_Setting'!$D$30))*3+1),((A1970-('1_Setting'!$D$30))/(('1_Setting'!$D$29)-('1_Setting'!$D$30))*2+4)))," ")," ")</f>
        <v xml:space="preserve"> </v>
      </c>
      <c r="C1970" s="10" t="str">
        <f t="shared" si="63"/>
        <v xml:space="preserve"> </v>
      </c>
      <c r="D1970" s="56" t="e">
        <f t="shared" si="64"/>
        <v>#N/A</v>
      </c>
    </row>
    <row r="1971" spans="1:4" x14ac:dyDescent="0.2">
      <c r="A1971" s="56" t="e">
        <f>IF((A1970+$F$5&lt;='1_Setting'!$D$29),A1970+$F$5,#N/A)</f>
        <v>#N/A</v>
      </c>
      <c r="B1971" s="11" t="str">
        <f>IFERROR(IF(ISNUMBER(A1971),(IF(A1971&lt;('1_Setting'!$D$30),((A1971/('1_Setting'!$D$30))*3+1),((A1971-('1_Setting'!$D$30))/(('1_Setting'!$D$29)-('1_Setting'!$D$30))*2+4)))," ")," ")</f>
        <v xml:space="preserve"> </v>
      </c>
      <c r="C1971" s="10" t="str">
        <f t="shared" si="63"/>
        <v xml:space="preserve"> </v>
      </c>
      <c r="D1971" s="56" t="e">
        <f t="shared" si="64"/>
        <v>#N/A</v>
      </c>
    </row>
    <row r="1972" spans="1:4" x14ac:dyDescent="0.2">
      <c r="A1972" s="56" t="e">
        <f>IF((A1971+$F$5&lt;='1_Setting'!$D$29),A1971+$F$5,#N/A)</f>
        <v>#N/A</v>
      </c>
      <c r="B1972" s="11" t="str">
        <f>IFERROR(IF(ISNUMBER(A1972),(IF(A1972&lt;('1_Setting'!$D$30),((A1972/('1_Setting'!$D$30))*3+1),((A1972-('1_Setting'!$D$30))/(('1_Setting'!$D$29)-('1_Setting'!$D$30))*2+4)))," ")," ")</f>
        <v xml:space="preserve"> </v>
      </c>
      <c r="C1972" s="10" t="str">
        <f t="shared" si="63"/>
        <v xml:space="preserve"> </v>
      </c>
      <c r="D1972" s="56" t="e">
        <f t="shared" si="64"/>
        <v>#N/A</v>
      </c>
    </row>
    <row r="1973" spans="1:4" x14ac:dyDescent="0.2">
      <c r="A1973" s="56" t="e">
        <f>IF((A1972+$F$5&lt;='1_Setting'!$D$29),A1972+$F$5,#N/A)</f>
        <v>#N/A</v>
      </c>
      <c r="B1973" s="11" t="str">
        <f>IFERROR(IF(ISNUMBER(A1973),(IF(A1973&lt;('1_Setting'!$D$30),((A1973/('1_Setting'!$D$30))*3+1),((A1973-('1_Setting'!$D$30))/(('1_Setting'!$D$29)-('1_Setting'!$D$30))*2+4)))," ")," ")</f>
        <v xml:space="preserve"> </v>
      </c>
      <c r="C1973" s="10" t="str">
        <f t="shared" si="63"/>
        <v xml:space="preserve"> </v>
      </c>
      <c r="D1973" s="56" t="e">
        <f t="shared" si="64"/>
        <v>#N/A</v>
      </c>
    </row>
    <row r="1974" spans="1:4" x14ac:dyDescent="0.2">
      <c r="A1974" s="56" t="e">
        <f>IF((A1973+$F$5&lt;='1_Setting'!$D$29),A1973+$F$5,#N/A)</f>
        <v>#N/A</v>
      </c>
      <c r="B1974" s="11" t="str">
        <f>IFERROR(IF(ISNUMBER(A1974),(IF(A1974&lt;('1_Setting'!$D$30),((A1974/('1_Setting'!$D$30))*3+1),((A1974-('1_Setting'!$D$30))/(('1_Setting'!$D$29)-('1_Setting'!$D$30))*2+4)))," ")," ")</f>
        <v xml:space="preserve"> </v>
      </c>
      <c r="C1974" s="10" t="str">
        <f t="shared" si="63"/>
        <v xml:space="preserve"> </v>
      </c>
      <c r="D1974" s="56" t="e">
        <f t="shared" si="64"/>
        <v>#N/A</v>
      </c>
    </row>
    <row r="1975" spans="1:4" x14ac:dyDescent="0.2">
      <c r="A1975" s="56" t="e">
        <f>IF((A1974+$F$5&lt;='1_Setting'!$D$29),A1974+$F$5,#N/A)</f>
        <v>#N/A</v>
      </c>
      <c r="B1975" s="11" t="str">
        <f>IFERROR(IF(ISNUMBER(A1975),(IF(A1975&lt;('1_Setting'!$D$30),((A1975/('1_Setting'!$D$30))*3+1),((A1975-('1_Setting'!$D$30))/(('1_Setting'!$D$29)-('1_Setting'!$D$30))*2+4)))," ")," ")</f>
        <v xml:space="preserve"> </v>
      </c>
      <c r="C1975" s="10" t="str">
        <f t="shared" si="63"/>
        <v xml:space="preserve"> </v>
      </c>
      <c r="D1975" s="56" t="e">
        <f t="shared" si="64"/>
        <v>#N/A</v>
      </c>
    </row>
    <row r="1976" spans="1:4" x14ac:dyDescent="0.2">
      <c r="A1976" s="56" t="e">
        <f>IF((A1975+$F$5&lt;='1_Setting'!$D$29),A1975+$F$5,#N/A)</f>
        <v>#N/A</v>
      </c>
      <c r="B1976" s="11" t="str">
        <f>IFERROR(IF(ISNUMBER(A1976),(IF(A1976&lt;('1_Setting'!$D$30),((A1976/('1_Setting'!$D$30))*3+1),((A1976-('1_Setting'!$D$30))/(('1_Setting'!$D$29)-('1_Setting'!$D$30))*2+4)))," ")," ")</f>
        <v xml:space="preserve"> </v>
      </c>
      <c r="C1976" s="10" t="str">
        <f t="shared" si="63"/>
        <v xml:space="preserve"> </v>
      </c>
      <c r="D1976" s="56" t="e">
        <f t="shared" si="64"/>
        <v>#N/A</v>
      </c>
    </row>
    <row r="1977" spans="1:4" x14ac:dyDescent="0.2">
      <c r="A1977" s="56" t="e">
        <f>IF((A1976+$F$5&lt;='1_Setting'!$D$29),A1976+$F$5,#N/A)</f>
        <v>#N/A</v>
      </c>
      <c r="B1977" s="11" t="str">
        <f>IFERROR(IF(ISNUMBER(A1977),(IF(A1977&lt;('1_Setting'!$D$30),((A1977/('1_Setting'!$D$30))*3+1),((A1977-('1_Setting'!$D$30))/(('1_Setting'!$D$29)-('1_Setting'!$D$30))*2+4)))," ")," ")</f>
        <v xml:space="preserve"> </v>
      </c>
      <c r="C1977" s="10" t="str">
        <f t="shared" si="63"/>
        <v xml:space="preserve"> </v>
      </c>
      <c r="D1977" s="56" t="e">
        <f t="shared" si="64"/>
        <v>#N/A</v>
      </c>
    </row>
    <row r="1978" spans="1:4" x14ac:dyDescent="0.2">
      <c r="A1978" s="56" t="e">
        <f>IF((A1977+$F$5&lt;='1_Setting'!$D$29),A1977+$F$5,#N/A)</f>
        <v>#N/A</v>
      </c>
      <c r="B1978" s="11" t="str">
        <f>IFERROR(IF(ISNUMBER(A1978),(IF(A1978&lt;('1_Setting'!$D$30),((A1978/('1_Setting'!$D$30))*3+1),((A1978-('1_Setting'!$D$30))/(('1_Setting'!$D$29)-('1_Setting'!$D$30))*2+4)))," ")," ")</f>
        <v xml:space="preserve"> </v>
      </c>
      <c r="C1978" s="10" t="str">
        <f t="shared" si="63"/>
        <v xml:space="preserve"> </v>
      </c>
      <c r="D1978" s="56" t="e">
        <f t="shared" si="64"/>
        <v>#N/A</v>
      </c>
    </row>
    <row r="1979" spans="1:4" x14ac:dyDescent="0.2">
      <c r="A1979" s="56" t="e">
        <f>IF((A1978+$F$5&lt;='1_Setting'!$D$29),A1978+$F$5,#N/A)</f>
        <v>#N/A</v>
      </c>
      <c r="B1979" s="11" t="str">
        <f>IFERROR(IF(ISNUMBER(A1979),(IF(A1979&lt;('1_Setting'!$D$30),((A1979/('1_Setting'!$D$30))*3+1),((A1979-('1_Setting'!$D$30))/(('1_Setting'!$D$29)-('1_Setting'!$D$30))*2+4)))," ")," ")</f>
        <v xml:space="preserve"> </v>
      </c>
      <c r="C1979" s="10" t="str">
        <f t="shared" si="63"/>
        <v xml:space="preserve"> </v>
      </c>
      <c r="D1979" s="56" t="e">
        <f t="shared" si="64"/>
        <v>#N/A</v>
      </c>
    </row>
    <row r="1980" spans="1:4" x14ac:dyDescent="0.2">
      <c r="A1980" s="56" t="e">
        <f>IF((A1979+$F$5&lt;='1_Setting'!$D$29),A1979+$F$5,#N/A)</f>
        <v>#N/A</v>
      </c>
      <c r="B1980" s="11" t="str">
        <f>IFERROR(IF(ISNUMBER(A1980),(IF(A1980&lt;('1_Setting'!$D$30),((A1980/('1_Setting'!$D$30))*3+1),((A1980-('1_Setting'!$D$30))/(('1_Setting'!$D$29)-('1_Setting'!$D$30))*2+4)))," ")," ")</f>
        <v xml:space="preserve"> </v>
      </c>
      <c r="C1980" s="10" t="str">
        <f t="shared" si="63"/>
        <v xml:space="preserve"> </v>
      </c>
      <c r="D1980" s="56" t="e">
        <f t="shared" si="64"/>
        <v>#N/A</v>
      </c>
    </row>
    <row r="1981" spans="1:4" x14ac:dyDescent="0.2">
      <c r="A1981" s="56" t="e">
        <f>IF((A1980+$F$5&lt;='1_Setting'!$D$29),A1980+$F$5,#N/A)</f>
        <v>#N/A</v>
      </c>
      <c r="B1981" s="11" t="str">
        <f>IFERROR(IF(ISNUMBER(A1981),(IF(A1981&lt;('1_Setting'!$D$30),((A1981/('1_Setting'!$D$30))*3+1),((A1981-('1_Setting'!$D$30))/(('1_Setting'!$D$29)-('1_Setting'!$D$30))*2+4)))," ")," ")</f>
        <v xml:space="preserve"> </v>
      </c>
      <c r="C1981" s="10" t="str">
        <f t="shared" si="63"/>
        <v xml:space="preserve"> </v>
      </c>
      <c r="D1981" s="56" t="e">
        <f t="shared" si="64"/>
        <v>#N/A</v>
      </c>
    </row>
    <row r="1982" spans="1:4" x14ac:dyDescent="0.2">
      <c r="A1982" s="56" t="e">
        <f>IF((A1981+$F$5&lt;='1_Setting'!$D$29),A1981+$F$5,#N/A)</f>
        <v>#N/A</v>
      </c>
      <c r="B1982" s="11" t="str">
        <f>IFERROR(IF(ISNUMBER(A1982),(IF(A1982&lt;('1_Setting'!$D$30),((A1982/('1_Setting'!$D$30))*3+1),((A1982-('1_Setting'!$D$30))/(('1_Setting'!$D$29)-('1_Setting'!$D$30))*2+4)))," ")," ")</f>
        <v xml:space="preserve"> </v>
      </c>
      <c r="C1982" s="10" t="str">
        <f t="shared" si="63"/>
        <v xml:space="preserve"> </v>
      </c>
      <c r="D1982" s="56" t="e">
        <f t="shared" si="64"/>
        <v>#N/A</v>
      </c>
    </row>
    <row r="1983" spans="1:4" x14ac:dyDescent="0.2">
      <c r="A1983" s="56" t="e">
        <f>IF((A1982+$F$5&lt;='1_Setting'!$D$29),A1982+$F$5,#N/A)</f>
        <v>#N/A</v>
      </c>
      <c r="B1983" s="11" t="str">
        <f>IFERROR(IF(ISNUMBER(A1983),(IF(A1983&lt;('1_Setting'!$D$30),((A1983/('1_Setting'!$D$30))*3+1),((A1983-('1_Setting'!$D$30))/(('1_Setting'!$D$29)-('1_Setting'!$D$30))*2+4)))," ")," ")</f>
        <v xml:space="preserve"> </v>
      </c>
      <c r="C1983" s="10" t="str">
        <f t="shared" si="63"/>
        <v xml:space="preserve"> </v>
      </c>
      <c r="D1983" s="56" t="e">
        <f t="shared" si="64"/>
        <v>#N/A</v>
      </c>
    </row>
    <row r="1984" spans="1:4" x14ac:dyDescent="0.2">
      <c r="A1984" s="56" t="e">
        <f>IF((A1983+$F$5&lt;='1_Setting'!$D$29),A1983+$F$5,#N/A)</f>
        <v>#N/A</v>
      </c>
      <c r="B1984" s="11" t="str">
        <f>IFERROR(IF(ISNUMBER(A1984),(IF(A1984&lt;('1_Setting'!$D$30),((A1984/('1_Setting'!$D$30))*3+1),((A1984-('1_Setting'!$D$30))/(('1_Setting'!$D$29)-('1_Setting'!$D$30))*2+4)))," ")," ")</f>
        <v xml:space="preserve"> </v>
      </c>
      <c r="C1984" s="10" t="str">
        <f t="shared" si="63"/>
        <v xml:space="preserve"> </v>
      </c>
      <c r="D1984" s="56" t="e">
        <f t="shared" si="64"/>
        <v>#N/A</v>
      </c>
    </row>
    <row r="1985" spans="1:4" x14ac:dyDescent="0.2">
      <c r="A1985" s="56" t="e">
        <f>IF((A1984+$F$5&lt;='1_Setting'!$D$29),A1984+$F$5,#N/A)</f>
        <v>#N/A</v>
      </c>
      <c r="B1985" s="11" t="str">
        <f>IFERROR(IF(ISNUMBER(A1985),(IF(A1985&lt;('1_Setting'!$D$30),((A1985/('1_Setting'!$D$30))*3+1),((A1985-('1_Setting'!$D$30))/(('1_Setting'!$D$29)-('1_Setting'!$D$30))*2+4)))," ")," ")</f>
        <v xml:space="preserve"> </v>
      </c>
      <c r="C1985" s="10" t="str">
        <f t="shared" si="63"/>
        <v xml:space="preserve"> </v>
      </c>
      <c r="D1985" s="56" t="e">
        <f t="shared" si="64"/>
        <v>#N/A</v>
      </c>
    </row>
    <row r="1986" spans="1:4" x14ac:dyDescent="0.2">
      <c r="A1986" s="56" t="e">
        <f>IF((A1985+$F$5&lt;='1_Setting'!$D$29),A1985+$F$5,#N/A)</f>
        <v>#N/A</v>
      </c>
      <c r="B1986" s="11" t="str">
        <f>IFERROR(IF(ISNUMBER(A1986),(IF(A1986&lt;('1_Setting'!$D$30),((A1986/('1_Setting'!$D$30))*3+1),((A1986-('1_Setting'!$D$30))/(('1_Setting'!$D$29)-('1_Setting'!$D$30))*2+4)))," ")," ")</f>
        <v xml:space="preserve"> </v>
      </c>
      <c r="C1986" s="10" t="str">
        <f t="shared" ref="C1986:C2049" si="65">IFERROR(IF(AND(B1986&gt;3.5,B1986&lt;4),3.5,ROUND(B1986/5,1)*5)," ")</f>
        <v xml:space="preserve"> </v>
      </c>
      <c r="D1986" s="56" t="e">
        <f t="shared" si="64"/>
        <v>#N/A</v>
      </c>
    </row>
    <row r="1987" spans="1:4" x14ac:dyDescent="0.2">
      <c r="A1987" s="56" t="e">
        <f>IF((A1986+$F$5&lt;='1_Setting'!$D$29),A1986+$F$5,#N/A)</f>
        <v>#N/A</v>
      </c>
      <c r="B1987" s="11" t="str">
        <f>IFERROR(IF(ISNUMBER(A1987),(IF(A1987&lt;('1_Setting'!$D$30),((A1987/('1_Setting'!$D$30))*3+1),((A1987-('1_Setting'!$D$30))/(('1_Setting'!$D$29)-('1_Setting'!$D$30))*2+4)))," ")," ")</f>
        <v xml:space="preserve"> </v>
      </c>
      <c r="C1987" s="10" t="str">
        <f t="shared" si="65"/>
        <v xml:space="preserve"> </v>
      </c>
      <c r="D1987" s="56" t="e">
        <f t="shared" si="64"/>
        <v>#N/A</v>
      </c>
    </row>
    <row r="1988" spans="1:4" x14ac:dyDescent="0.2">
      <c r="A1988" s="56" t="e">
        <f>IF((A1987+$F$5&lt;='1_Setting'!$D$29),A1987+$F$5,#N/A)</f>
        <v>#N/A</v>
      </c>
      <c r="B1988" s="11" t="str">
        <f>IFERROR(IF(ISNUMBER(A1988),(IF(A1988&lt;('1_Setting'!$D$30),((A1988/('1_Setting'!$D$30))*3+1),((A1988-('1_Setting'!$D$30))/(('1_Setting'!$D$29)-('1_Setting'!$D$30))*2+4)))," ")," ")</f>
        <v xml:space="preserve"> </v>
      </c>
      <c r="C1988" s="10" t="str">
        <f t="shared" si="65"/>
        <v xml:space="preserve"> </v>
      </c>
      <c r="D1988" s="56" t="e">
        <f t="shared" si="64"/>
        <v>#N/A</v>
      </c>
    </row>
    <row r="1989" spans="1:4" x14ac:dyDescent="0.2">
      <c r="A1989" s="56" t="e">
        <f>IF((A1988+$F$5&lt;='1_Setting'!$D$29),A1988+$F$5,#N/A)</f>
        <v>#N/A</v>
      </c>
      <c r="B1989" s="11" t="str">
        <f>IFERROR(IF(ISNUMBER(A1989),(IF(A1989&lt;('1_Setting'!$D$30),((A1989/('1_Setting'!$D$30))*3+1),((A1989-('1_Setting'!$D$30))/(('1_Setting'!$D$29)-('1_Setting'!$D$30))*2+4)))," ")," ")</f>
        <v xml:space="preserve"> </v>
      </c>
      <c r="C1989" s="10" t="str">
        <f t="shared" si="65"/>
        <v xml:space="preserve"> </v>
      </c>
      <c r="D1989" s="56" t="e">
        <f t="shared" si="64"/>
        <v>#N/A</v>
      </c>
    </row>
    <row r="1990" spans="1:4" x14ac:dyDescent="0.2">
      <c r="A1990" s="56" t="e">
        <f>IF((A1989+$F$5&lt;='1_Setting'!$D$29),A1989+$F$5,#N/A)</f>
        <v>#N/A</v>
      </c>
      <c r="B1990" s="11" t="str">
        <f>IFERROR(IF(ISNUMBER(A1990),(IF(A1990&lt;('1_Setting'!$D$30),((A1990/('1_Setting'!$D$30))*3+1),((A1990-('1_Setting'!$D$30))/(('1_Setting'!$D$29)-('1_Setting'!$D$30))*2+4)))," ")," ")</f>
        <v xml:space="preserve"> </v>
      </c>
      <c r="C1990" s="10" t="str">
        <f t="shared" si="65"/>
        <v xml:space="preserve"> </v>
      </c>
      <c r="D1990" s="56" t="e">
        <f t="shared" si="64"/>
        <v>#N/A</v>
      </c>
    </row>
    <row r="1991" spans="1:4" x14ac:dyDescent="0.2">
      <c r="A1991" s="56" t="e">
        <f>IF((A1990+$F$5&lt;='1_Setting'!$D$29),A1990+$F$5,#N/A)</f>
        <v>#N/A</v>
      </c>
      <c r="B1991" s="11" t="str">
        <f>IFERROR(IF(ISNUMBER(A1991),(IF(A1991&lt;('1_Setting'!$D$30),((A1991/('1_Setting'!$D$30))*3+1),((A1991-('1_Setting'!$D$30))/(('1_Setting'!$D$29)-('1_Setting'!$D$30))*2+4)))," ")," ")</f>
        <v xml:space="preserve"> </v>
      </c>
      <c r="C1991" s="10" t="str">
        <f t="shared" si="65"/>
        <v xml:space="preserve"> </v>
      </c>
      <c r="D1991" s="56" t="e">
        <f t="shared" si="64"/>
        <v>#N/A</v>
      </c>
    </row>
    <row r="1992" spans="1:4" x14ac:dyDescent="0.2">
      <c r="A1992" s="56" t="e">
        <f>IF((A1991+$F$5&lt;='1_Setting'!$D$29),A1991+$F$5,#N/A)</f>
        <v>#N/A</v>
      </c>
      <c r="B1992" s="11" t="str">
        <f>IFERROR(IF(ISNUMBER(A1992),(IF(A1992&lt;('1_Setting'!$D$30),((A1992/('1_Setting'!$D$30))*3+1),((A1992-('1_Setting'!$D$30))/(('1_Setting'!$D$29)-('1_Setting'!$D$30))*2+4)))," ")," ")</f>
        <v xml:space="preserve"> </v>
      </c>
      <c r="C1992" s="10" t="str">
        <f t="shared" si="65"/>
        <v xml:space="preserve"> </v>
      </c>
      <c r="D1992" s="56" t="e">
        <f t="shared" si="64"/>
        <v>#N/A</v>
      </c>
    </row>
    <row r="1993" spans="1:4" x14ac:dyDescent="0.2">
      <c r="A1993" s="56" t="e">
        <f>IF((A1992+$F$5&lt;='1_Setting'!$D$29),A1992+$F$5,#N/A)</f>
        <v>#N/A</v>
      </c>
      <c r="B1993" s="11" t="str">
        <f>IFERROR(IF(ISNUMBER(A1993),(IF(A1993&lt;('1_Setting'!$D$30),((A1993/('1_Setting'!$D$30))*3+1),((A1993-('1_Setting'!$D$30))/(('1_Setting'!$D$29)-('1_Setting'!$D$30))*2+4)))," ")," ")</f>
        <v xml:space="preserve"> </v>
      </c>
      <c r="C1993" s="10" t="str">
        <f t="shared" si="65"/>
        <v xml:space="preserve"> </v>
      </c>
      <c r="D1993" s="56" t="e">
        <f t="shared" si="64"/>
        <v>#N/A</v>
      </c>
    </row>
    <row r="1994" spans="1:4" x14ac:dyDescent="0.2">
      <c r="A1994" s="56" t="e">
        <f>IF((A1993+$F$5&lt;='1_Setting'!$D$29),A1993+$F$5,#N/A)</f>
        <v>#N/A</v>
      </c>
      <c r="B1994" s="11" t="str">
        <f>IFERROR(IF(ISNUMBER(A1994),(IF(A1994&lt;('1_Setting'!$D$30),((A1994/('1_Setting'!$D$30))*3+1),((A1994-('1_Setting'!$D$30))/(('1_Setting'!$D$29)-('1_Setting'!$D$30))*2+4)))," ")," ")</f>
        <v xml:space="preserve"> </v>
      </c>
      <c r="C1994" s="10" t="str">
        <f t="shared" si="65"/>
        <v xml:space="preserve"> </v>
      </c>
      <c r="D1994" s="56" t="e">
        <f t="shared" si="64"/>
        <v>#N/A</v>
      </c>
    </row>
    <row r="1995" spans="1:4" x14ac:dyDescent="0.2">
      <c r="A1995" s="56" t="e">
        <f>IF((A1994+$F$5&lt;='1_Setting'!$D$29),A1994+$F$5,#N/A)</f>
        <v>#N/A</v>
      </c>
      <c r="B1995" s="11" t="str">
        <f>IFERROR(IF(ISNUMBER(A1995),(IF(A1995&lt;('1_Setting'!$D$30),((A1995/('1_Setting'!$D$30))*3+1),((A1995-('1_Setting'!$D$30))/(('1_Setting'!$D$29)-('1_Setting'!$D$30))*2+4)))," ")," ")</f>
        <v xml:space="preserve"> </v>
      </c>
      <c r="C1995" s="10" t="str">
        <f t="shared" si="65"/>
        <v xml:space="preserve"> </v>
      </c>
      <c r="D1995" s="56" t="e">
        <f t="shared" ref="D1995:D2058" si="66">A1995</f>
        <v>#N/A</v>
      </c>
    </row>
    <row r="1996" spans="1:4" x14ac:dyDescent="0.2">
      <c r="A1996" s="56" t="e">
        <f>IF((A1995+$F$5&lt;='1_Setting'!$D$29),A1995+$F$5,#N/A)</f>
        <v>#N/A</v>
      </c>
      <c r="B1996" s="11" t="str">
        <f>IFERROR(IF(ISNUMBER(A1996),(IF(A1996&lt;('1_Setting'!$D$30),((A1996/('1_Setting'!$D$30))*3+1),((A1996-('1_Setting'!$D$30))/(('1_Setting'!$D$29)-('1_Setting'!$D$30))*2+4)))," ")," ")</f>
        <v xml:space="preserve"> </v>
      </c>
      <c r="C1996" s="10" t="str">
        <f t="shared" si="65"/>
        <v xml:space="preserve"> </v>
      </c>
      <c r="D1996" s="56" t="e">
        <f t="shared" si="66"/>
        <v>#N/A</v>
      </c>
    </row>
    <row r="1997" spans="1:4" x14ac:dyDescent="0.2">
      <c r="A1997" s="56" t="e">
        <f>IF((A1996+$F$5&lt;='1_Setting'!$D$29),A1996+$F$5,#N/A)</f>
        <v>#N/A</v>
      </c>
      <c r="B1997" s="11" t="str">
        <f>IFERROR(IF(ISNUMBER(A1997),(IF(A1997&lt;('1_Setting'!$D$30),((A1997/('1_Setting'!$D$30))*3+1),((A1997-('1_Setting'!$D$30))/(('1_Setting'!$D$29)-('1_Setting'!$D$30))*2+4)))," ")," ")</f>
        <v xml:space="preserve"> </v>
      </c>
      <c r="C1997" s="10" t="str">
        <f t="shared" si="65"/>
        <v xml:space="preserve"> </v>
      </c>
      <c r="D1997" s="56" t="e">
        <f t="shared" si="66"/>
        <v>#N/A</v>
      </c>
    </row>
    <row r="1998" spans="1:4" x14ac:dyDescent="0.2">
      <c r="A1998" s="56" t="e">
        <f>IF((A1997+$F$5&lt;='1_Setting'!$D$29),A1997+$F$5,#N/A)</f>
        <v>#N/A</v>
      </c>
      <c r="B1998" s="11" t="str">
        <f>IFERROR(IF(ISNUMBER(A1998),(IF(A1998&lt;('1_Setting'!$D$30),((A1998/('1_Setting'!$D$30))*3+1),((A1998-('1_Setting'!$D$30))/(('1_Setting'!$D$29)-('1_Setting'!$D$30))*2+4)))," ")," ")</f>
        <v xml:space="preserve"> </v>
      </c>
      <c r="C1998" s="10" t="str">
        <f t="shared" si="65"/>
        <v xml:space="preserve"> </v>
      </c>
      <c r="D1998" s="56" t="e">
        <f t="shared" si="66"/>
        <v>#N/A</v>
      </c>
    </row>
    <row r="1999" spans="1:4" x14ac:dyDescent="0.2">
      <c r="A1999" s="56" t="e">
        <f>IF((A1998+$F$5&lt;='1_Setting'!$D$29),A1998+$F$5,#N/A)</f>
        <v>#N/A</v>
      </c>
      <c r="B1999" s="11" t="str">
        <f>IFERROR(IF(ISNUMBER(A1999),(IF(A1999&lt;('1_Setting'!$D$30),((A1999/('1_Setting'!$D$30))*3+1),((A1999-('1_Setting'!$D$30))/(('1_Setting'!$D$29)-('1_Setting'!$D$30))*2+4)))," ")," ")</f>
        <v xml:space="preserve"> </v>
      </c>
      <c r="C1999" s="10" t="str">
        <f t="shared" si="65"/>
        <v xml:space="preserve"> </v>
      </c>
      <c r="D1999" s="56" t="e">
        <f t="shared" si="66"/>
        <v>#N/A</v>
      </c>
    </row>
    <row r="2000" spans="1:4" x14ac:dyDescent="0.2">
      <c r="A2000" s="56" t="e">
        <f>IF((A1999+$F$5&lt;='1_Setting'!$D$29),A1999+$F$5,#N/A)</f>
        <v>#N/A</v>
      </c>
      <c r="B2000" s="11" t="str">
        <f>IFERROR(IF(ISNUMBER(A2000),(IF(A2000&lt;('1_Setting'!$D$30),((A2000/('1_Setting'!$D$30))*3+1),((A2000-('1_Setting'!$D$30))/(('1_Setting'!$D$29)-('1_Setting'!$D$30))*2+4)))," ")," ")</f>
        <v xml:space="preserve"> </v>
      </c>
      <c r="C2000" s="10" t="str">
        <f t="shared" si="65"/>
        <v xml:space="preserve"> </v>
      </c>
      <c r="D2000" s="56" t="e">
        <f t="shared" si="66"/>
        <v>#N/A</v>
      </c>
    </row>
    <row r="2001" spans="1:4" x14ac:dyDescent="0.2">
      <c r="A2001" s="56" t="e">
        <f>IF((A2000+$F$5&lt;='1_Setting'!$D$29),A2000+$F$5,#N/A)</f>
        <v>#N/A</v>
      </c>
      <c r="B2001" s="11" t="str">
        <f>IFERROR(IF(ISNUMBER(A2001),(IF(A2001&lt;('1_Setting'!$D$30),((A2001/('1_Setting'!$D$30))*3+1),((A2001-('1_Setting'!$D$30))/(('1_Setting'!$D$29)-('1_Setting'!$D$30))*2+4)))," ")," ")</f>
        <v xml:space="preserve"> </v>
      </c>
      <c r="C2001" s="10" t="str">
        <f t="shared" si="65"/>
        <v xml:space="preserve"> </v>
      </c>
      <c r="D2001" s="56" t="e">
        <f t="shared" si="66"/>
        <v>#N/A</v>
      </c>
    </row>
    <row r="2002" spans="1:4" x14ac:dyDescent="0.2">
      <c r="A2002" s="56" t="e">
        <f>IF((A2001+$F$5&lt;='1_Setting'!$D$29),A2001+$F$5,#N/A)</f>
        <v>#N/A</v>
      </c>
      <c r="B2002" s="11" t="str">
        <f>IFERROR(IF(ISNUMBER(A2002),(IF(A2002&lt;('1_Setting'!$D$30),((A2002/('1_Setting'!$D$30))*3+1),((A2002-('1_Setting'!$D$30))/(('1_Setting'!$D$29)-('1_Setting'!$D$30))*2+4)))," ")," ")</f>
        <v xml:space="preserve"> </v>
      </c>
      <c r="C2002" s="10" t="str">
        <f t="shared" si="65"/>
        <v xml:space="preserve"> </v>
      </c>
      <c r="D2002" s="56" t="e">
        <f t="shared" si="66"/>
        <v>#N/A</v>
      </c>
    </row>
    <row r="2003" spans="1:4" x14ac:dyDescent="0.2">
      <c r="A2003" s="56" t="e">
        <f>IF((A2002+$F$5&lt;='1_Setting'!$D$29),A2002+$F$5,#N/A)</f>
        <v>#N/A</v>
      </c>
      <c r="B2003" s="11" t="str">
        <f>IFERROR(IF(ISNUMBER(A2003),(IF(A2003&lt;('1_Setting'!$D$30),((A2003/('1_Setting'!$D$30))*3+1),((A2003-('1_Setting'!$D$30))/(('1_Setting'!$D$29)-('1_Setting'!$D$30))*2+4)))," ")," ")</f>
        <v xml:space="preserve"> </v>
      </c>
      <c r="C2003" s="10" t="str">
        <f t="shared" si="65"/>
        <v xml:space="preserve"> </v>
      </c>
      <c r="D2003" s="56" t="e">
        <f t="shared" si="66"/>
        <v>#N/A</v>
      </c>
    </row>
    <row r="2004" spans="1:4" x14ac:dyDescent="0.2">
      <c r="A2004" s="56" t="e">
        <f>IF((A2003+$F$5&lt;='1_Setting'!$D$29),A2003+$F$5,#N/A)</f>
        <v>#N/A</v>
      </c>
      <c r="B2004" s="11" t="str">
        <f>IFERROR(IF(ISNUMBER(A2004),(IF(A2004&lt;('1_Setting'!$D$30),((A2004/('1_Setting'!$D$30))*3+1),((A2004-('1_Setting'!$D$30))/(('1_Setting'!$D$29)-('1_Setting'!$D$30))*2+4)))," ")," ")</f>
        <v xml:space="preserve"> </v>
      </c>
      <c r="C2004" s="10" t="str">
        <f t="shared" si="65"/>
        <v xml:space="preserve"> </v>
      </c>
      <c r="D2004" s="56" t="e">
        <f t="shared" si="66"/>
        <v>#N/A</v>
      </c>
    </row>
    <row r="2005" spans="1:4" x14ac:dyDescent="0.2">
      <c r="A2005" s="56" t="e">
        <f>IF((A2004+$F$5&lt;='1_Setting'!$D$29),A2004+$F$5,#N/A)</f>
        <v>#N/A</v>
      </c>
      <c r="B2005" s="11" t="str">
        <f>IFERROR(IF(ISNUMBER(A2005),(IF(A2005&lt;('1_Setting'!$D$30),((A2005/('1_Setting'!$D$30))*3+1),((A2005-('1_Setting'!$D$30))/(('1_Setting'!$D$29)-('1_Setting'!$D$30))*2+4)))," ")," ")</f>
        <v xml:space="preserve"> </v>
      </c>
      <c r="C2005" s="10" t="str">
        <f t="shared" si="65"/>
        <v xml:space="preserve"> </v>
      </c>
      <c r="D2005" s="56" t="e">
        <f t="shared" si="66"/>
        <v>#N/A</v>
      </c>
    </row>
    <row r="2006" spans="1:4" x14ac:dyDescent="0.2">
      <c r="A2006" s="56" t="e">
        <f>IF((A2005+$F$5&lt;='1_Setting'!$D$29),A2005+$F$5,#N/A)</f>
        <v>#N/A</v>
      </c>
      <c r="B2006" s="11" t="str">
        <f>IFERROR(IF(ISNUMBER(A2006),(IF(A2006&lt;('1_Setting'!$D$30),((A2006/('1_Setting'!$D$30))*3+1),((A2006-('1_Setting'!$D$30))/(('1_Setting'!$D$29)-('1_Setting'!$D$30))*2+4)))," ")," ")</f>
        <v xml:space="preserve"> </v>
      </c>
      <c r="C2006" s="10" t="str">
        <f t="shared" si="65"/>
        <v xml:space="preserve"> </v>
      </c>
      <c r="D2006" s="56" t="e">
        <f t="shared" si="66"/>
        <v>#N/A</v>
      </c>
    </row>
    <row r="2007" spans="1:4" x14ac:dyDescent="0.2">
      <c r="A2007" s="56" t="e">
        <f>IF((A2006+$F$5&lt;='1_Setting'!$D$29),A2006+$F$5,#N/A)</f>
        <v>#N/A</v>
      </c>
      <c r="B2007" s="11" t="str">
        <f>IFERROR(IF(ISNUMBER(A2007),(IF(A2007&lt;('1_Setting'!$D$30),((A2007/('1_Setting'!$D$30))*3+1),((A2007-('1_Setting'!$D$30))/(('1_Setting'!$D$29)-('1_Setting'!$D$30))*2+4)))," ")," ")</f>
        <v xml:space="preserve"> </v>
      </c>
      <c r="C2007" s="10" t="str">
        <f t="shared" si="65"/>
        <v xml:space="preserve"> </v>
      </c>
      <c r="D2007" s="56" t="e">
        <f t="shared" si="66"/>
        <v>#N/A</v>
      </c>
    </row>
    <row r="2008" spans="1:4" x14ac:dyDescent="0.2">
      <c r="A2008" s="56" t="e">
        <f>IF((A2007+$F$5&lt;='1_Setting'!$D$29),A2007+$F$5,#N/A)</f>
        <v>#N/A</v>
      </c>
      <c r="B2008" s="11" t="str">
        <f>IFERROR(IF(ISNUMBER(A2008),(IF(A2008&lt;('1_Setting'!$D$30),((A2008/('1_Setting'!$D$30))*3+1),((A2008-('1_Setting'!$D$30))/(('1_Setting'!$D$29)-('1_Setting'!$D$30))*2+4)))," ")," ")</f>
        <v xml:space="preserve"> </v>
      </c>
      <c r="C2008" s="10" t="str">
        <f t="shared" si="65"/>
        <v xml:space="preserve"> </v>
      </c>
      <c r="D2008" s="56" t="e">
        <f t="shared" si="66"/>
        <v>#N/A</v>
      </c>
    </row>
    <row r="2009" spans="1:4" x14ac:dyDescent="0.2">
      <c r="A2009" s="56" t="e">
        <f>IF((A2008+$F$5&lt;='1_Setting'!$D$29),A2008+$F$5,#N/A)</f>
        <v>#N/A</v>
      </c>
      <c r="B2009" s="11" t="str">
        <f>IFERROR(IF(ISNUMBER(A2009),(IF(A2009&lt;('1_Setting'!$D$30),((A2009/('1_Setting'!$D$30))*3+1),((A2009-('1_Setting'!$D$30))/(('1_Setting'!$D$29)-('1_Setting'!$D$30))*2+4)))," ")," ")</f>
        <v xml:space="preserve"> </v>
      </c>
      <c r="C2009" s="10" t="str">
        <f t="shared" si="65"/>
        <v xml:space="preserve"> </v>
      </c>
      <c r="D2009" s="56" t="e">
        <f t="shared" si="66"/>
        <v>#N/A</v>
      </c>
    </row>
    <row r="2010" spans="1:4" x14ac:dyDescent="0.2">
      <c r="A2010" s="56" t="e">
        <f>IF((A2009+$F$5&lt;='1_Setting'!$D$29),A2009+$F$5,#N/A)</f>
        <v>#N/A</v>
      </c>
      <c r="B2010" s="11" t="str">
        <f>IFERROR(IF(ISNUMBER(A2010),(IF(A2010&lt;('1_Setting'!$D$30),((A2010/('1_Setting'!$D$30))*3+1),((A2010-('1_Setting'!$D$30))/(('1_Setting'!$D$29)-('1_Setting'!$D$30))*2+4)))," ")," ")</f>
        <v xml:space="preserve"> </v>
      </c>
      <c r="C2010" s="10" t="str">
        <f t="shared" si="65"/>
        <v xml:space="preserve"> </v>
      </c>
      <c r="D2010" s="56" t="e">
        <f t="shared" si="66"/>
        <v>#N/A</v>
      </c>
    </row>
    <row r="2011" spans="1:4" x14ac:dyDescent="0.2">
      <c r="A2011" s="56" t="e">
        <f>IF((A2010+$F$5&lt;='1_Setting'!$D$29),A2010+$F$5,#N/A)</f>
        <v>#N/A</v>
      </c>
      <c r="B2011" s="11" t="str">
        <f>IFERROR(IF(ISNUMBER(A2011),(IF(A2011&lt;('1_Setting'!$D$30),((A2011/('1_Setting'!$D$30))*3+1),((A2011-('1_Setting'!$D$30))/(('1_Setting'!$D$29)-('1_Setting'!$D$30))*2+4)))," ")," ")</f>
        <v xml:space="preserve"> </v>
      </c>
      <c r="C2011" s="10" t="str">
        <f t="shared" si="65"/>
        <v xml:space="preserve"> </v>
      </c>
      <c r="D2011" s="56" t="e">
        <f t="shared" si="66"/>
        <v>#N/A</v>
      </c>
    </row>
    <row r="2012" spans="1:4" x14ac:dyDescent="0.2">
      <c r="A2012" s="56" t="e">
        <f>IF((A2011+$F$5&lt;='1_Setting'!$D$29),A2011+$F$5,#N/A)</f>
        <v>#N/A</v>
      </c>
      <c r="B2012" s="11" t="str">
        <f>IFERROR(IF(ISNUMBER(A2012),(IF(A2012&lt;('1_Setting'!$D$30),((A2012/('1_Setting'!$D$30))*3+1),((A2012-('1_Setting'!$D$30))/(('1_Setting'!$D$29)-('1_Setting'!$D$30))*2+4)))," ")," ")</f>
        <v xml:space="preserve"> </v>
      </c>
      <c r="C2012" s="10" t="str">
        <f t="shared" si="65"/>
        <v xml:space="preserve"> </v>
      </c>
      <c r="D2012" s="56" t="e">
        <f t="shared" si="66"/>
        <v>#N/A</v>
      </c>
    </row>
    <row r="2013" spans="1:4" x14ac:dyDescent="0.2">
      <c r="A2013" s="56" t="e">
        <f>IF((A2012+$F$5&lt;='1_Setting'!$D$29),A2012+$F$5,#N/A)</f>
        <v>#N/A</v>
      </c>
      <c r="B2013" s="11" t="str">
        <f>IFERROR(IF(ISNUMBER(A2013),(IF(A2013&lt;('1_Setting'!$D$30),((A2013/('1_Setting'!$D$30))*3+1),((A2013-('1_Setting'!$D$30))/(('1_Setting'!$D$29)-('1_Setting'!$D$30))*2+4)))," ")," ")</f>
        <v xml:space="preserve"> </v>
      </c>
      <c r="C2013" s="10" t="str">
        <f t="shared" si="65"/>
        <v xml:space="preserve"> </v>
      </c>
      <c r="D2013" s="56" t="e">
        <f t="shared" si="66"/>
        <v>#N/A</v>
      </c>
    </row>
    <row r="2014" spans="1:4" x14ac:dyDescent="0.2">
      <c r="A2014" s="56" t="e">
        <f>IF((A2013+$F$5&lt;='1_Setting'!$D$29),A2013+$F$5,#N/A)</f>
        <v>#N/A</v>
      </c>
      <c r="B2014" s="11" t="str">
        <f>IFERROR(IF(ISNUMBER(A2014),(IF(A2014&lt;('1_Setting'!$D$30),((A2014/('1_Setting'!$D$30))*3+1),((A2014-('1_Setting'!$D$30))/(('1_Setting'!$D$29)-('1_Setting'!$D$30))*2+4)))," ")," ")</f>
        <v xml:space="preserve"> </v>
      </c>
      <c r="C2014" s="10" t="str">
        <f t="shared" si="65"/>
        <v xml:space="preserve"> </v>
      </c>
      <c r="D2014" s="56" t="e">
        <f t="shared" si="66"/>
        <v>#N/A</v>
      </c>
    </row>
    <row r="2015" spans="1:4" x14ac:dyDescent="0.2">
      <c r="A2015" s="56" t="e">
        <f>IF((A2014+$F$5&lt;='1_Setting'!$D$29),A2014+$F$5,#N/A)</f>
        <v>#N/A</v>
      </c>
      <c r="B2015" s="11" t="str">
        <f>IFERROR(IF(ISNUMBER(A2015),(IF(A2015&lt;('1_Setting'!$D$30),((A2015/('1_Setting'!$D$30))*3+1),((A2015-('1_Setting'!$D$30))/(('1_Setting'!$D$29)-('1_Setting'!$D$30))*2+4)))," ")," ")</f>
        <v xml:space="preserve"> </v>
      </c>
      <c r="C2015" s="10" t="str">
        <f t="shared" si="65"/>
        <v xml:space="preserve"> </v>
      </c>
      <c r="D2015" s="56" t="e">
        <f t="shared" si="66"/>
        <v>#N/A</v>
      </c>
    </row>
    <row r="2016" spans="1:4" x14ac:dyDescent="0.2">
      <c r="A2016" s="56" t="e">
        <f>IF((A2015+$F$5&lt;='1_Setting'!$D$29),A2015+$F$5,#N/A)</f>
        <v>#N/A</v>
      </c>
      <c r="B2016" s="11" t="str">
        <f>IFERROR(IF(ISNUMBER(A2016),(IF(A2016&lt;('1_Setting'!$D$30),((A2016/('1_Setting'!$D$30))*3+1),((A2016-('1_Setting'!$D$30))/(('1_Setting'!$D$29)-('1_Setting'!$D$30))*2+4)))," ")," ")</f>
        <v xml:space="preserve"> </v>
      </c>
      <c r="C2016" s="10" t="str">
        <f t="shared" si="65"/>
        <v xml:space="preserve"> </v>
      </c>
      <c r="D2016" s="56" t="e">
        <f t="shared" si="66"/>
        <v>#N/A</v>
      </c>
    </row>
    <row r="2017" spans="1:4" x14ac:dyDescent="0.2">
      <c r="A2017" s="56" t="e">
        <f>IF((A2016+$F$5&lt;='1_Setting'!$D$29),A2016+$F$5,#N/A)</f>
        <v>#N/A</v>
      </c>
      <c r="B2017" s="11" t="str">
        <f>IFERROR(IF(ISNUMBER(A2017),(IF(A2017&lt;('1_Setting'!$D$30),((A2017/('1_Setting'!$D$30))*3+1),((A2017-('1_Setting'!$D$30))/(('1_Setting'!$D$29)-('1_Setting'!$D$30))*2+4)))," ")," ")</f>
        <v xml:space="preserve"> </v>
      </c>
      <c r="C2017" s="10" t="str">
        <f t="shared" si="65"/>
        <v xml:space="preserve"> </v>
      </c>
      <c r="D2017" s="56" t="e">
        <f t="shared" si="66"/>
        <v>#N/A</v>
      </c>
    </row>
    <row r="2018" spans="1:4" x14ac:dyDescent="0.2">
      <c r="A2018" s="56" t="e">
        <f>IF((A2017+$F$5&lt;='1_Setting'!$D$29),A2017+$F$5,#N/A)</f>
        <v>#N/A</v>
      </c>
      <c r="B2018" s="11" t="str">
        <f>IFERROR(IF(ISNUMBER(A2018),(IF(A2018&lt;('1_Setting'!$D$30),((A2018/('1_Setting'!$D$30))*3+1),((A2018-('1_Setting'!$D$30))/(('1_Setting'!$D$29)-('1_Setting'!$D$30))*2+4)))," ")," ")</f>
        <v xml:space="preserve"> </v>
      </c>
      <c r="C2018" s="10" t="str">
        <f t="shared" si="65"/>
        <v xml:space="preserve"> </v>
      </c>
      <c r="D2018" s="56" t="e">
        <f t="shared" si="66"/>
        <v>#N/A</v>
      </c>
    </row>
    <row r="2019" spans="1:4" x14ac:dyDescent="0.2">
      <c r="A2019" s="56" t="e">
        <f>IF((A2018+$F$5&lt;='1_Setting'!$D$29),A2018+$F$5,#N/A)</f>
        <v>#N/A</v>
      </c>
      <c r="B2019" s="11" t="str">
        <f>IFERROR(IF(ISNUMBER(A2019),(IF(A2019&lt;('1_Setting'!$D$30),((A2019/('1_Setting'!$D$30))*3+1),((A2019-('1_Setting'!$D$30))/(('1_Setting'!$D$29)-('1_Setting'!$D$30))*2+4)))," ")," ")</f>
        <v xml:space="preserve"> </v>
      </c>
      <c r="C2019" s="10" t="str">
        <f t="shared" si="65"/>
        <v xml:space="preserve"> </v>
      </c>
      <c r="D2019" s="56" t="e">
        <f t="shared" si="66"/>
        <v>#N/A</v>
      </c>
    </row>
    <row r="2020" spans="1:4" x14ac:dyDescent="0.2">
      <c r="A2020" s="56" t="e">
        <f>IF((A2019+$F$5&lt;='1_Setting'!$D$29),A2019+$F$5,#N/A)</f>
        <v>#N/A</v>
      </c>
      <c r="B2020" s="11" t="str">
        <f>IFERROR(IF(ISNUMBER(A2020),(IF(A2020&lt;('1_Setting'!$D$30),((A2020/('1_Setting'!$D$30))*3+1),((A2020-('1_Setting'!$D$30))/(('1_Setting'!$D$29)-('1_Setting'!$D$30))*2+4)))," ")," ")</f>
        <v xml:space="preserve"> </v>
      </c>
      <c r="C2020" s="10" t="str">
        <f t="shared" si="65"/>
        <v xml:space="preserve"> </v>
      </c>
      <c r="D2020" s="56" t="e">
        <f t="shared" si="66"/>
        <v>#N/A</v>
      </c>
    </row>
    <row r="2021" spans="1:4" x14ac:dyDescent="0.2">
      <c r="A2021" s="56" t="e">
        <f>IF((A2020+$F$5&lt;='1_Setting'!$D$29),A2020+$F$5,#N/A)</f>
        <v>#N/A</v>
      </c>
      <c r="B2021" s="11" t="str">
        <f>IFERROR(IF(ISNUMBER(A2021),(IF(A2021&lt;('1_Setting'!$D$30),((A2021/('1_Setting'!$D$30))*3+1),((A2021-('1_Setting'!$D$30))/(('1_Setting'!$D$29)-('1_Setting'!$D$30))*2+4)))," ")," ")</f>
        <v xml:space="preserve"> </v>
      </c>
      <c r="C2021" s="10" t="str">
        <f t="shared" si="65"/>
        <v xml:space="preserve"> </v>
      </c>
      <c r="D2021" s="56" t="e">
        <f t="shared" si="66"/>
        <v>#N/A</v>
      </c>
    </row>
    <row r="2022" spans="1:4" x14ac:dyDescent="0.2">
      <c r="A2022" s="56" t="e">
        <f>IF((A2021+$F$5&lt;='1_Setting'!$D$29),A2021+$F$5,#N/A)</f>
        <v>#N/A</v>
      </c>
      <c r="B2022" s="11" t="str">
        <f>IFERROR(IF(ISNUMBER(A2022),(IF(A2022&lt;('1_Setting'!$D$30),((A2022/('1_Setting'!$D$30))*3+1),((A2022-('1_Setting'!$D$30))/(('1_Setting'!$D$29)-('1_Setting'!$D$30))*2+4)))," ")," ")</f>
        <v xml:space="preserve"> </v>
      </c>
      <c r="C2022" s="10" t="str">
        <f t="shared" si="65"/>
        <v xml:space="preserve"> </v>
      </c>
      <c r="D2022" s="56" t="e">
        <f t="shared" si="66"/>
        <v>#N/A</v>
      </c>
    </row>
    <row r="2023" spans="1:4" x14ac:dyDescent="0.2">
      <c r="A2023" s="56" t="e">
        <f>IF((A2022+$F$5&lt;='1_Setting'!$D$29),A2022+$F$5,#N/A)</f>
        <v>#N/A</v>
      </c>
      <c r="B2023" s="11" t="str">
        <f>IFERROR(IF(ISNUMBER(A2023),(IF(A2023&lt;('1_Setting'!$D$30),((A2023/('1_Setting'!$D$30))*3+1),((A2023-('1_Setting'!$D$30))/(('1_Setting'!$D$29)-('1_Setting'!$D$30))*2+4)))," ")," ")</f>
        <v xml:space="preserve"> </v>
      </c>
      <c r="C2023" s="10" t="str">
        <f t="shared" si="65"/>
        <v xml:space="preserve"> </v>
      </c>
      <c r="D2023" s="56" t="e">
        <f t="shared" si="66"/>
        <v>#N/A</v>
      </c>
    </row>
    <row r="2024" spans="1:4" x14ac:dyDescent="0.2">
      <c r="A2024" s="56" t="e">
        <f>IF((A2023+$F$5&lt;='1_Setting'!$D$29),A2023+$F$5,#N/A)</f>
        <v>#N/A</v>
      </c>
      <c r="B2024" s="11" t="str">
        <f>IFERROR(IF(ISNUMBER(A2024),(IF(A2024&lt;('1_Setting'!$D$30),((A2024/('1_Setting'!$D$30))*3+1),((A2024-('1_Setting'!$D$30))/(('1_Setting'!$D$29)-('1_Setting'!$D$30))*2+4)))," ")," ")</f>
        <v xml:space="preserve"> </v>
      </c>
      <c r="C2024" s="10" t="str">
        <f t="shared" si="65"/>
        <v xml:space="preserve"> </v>
      </c>
      <c r="D2024" s="56" t="e">
        <f t="shared" si="66"/>
        <v>#N/A</v>
      </c>
    </row>
    <row r="2025" spans="1:4" x14ac:dyDescent="0.2">
      <c r="A2025" s="56" t="e">
        <f>IF((A2024+$F$5&lt;='1_Setting'!$D$29),A2024+$F$5,#N/A)</f>
        <v>#N/A</v>
      </c>
      <c r="B2025" s="11" t="str">
        <f>IFERROR(IF(ISNUMBER(A2025),(IF(A2025&lt;('1_Setting'!$D$30),((A2025/('1_Setting'!$D$30))*3+1),((A2025-('1_Setting'!$D$30))/(('1_Setting'!$D$29)-('1_Setting'!$D$30))*2+4)))," ")," ")</f>
        <v xml:space="preserve"> </v>
      </c>
      <c r="C2025" s="10" t="str">
        <f t="shared" si="65"/>
        <v xml:space="preserve"> </v>
      </c>
      <c r="D2025" s="56" t="e">
        <f t="shared" si="66"/>
        <v>#N/A</v>
      </c>
    </row>
    <row r="2026" spans="1:4" x14ac:dyDescent="0.2">
      <c r="A2026" s="56" t="e">
        <f>IF((A2025+$F$5&lt;='1_Setting'!$D$29),A2025+$F$5,#N/A)</f>
        <v>#N/A</v>
      </c>
      <c r="B2026" s="11" t="str">
        <f>IFERROR(IF(ISNUMBER(A2026),(IF(A2026&lt;('1_Setting'!$D$30),((A2026/('1_Setting'!$D$30))*3+1),((A2026-('1_Setting'!$D$30))/(('1_Setting'!$D$29)-('1_Setting'!$D$30))*2+4)))," ")," ")</f>
        <v xml:space="preserve"> </v>
      </c>
      <c r="C2026" s="10" t="str">
        <f t="shared" si="65"/>
        <v xml:space="preserve"> </v>
      </c>
      <c r="D2026" s="56" t="e">
        <f t="shared" si="66"/>
        <v>#N/A</v>
      </c>
    </row>
    <row r="2027" spans="1:4" x14ac:dyDescent="0.2">
      <c r="A2027" s="56" t="e">
        <f>IF((A2026+$F$5&lt;='1_Setting'!$D$29),A2026+$F$5,#N/A)</f>
        <v>#N/A</v>
      </c>
      <c r="B2027" s="11" t="str">
        <f>IFERROR(IF(ISNUMBER(A2027),(IF(A2027&lt;('1_Setting'!$D$30),((A2027/('1_Setting'!$D$30))*3+1),((A2027-('1_Setting'!$D$30))/(('1_Setting'!$D$29)-('1_Setting'!$D$30))*2+4)))," ")," ")</f>
        <v xml:space="preserve"> </v>
      </c>
      <c r="C2027" s="10" t="str">
        <f t="shared" si="65"/>
        <v xml:space="preserve"> </v>
      </c>
      <c r="D2027" s="56" t="e">
        <f t="shared" si="66"/>
        <v>#N/A</v>
      </c>
    </row>
    <row r="2028" spans="1:4" x14ac:dyDescent="0.2">
      <c r="A2028" s="56" t="e">
        <f>IF((A2027+$F$5&lt;='1_Setting'!$D$29),A2027+$F$5,#N/A)</f>
        <v>#N/A</v>
      </c>
      <c r="B2028" s="11" t="str">
        <f>IFERROR(IF(ISNUMBER(A2028),(IF(A2028&lt;('1_Setting'!$D$30),((A2028/('1_Setting'!$D$30))*3+1),((A2028-('1_Setting'!$D$30))/(('1_Setting'!$D$29)-('1_Setting'!$D$30))*2+4)))," ")," ")</f>
        <v xml:space="preserve"> </v>
      </c>
      <c r="C2028" s="10" t="str">
        <f t="shared" si="65"/>
        <v xml:space="preserve"> </v>
      </c>
      <c r="D2028" s="56" t="e">
        <f t="shared" si="66"/>
        <v>#N/A</v>
      </c>
    </row>
    <row r="2029" spans="1:4" x14ac:dyDescent="0.2">
      <c r="A2029" s="56" t="e">
        <f>IF((A2028+$F$5&lt;='1_Setting'!$D$29),A2028+$F$5,#N/A)</f>
        <v>#N/A</v>
      </c>
      <c r="B2029" s="11" t="str">
        <f>IFERROR(IF(ISNUMBER(A2029),(IF(A2029&lt;('1_Setting'!$D$30),((A2029/('1_Setting'!$D$30))*3+1),((A2029-('1_Setting'!$D$30))/(('1_Setting'!$D$29)-('1_Setting'!$D$30))*2+4)))," ")," ")</f>
        <v xml:space="preserve"> </v>
      </c>
      <c r="C2029" s="10" t="str">
        <f t="shared" si="65"/>
        <v xml:space="preserve"> </v>
      </c>
      <c r="D2029" s="56" t="e">
        <f t="shared" si="66"/>
        <v>#N/A</v>
      </c>
    </row>
    <row r="2030" spans="1:4" x14ac:dyDescent="0.2">
      <c r="A2030" s="56" t="e">
        <f>IF((A2029+$F$5&lt;='1_Setting'!$D$29),A2029+$F$5,#N/A)</f>
        <v>#N/A</v>
      </c>
      <c r="B2030" s="11" t="str">
        <f>IFERROR(IF(ISNUMBER(A2030),(IF(A2030&lt;('1_Setting'!$D$30),((A2030/('1_Setting'!$D$30))*3+1),((A2030-('1_Setting'!$D$30))/(('1_Setting'!$D$29)-('1_Setting'!$D$30))*2+4)))," ")," ")</f>
        <v xml:space="preserve"> </v>
      </c>
      <c r="C2030" s="10" t="str">
        <f t="shared" si="65"/>
        <v xml:space="preserve"> </v>
      </c>
      <c r="D2030" s="56" t="e">
        <f t="shared" si="66"/>
        <v>#N/A</v>
      </c>
    </row>
    <row r="2031" spans="1:4" x14ac:dyDescent="0.2">
      <c r="A2031" s="56" t="e">
        <f>IF((A2030+$F$5&lt;='1_Setting'!$D$29),A2030+$F$5,#N/A)</f>
        <v>#N/A</v>
      </c>
      <c r="B2031" s="11" t="str">
        <f>IFERROR(IF(ISNUMBER(A2031),(IF(A2031&lt;('1_Setting'!$D$30),((A2031/('1_Setting'!$D$30))*3+1),((A2031-('1_Setting'!$D$30))/(('1_Setting'!$D$29)-('1_Setting'!$D$30))*2+4)))," ")," ")</f>
        <v xml:space="preserve"> </v>
      </c>
      <c r="C2031" s="10" t="str">
        <f t="shared" si="65"/>
        <v xml:space="preserve"> </v>
      </c>
      <c r="D2031" s="56" t="e">
        <f t="shared" si="66"/>
        <v>#N/A</v>
      </c>
    </row>
    <row r="2032" spans="1:4" x14ac:dyDescent="0.2">
      <c r="A2032" s="56" t="e">
        <f>IF((A2031+$F$5&lt;='1_Setting'!$D$29),A2031+$F$5,#N/A)</f>
        <v>#N/A</v>
      </c>
      <c r="B2032" s="11" t="str">
        <f>IFERROR(IF(ISNUMBER(A2032),(IF(A2032&lt;('1_Setting'!$D$30),((A2032/('1_Setting'!$D$30))*3+1),((A2032-('1_Setting'!$D$30))/(('1_Setting'!$D$29)-('1_Setting'!$D$30))*2+4)))," ")," ")</f>
        <v xml:space="preserve"> </v>
      </c>
      <c r="C2032" s="10" t="str">
        <f t="shared" si="65"/>
        <v xml:space="preserve"> </v>
      </c>
      <c r="D2032" s="56" t="e">
        <f t="shared" si="66"/>
        <v>#N/A</v>
      </c>
    </row>
    <row r="2033" spans="1:4" x14ac:dyDescent="0.2">
      <c r="A2033" s="56" t="e">
        <f>IF((A2032+$F$5&lt;='1_Setting'!$D$29),A2032+$F$5,#N/A)</f>
        <v>#N/A</v>
      </c>
      <c r="B2033" s="11" t="str">
        <f>IFERROR(IF(ISNUMBER(A2033),(IF(A2033&lt;('1_Setting'!$D$30),((A2033/('1_Setting'!$D$30))*3+1),((A2033-('1_Setting'!$D$30))/(('1_Setting'!$D$29)-('1_Setting'!$D$30))*2+4)))," ")," ")</f>
        <v xml:space="preserve"> </v>
      </c>
      <c r="C2033" s="10" t="str">
        <f t="shared" si="65"/>
        <v xml:space="preserve"> </v>
      </c>
      <c r="D2033" s="56" t="e">
        <f t="shared" si="66"/>
        <v>#N/A</v>
      </c>
    </row>
    <row r="2034" spans="1:4" x14ac:dyDescent="0.2">
      <c r="A2034" s="56" t="e">
        <f>IF((A2033+$F$5&lt;='1_Setting'!$D$29),A2033+$F$5,#N/A)</f>
        <v>#N/A</v>
      </c>
      <c r="B2034" s="11" t="str">
        <f>IFERROR(IF(ISNUMBER(A2034),(IF(A2034&lt;('1_Setting'!$D$30),((A2034/('1_Setting'!$D$30))*3+1),((A2034-('1_Setting'!$D$30))/(('1_Setting'!$D$29)-('1_Setting'!$D$30))*2+4)))," ")," ")</f>
        <v xml:space="preserve"> </v>
      </c>
      <c r="C2034" s="10" t="str">
        <f t="shared" si="65"/>
        <v xml:space="preserve"> </v>
      </c>
      <c r="D2034" s="56" t="e">
        <f t="shared" si="66"/>
        <v>#N/A</v>
      </c>
    </row>
    <row r="2035" spans="1:4" x14ac:dyDescent="0.2">
      <c r="A2035" s="56" t="e">
        <f>IF((A2034+$F$5&lt;='1_Setting'!$D$29),A2034+$F$5,#N/A)</f>
        <v>#N/A</v>
      </c>
      <c r="B2035" s="11" t="str">
        <f>IFERROR(IF(ISNUMBER(A2035),(IF(A2035&lt;('1_Setting'!$D$30),((A2035/('1_Setting'!$D$30))*3+1),((A2035-('1_Setting'!$D$30))/(('1_Setting'!$D$29)-('1_Setting'!$D$30))*2+4)))," ")," ")</f>
        <v xml:space="preserve"> </v>
      </c>
      <c r="C2035" s="10" t="str">
        <f t="shared" si="65"/>
        <v xml:space="preserve"> </v>
      </c>
      <c r="D2035" s="56" t="e">
        <f t="shared" si="66"/>
        <v>#N/A</v>
      </c>
    </row>
    <row r="2036" spans="1:4" x14ac:dyDescent="0.2">
      <c r="A2036" s="56" t="e">
        <f>IF((A2035+$F$5&lt;='1_Setting'!$D$29),A2035+$F$5,#N/A)</f>
        <v>#N/A</v>
      </c>
      <c r="B2036" s="11" t="str">
        <f>IFERROR(IF(ISNUMBER(A2036),(IF(A2036&lt;('1_Setting'!$D$30),((A2036/('1_Setting'!$D$30))*3+1),((A2036-('1_Setting'!$D$30))/(('1_Setting'!$D$29)-('1_Setting'!$D$30))*2+4)))," ")," ")</f>
        <v xml:space="preserve"> </v>
      </c>
      <c r="C2036" s="10" t="str">
        <f t="shared" si="65"/>
        <v xml:space="preserve"> </v>
      </c>
      <c r="D2036" s="56" t="e">
        <f t="shared" si="66"/>
        <v>#N/A</v>
      </c>
    </row>
    <row r="2037" spans="1:4" x14ac:dyDescent="0.2">
      <c r="A2037" s="56" t="e">
        <f>IF((A2036+$F$5&lt;='1_Setting'!$D$29),A2036+$F$5,#N/A)</f>
        <v>#N/A</v>
      </c>
      <c r="B2037" s="11" t="str">
        <f>IFERROR(IF(ISNUMBER(A2037),(IF(A2037&lt;('1_Setting'!$D$30),((A2037/('1_Setting'!$D$30))*3+1),((A2037-('1_Setting'!$D$30))/(('1_Setting'!$D$29)-('1_Setting'!$D$30))*2+4)))," ")," ")</f>
        <v xml:space="preserve"> </v>
      </c>
      <c r="C2037" s="10" t="str">
        <f t="shared" si="65"/>
        <v xml:space="preserve"> </v>
      </c>
      <c r="D2037" s="56" t="e">
        <f t="shared" si="66"/>
        <v>#N/A</v>
      </c>
    </row>
    <row r="2038" spans="1:4" x14ac:dyDescent="0.2">
      <c r="A2038" s="56" t="e">
        <f>IF((A2037+$F$5&lt;='1_Setting'!$D$29),A2037+$F$5,#N/A)</f>
        <v>#N/A</v>
      </c>
      <c r="B2038" s="11" t="str">
        <f>IFERROR(IF(ISNUMBER(A2038),(IF(A2038&lt;('1_Setting'!$D$30),((A2038/('1_Setting'!$D$30))*3+1),((A2038-('1_Setting'!$D$30))/(('1_Setting'!$D$29)-('1_Setting'!$D$30))*2+4)))," ")," ")</f>
        <v xml:space="preserve"> </v>
      </c>
      <c r="C2038" s="10" t="str">
        <f t="shared" si="65"/>
        <v xml:space="preserve"> </v>
      </c>
      <c r="D2038" s="56" t="e">
        <f t="shared" si="66"/>
        <v>#N/A</v>
      </c>
    </row>
    <row r="2039" spans="1:4" x14ac:dyDescent="0.2">
      <c r="A2039" s="56" t="e">
        <f>IF((A2038+$F$5&lt;='1_Setting'!$D$29),A2038+$F$5,#N/A)</f>
        <v>#N/A</v>
      </c>
      <c r="B2039" s="11" t="str">
        <f>IFERROR(IF(ISNUMBER(A2039),(IF(A2039&lt;('1_Setting'!$D$30),((A2039/('1_Setting'!$D$30))*3+1),((A2039-('1_Setting'!$D$30))/(('1_Setting'!$D$29)-('1_Setting'!$D$30))*2+4)))," ")," ")</f>
        <v xml:space="preserve"> </v>
      </c>
      <c r="C2039" s="10" t="str">
        <f t="shared" si="65"/>
        <v xml:space="preserve"> </v>
      </c>
      <c r="D2039" s="56" t="e">
        <f t="shared" si="66"/>
        <v>#N/A</v>
      </c>
    </row>
    <row r="2040" spans="1:4" x14ac:dyDescent="0.2">
      <c r="A2040" s="56" t="e">
        <f>IF((A2039+$F$5&lt;='1_Setting'!$D$29),A2039+$F$5,#N/A)</f>
        <v>#N/A</v>
      </c>
      <c r="B2040" s="11" t="str">
        <f>IFERROR(IF(ISNUMBER(A2040),(IF(A2040&lt;('1_Setting'!$D$30),((A2040/('1_Setting'!$D$30))*3+1),((A2040-('1_Setting'!$D$30))/(('1_Setting'!$D$29)-('1_Setting'!$D$30))*2+4)))," ")," ")</f>
        <v xml:space="preserve"> </v>
      </c>
      <c r="C2040" s="10" t="str">
        <f t="shared" si="65"/>
        <v xml:space="preserve"> </v>
      </c>
      <c r="D2040" s="56" t="e">
        <f t="shared" si="66"/>
        <v>#N/A</v>
      </c>
    </row>
    <row r="2041" spans="1:4" x14ac:dyDescent="0.2">
      <c r="A2041" s="56" t="e">
        <f>IF((A2040+$F$5&lt;='1_Setting'!$D$29),A2040+$F$5,#N/A)</f>
        <v>#N/A</v>
      </c>
      <c r="B2041" s="11" t="str">
        <f>IFERROR(IF(ISNUMBER(A2041),(IF(A2041&lt;('1_Setting'!$D$30),((A2041/('1_Setting'!$D$30))*3+1),((A2041-('1_Setting'!$D$30))/(('1_Setting'!$D$29)-('1_Setting'!$D$30))*2+4)))," ")," ")</f>
        <v xml:space="preserve"> </v>
      </c>
      <c r="C2041" s="10" t="str">
        <f t="shared" si="65"/>
        <v xml:space="preserve"> </v>
      </c>
      <c r="D2041" s="56" t="e">
        <f t="shared" si="66"/>
        <v>#N/A</v>
      </c>
    </row>
    <row r="2042" spans="1:4" x14ac:dyDescent="0.2">
      <c r="A2042" s="56" t="e">
        <f>IF((A2041+$F$5&lt;='1_Setting'!$D$29),A2041+$F$5,#N/A)</f>
        <v>#N/A</v>
      </c>
      <c r="B2042" s="11" t="str">
        <f>IFERROR(IF(ISNUMBER(A2042),(IF(A2042&lt;('1_Setting'!$D$30),((A2042/('1_Setting'!$D$30))*3+1),((A2042-('1_Setting'!$D$30))/(('1_Setting'!$D$29)-('1_Setting'!$D$30))*2+4)))," ")," ")</f>
        <v xml:space="preserve"> </v>
      </c>
      <c r="C2042" s="10" t="str">
        <f t="shared" si="65"/>
        <v xml:space="preserve"> </v>
      </c>
      <c r="D2042" s="56" t="e">
        <f t="shared" si="66"/>
        <v>#N/A</v>
      </c>
    </row>
    <row r="2043" spans="1:4" x14ac:dyDescent="0.2">
      <c r="A2043" s="56" t="e">
        <f>IF((A2042+$F$5&lt;='1_Setting'!$D$29),A2042+$F$5,#N/A)</f>
        <v>#N/A</v>
      </c>
      <c r="B2043" s="11" t="str">
        <f>IFERROR(IF(ISNUMBER(A2043),(IF(A2043&lt;('1_Setting'!$D$30),((A2043/('1_Setting'!$D$30))*3+1),((A2043-('1_Setting'!$D$30))/(('1_Setting'!$D$29)-('1_Setting'!$D$30))*2+4)))," ")," ")</f>
        <v xml:space="preserve"> </v>
      </c>
      <c r="C2043" s="10" t="str">
        <f t="shared" si="65"/>
        <v xml:space="preserve"> </v>
      </c>
      <c r="D2043" s="56" t="e">
        <f t="shared" si="66"/>
        <v>#N/A</v>
      </c>
    </row>
    <row r="2044" spans="1:4" x14ac:dyDescent="0.2">
      <c r="A2044" s="56" t="e">
        <f>IF((A2043+$F$5&lt;='1_Setting'!$D$29),A2043+$F$5,#N/A)</f>
        <v>#N/A</v>
      </c>
      <c r="B2044" s="11" t="str">
        <f>IFERROR(IF(ISNUMBER(A2044),(IF(A2044&lt;('1_Setting'!$D$30),((A2044/('1_Setting'!$D$30))*3+1),((A2044-('1_Setting'!$D$30))/(('1_Setting'!$D$29)-('1_Setting'!$D$30))*2+4)))," ")," ")</f>
        <v xml:space="preserve"> </v>
      </c>
      <c r="C2044" s="10" t="str">
        <f t="shared" si="65"/>
        <v xml:space="preserve"> </v>
      </c>
      <c r="D2044" s="56" t="e">
        <f t="shared" si="66"/>
        <v>#N/A</v>
      </c>
    </row>
    <row r="2045" spans="1:4" x14ac:dyDescent="0.2">
      <c r="A2045" s="56" t="e">
        <f>IF((A2044+$F$5&lt;='1_Setting'!$D$29),A2044+$F$5,#N/A)</f>
        <v>#N/A</v>
      </c>
      <c r="B2045" s="11" t="str">
        <f>IFERROR(IF(ISNUMBER(A2045),(IF(A2045&lt;('1_Setting'!$D$30),((A2045/('1_Setting'!$D$30))*3+1),((A2045-('1_Setting'!$D$30))/(('1_Setting'!$D$29)-('1_Setting'!$D$30))*2+4)))," ")," ")</f>
        <v xml:space="preserve"> </v>
      </c>
      <c r="C2045" s="10" t="str">
        <f t="shared" si="65"/>
        <v xml:space="preserve"> </v>
      </c>
      <c r="D2045" s="56" t="e">
        <f t="shared" si="66"/>
        <v>#N/A</v>
      </c>
    </row>
    <row r="2046" spans="1:4" x14ac:dyDescent="0.2">
      <c r="A2046" s="56" t="e">
        <f>IF((A2045+$F$5&lt;='1_Setting'!$D$29),A2045+$F$5,#N/A)</f>
        <v>#N/A</v>
      </c>
      <c r="B2046" s="11" t="str">
        <f>IFERROR(IF(ISNUMBER(A2046),(IF(A2046&lt;('1_Setting'!$D$30),((A2046/('1_Setting'!$D$30))*3+1),((A2046-('1_Setting'!$D$30))/(('1_Setting'!$D$29)-('1_Setting'!$D$30))*2+4)))," ")," ")</f>
        <v xml:space="preserve"> </v>
      </c>
      <c r="C2046" s="10" t="str">
        <f t="shared" si="65"/>
        <v xml:space="preserve"> </v>
      </c>
      <c r="D2046" s="56" t="e">
        <f t="shared" si="66"/>
        <v>#N/A</v>
      </c>
    </row>
    <row r="2047" spans="1:4" x14ac:dyDescent="0.2">
      <c r="A2047" s="56" t="e">
        <f>IF((A2046+$F$5&lt;='1_Setting'!$D$29),A2046+$F$5,#N/A)</f>
        <v>#N/A</v>
      </c>
      <c r="B2047" s="11" t="str">
        <f>IFERROR(IF(ISNUMBER(A2047),(IF(A2047&lt;('1_Setting'!$D$30),((A2047/('1_Setting'!$D$30))*3+1),((A2047-('1_Setting'!$D$30))/(('1_Setting'!$D$29)-('1_Setting'!$D$30))*2+4)))," ")," ")</f>
        <v xml:space="preserve"> </v>
      </c>
      <c r="C2047" s="10" t="str">
        <f t="shared" si="65"/>
        <v xml:space="preserve"> </v>
      </c>
      <c r="D2047" s="56" t="e">
        <f t="shared" si="66"/>
        <v>#N/A</v>
      </c>
    </row>
    <row r="2048" spans="1:4" x14ac:dyDescent="0.2">
      <c r="A2048" s="56" t="e">
        <f>IF((A2047+$F$5&lt;='1_Setting'!$D$29),A2047+$F$5,#N/A)</f>
        <v>#N/A</v>
      </c>
      <c r="B2048" s="11" t="str">
        <f>IFERROR(IF(ISNUMBER(A2048),(IF(A2048&lt;('1_Setting'!$D$30),((A2048/('1_Setting'!$D$30))*3+1),((A2048-('1_Setting'!$D$30))/(('1_Setting'!$D$29)-('1_Setting'!$D$30))*2+4)))," ")," ")</f>
        <v xml:space="preserve"> </v>
      </c>
      <c r="C2048" s="10" t="str">
        <f t="shared" si="65"/>
        <v xml:space="preserve"> </v>
      </c>
      <c r="D2048" s="56" t="e">
        <f t="shared" si="66"/>
        <v>#N/A</v>
      </c>
    </row>
    <row r="2049" spans="1:4" x14ac:dyDescent="0.2">
      <c r="A2049" s="56" t="e">
        <f>IF((A2048+$F$5&lt;='1_Setting'!$D$29),A2048+$F$5,#N/A)</f>
        <v>#N/A</v>
      </c>
      <c r="B2049" s="11" t="str">
        <f>IFERROR(IF(ISNUMBER(A2049),(IF(A2049&lt;('1_Setting'!$D$30),((A2049/('1_Setting'!$D$30))*3+1),((A2049-('1_Setting'!$D$30))/(('1_Setting'!$D$29)-('1_Setting'!$D$30))*2+4)))," ")," ")</f>
        <v xml:space="preserve"> </v>
      </c>
      <c r="C2049" s="10" t="str">
        <f t="shared" si="65"/>
        <v xml:space="preserve"> </v>
      </c>
      <c r="D2049" s="56" t="e">
        <f t="shared" si="66"/>
        <v>#N/A</v>
      </c>
    </row>
    <row r="2050" spans="1:4" x14ac:dyDescent="0.2">
      <c r="A2050" s="56" t="e">
        <f>IF((A2049+$F$5&lt;='1_Setting'!$D$29),A2049+$F$5,#N/A)</f>
        <v>#N/A</v>
      </c>
      <c r="B2050" s="11" t="str">
        <f>IFERROR(IF(ISNUMBER(A2050),(IF(A2050&lt;('1_Setting'!$D$30),((A2050/('1_Setting'!$D$30))*3+1),((A2050-('1_Setting'!$D$30))/(('1_Setting'!$D$29)-('1_Setting'!$D$30))*2+4)))," ")," ")</f>
        <v xml:space="preserve"> </v>
      </c>
      <c r="C2050" s="10" t="str">
        <f t="shared" ref="C2050:C2113" si="67">IFERROR(IF(AND(B2050&gt;3.5,B2050&lt;4),3.5,ROUND(B2050/5,1)*5)," ")</f>
        <v xml:space="preserve"> </v>
      </c>
      <c r="D2050" s="56" t="e">
        <f t="shared" si="66"/>
        <v>#N/A</v>
      </c>
    </row>
    <row r="2051" spans="1:4" x14ac:dyDescent="0.2">
      <c r="A2051" s="56" t="e">
        <f>IF((A2050+$F$5&lt;='1_Setting'!$D$29),A2050+$F$5,#N/A)</f>
        <v>#N/A</v>
      </c>
      <c r="B2051" s="11" t="str">
        <f>IFERROR(IF(ISNUMBER(A2051),(IF(A2051&lt;('1_Setting'!$D$30),((A2051/('1_Setting'!$D$30))*3+1),((A2051-('1_Setting'!$D$30))/(('1_Setting'!$D$29)-('1_Setting'!$D$30))*2+4)))," ")," ")</f>
        <v xml:space="preserve"> </v>
      </c>
      <c r="C2051" s="10" t="str">
        <f t="shared" si="67"/>
        <v xml:space="preserve"> </v>
      </c>
      <c r="D2051" s="56" t="e">
        <f t="shared" si="66"/>
        <v>#N/A</v>
      </c>
    </row>
    <row r="2052" spans="1:4" x14ac:dyDescent="0.2">
      <c r="A2052" s="56" t="e">
        <f>IF((A2051+$F$5&lt;='1_Setting'!$D$29),A2051+$F$5,#N/A)</f>
        <v>#N/A</v>
      </c>
      <c r="B2052" s="11" t="str">
        <f>IFERROR(IF(ISNUMBER(A2052),(IF(A2052&lt;('1_Setting'!$D$30),((A2052/('1_Setting'!$D$30))*3+1),((A2052-('1_Setting'!$D$30))/(('1_Setting'!$D$29)-('1_Setting'!$D$30))*2+4)))," ")," ")</f>
        <v xml:space="preserve"> </v>
      </c>
      <c r="C2052" s="10" t="str">
        <f t="shared" si="67"/>
        <v xml:space="preserve"> </v>
      </c>
      <c r="D2052" s="56" t="e">
        <f t="shared" si="66"/>
        <v>#N/A</v>
      </c>
    </row>
    <row r="2053" spans="1:4" x14ac:dyDescent="0.2">
      <c r="A2053" s="56" t="e">
        <f>IF((A2052+$F$5&lt;='1_Setting'!$D$29),A2052+$F$5,#N/A)</f>
        <v>#N/A</v>
      </c>
      <c r="B2053" s="11" t="str">
        <f>IFERROR(IF(ISNUMBER(A2053),(IF(A2053&lt;('1_Setting'!$D$30),((A2053/('1_Setting'!$D$30))*3+1),((A2053-('1_Setting'!$D$30))/(('1_Setting'!$D$29)-('1_Setting'!$D$30))*2+4)))," ")," ")</f>
        <v xml:space="preserve"> </v>
      </c>
      <c r="C2053" s="10" t="str">
        <f t="shared" si="67"/>
        <v xml:space="preserve"> </v>
      </c>
      <c r="D2053" s="56" t="e">
        <f t="shared" si="66"/>
        <v>#N/A</v>
      </c>
    </row>
    <row r="2054" spans="1:4" x14ac:dyDescent="0.2">
      <c r="A2054" s="56" t="e">
        <f>IF((A2053+$F$5&lt;='1_Setting'!$D$29),A2053+$F$5,#N/A)</f>
        <v>#N/A</v>
      </c>
      <c r="B2054" s="11" t="str">
        <f>IFERROR(IF(ISNUMBER(A2054),(IF(A2054&lt;('1_Setting'!$D$30),((A2054/('1_Setting'!$D$30))*3+1),((A2054-('1_Setting'!$D$30))/(('1_Setting'!$D$29)-('1_Setting'!$D$30))*2+4)))," ")," ")</f>
        <v xml:space="preserve"> </v>
      </c>
      <c r="C2054" s="10" t="str">
        <f t="shared" si="67"/>
        <v xml:space="preserve"> </v>
      </c>
      <c r="D2054" s="56" t="e">
        <f t="shared" si="66"/>
        <v>#N/A</v>
      </c>
    </row>
    <row r="2055" spans="1:4" x14ac:dyDescent="0.2">
      <c r="A2055" s="56" t="e">
        <f>IF((A2054+$F$5&lt;='1_Setting'!$D$29),A2054+$F$5,#N/A)</f>
        <v>#N/A</v>
      </c>
      <c r="B2055" s="11" t="str">
        <f>IFERROR(IF(ISNUMBER(A2055),(IF(A2055&lt;('1_Setting'!$D$30),((A2055/('1_Setting'!$D$30))*3+1),((A2055-('1_Setting'!$D$30))/(('1_Setting'!$D$29)-('1_Setting'!$D$30))*2+4)))," ")," ")</f>
        <v xml:space="preserve"> </v>
      </c>
      <c r="C2055" s="10" t="str">
        <f t="shared" si="67"/>
        <v xml:space="preserve"> </v>
      </c>
      <c r="D2055" s="56" t="e">
        <f t="shared" si="66"/>
        <v>#N/A</v>
      </c>
    </row>
    <row r="2056" spans="1:4" x14ac:dyDescent="0.2">
      <c r="A2056" s="56" t="e">
        <f>IF((A2055+$F$5&lt;='1_Setting'!$D$29),A2055+$F$5,#N/A)</f>
        <v>#N/A</v>
      </c>
      <c r="B2056" s="11" t="str">
        <f>IFERROR(IF(ISNUMBER(A2056),(IF(A2056&lt;('1_Setting'!$D$30),((A2056/('1_Setting'!$D$30))*3+1),((A2056-('1_Setting'!$D$30))/(('1_Setting'!$D$29)-('1_Setting'!$D$30))*2+4)))," ")," ")</f>
        <v xml:space="preserve"> </v>
      </c>
      <c r="C2056" s="10" t="str">
        <f t="shared" si="67"/>
        <v xml:space="preserve"> </v>
      </c>
      <c r="D2056" s="56" t="e">
        <f t="shared" si="66"/>
        <v>#N/A</v>
      </c>
    </row>
    <row r="2057" spans="1:4" x14ac:dyDescent="0.2">
      <c r="A2057" s="56" t="e">
        <f>IF((A2056+$F$5&lt;='1_Setting'!$D$29),A2056+$F$5,#N/A)</f>
        <v>#N/A</v>
      </c>
      <c r="B2057" s="11" t="str">
        <f>IFERROR(IF(ISNUMBER(A2057),(IF(A2057&lt;('1_Setting'!$D$30),((A2057/('1_Setting'!$D$30))*3+1),((A2057-('1_Setting'!$D$30))/(('1_Setting'!$D$29)-('1_Setting'!$D$30))*2+4)))," ")," ")</f>
        <v xml:space="preserve"> </v>
      </c>
      <c r="C2057" s="10" t="str">
        <f t="shared" si="67"/>
        <v xml:space="preserve"> </v>
      </c>
      <c r="D2057" s="56" t="e">
        <f t="shared" si="66"/>
        <v>#N/A</v>
      </c>
    </row>
    <row r="2058" spans="1:4" x14ac:dyDescent="0.2">
      <c r="A2058" s="56" t="e">
        <f>IF((A2057+$F$5&lt;='1_Setting'!$D$29),A2057+$F$5,#N/A)</f>
        <v>#N/A</v>
      </c>
      <c r="B2058" s="11" t="str">
        <f>IFERROR(IF(ISNUMBER(A2058),(IF(A2058&lt;('1_Setting'!$D$30),((A2058/('1_Setting'!$D$30))*3+1),((A2058-('1_Setting'!$D$30))/(('1_Setting'!$D$29)-('1_Setting'!$D$30))*2+4)))," ")," ")</f>
        <v xml:space="preserve"> </v>
      </c>
      <c r="C2058" s="10" t="str">
        <f t="shared" si="67"/>
        <v xml:space="preserve"> </v>
      </c>
      <c r="D2058" s="56" t="e">
        <f t="shared" si="66"/>
        <v>#N/A</v>
      </c>
    </row>
    <row r="2059" spans="1:4" x14ac:dyDescent="0.2">
      <c r="A2059" s="56" t="e">
        <f>IF((A2058+$F$5&lt;='1_Setting'!$D$29),A2058+$F$5,#N/A)</f>
        <v>#N/A</v>
      </c>
      <c r="B2059" s="11" t="str">
        <f>IFERROR(IF(ISNUMBER(A2059),(IF(A2059&lt;('1_Setting'!$D$30),((A2059/('1_Setting'!$D$30))*3+1),((A2059-('1_Setting'!$D$30))/(('1_Setting'!$D$29)-('1_Setting'!$D$30))*2+4)))," ")," ")</f>
        <v xml:space="preserve"> </v>
      </c>
      <c r="C2059" s="10" t="str">
        <f t="shared" si="67"/>
        <v xml:space="preserve"> </v>
      </c>
      <c r="D2059" s="56" t="e">
        <f t="shared" ref="D2059:D2122" si="68">A2059</f>
        <v>#N/A</v>
      </c>
    </row>
    <row r="2060" spans="1:4" x14ac:dyDescent="0.2">
      <c r="A2060" s="56" t="e">
        <f>IF((A2059+$F$5&lt;='1_Setting'!$D$29),A2059+$F$5,#N/A)</f>
        <v>#N/A</v>
      </c>
      <c r="B2060" s="11" t="str">
        <f>IFERROR(IF(ISNUMBER(A2060),(IF(A2060&lt;('1_Setting'!$D$30),((A2060/('1_Setting'!$D$30))*3+1),((A2060-('1_Setting'!$D$30))/(('1_Setting'!$D$29)-('1_Setting'!$D$30))*2+4)))," ")," ")</f>
        <v xml:space="preserve"> </v>
      </c>
      <c r="C2060" s="10" t="str">
        <f t="shared" si="67"/>
        <v xml:space="preserve"> </v>
      </c>
      <c r="D2060" s="56" t="e">
        <f t="shared" si="68"/>
        <v>#N/A</v>
      </c>
    </row>
    <row r="2061" spans="1:4" x14ac:dyDescent="0.2">
      <c r="A2061" s="56" t="e">
        <f>IF((A2060+$F$5&lt;='1_Setting'!$D$29),A2060+$F$5,#N/A)</f>
        <v>#N/A</v>
      </c>
      <c r="B2061" s="11" t="str">
        <f>IFERROR(IF(ISNUMBER(A2061),(IF(A2061&lt;('1_Setting'!$D$30),((A2061/('1_Setting'!$D$30))*3+1),((A2061-('1_Setting'!$D$30))/(('1_Setting'!$D$29)-('1_Setting'!$D$30))*2+4)))," ")," ")</f>
        <v xml:space="preserve"> </v>
      </c>
      <c r="C2061" s="10" t="str">
        <f t="shared" si="67"/>
        <v xml:space="preserve"> </v>
      </c>
      <c r="D2061" s="56" t="e">
        <f t="shared" si="68"/>
        <v>#N/A</v>
      </c>
    </row>
    <row r="2062" spans="1:4" x14ac:dyDescent="0.2">
      <c r="A2062" s="56" t="e">
        <f>IF((A2061+$F$5&lt;='1_Setting'!$D$29),A2061+$F$5,#N/A)</f>
        <v>#N/A</v>
      </c>
      <c r="B2062" s="11" t="str">
        <f>IFERROR(IF(ISNUMBER(A2062),(IF(A2062&lt;('1_Setting'!$D$30),((A2062/('1_Setting'!$D$30))*3+1),((A2062-('1_Setting'!$D$30))/(('1_Setting'!$D$29)-('1_Setting'!$D$30))*2+4)))," ")," ")</f>
        <v xml:space="preserve"> </v>
      </c>
      <c r="C2062" s="10" t="str">
        <f t="shared" si="67"/>
        <v xml:space="preserve"> </v>
      </c>
      <c r="D2062" s="56" t="e">
        <f t="shared" si="68"/>
        <v>#N/A</v>
      </c>
    </row>
    <row r="2063" spans="1:4" x14ac:dyDescent="0.2">
      <c r="A2063" s="56" t="e">
        <f>IF((A2062+$F$5&lt;='1_Setting'!$D$29),A2062+$F$5,#N/A)</f>
        <v>#N/A</v>
      </c>
      <c r="B2063" s="11" t="str">
        <f>IFERROR(IF(ISNUMBER(A2063),(IF(A2063&lt;('1_Setting'!$D$30),((A2063/('1_Setting'!$D$30))*3+1),((A2063-('1_Setting'!$D$30))/(('1_Setting'!$D$29)-('1_Setting'!$D$30))*2+4)))," ")," ")</f>
        <v xml:space="preserve"> </v>
      </c>
      <c r="C2063" s="10" t="str">
        <f t="shared" si="67"/>
        <v xml:space="preserve"> </v>
      </c>
      <c r="D2063" s="56" t="e">
        <f t="shared" si="68"/>
        <v>#N/A</v>
      </c>
    </row>
    <row r="2064" spans="1:4" x14ac:dyDescent="0.2">
      <c r="A2064" s="56" t="e">
        <f>IF((A2063+$F$5&lt;='1_Setting'!$D$29),A2063+$F$5,#N/A)</f>
        <v>#N/A</v>
      </c>
      <c r="B2064" s="11" t="str">
        <f>IFERROR(IF(ISNUMBER(A2064),(IF(A2064&lt;('1_Setting'!$D$30),((A2064/('1_Setting'!$D$30))*3+1),((A2064-('1_Setting'!$D$30))/(('1_Setting'!$D$29)-('1_Setting'!$D$30))*2+4)))," ")," ")</f>
        <v xml:space="preserve"> </v>
      </c>
      <c r="C2064" s="10" t="str">
        <f t="shared" si="67"/>
        <v xml:space="preserve"> </v>
      </c>
      <c r="D2064" s="56" t="e">
        <f t="shared" si="68"/>
        <v>#N/A</v>
      </c>
    </row>
    <row r="2065" spans="1:4" x14ac:dyDescent="0.2">
      <c r="A2065" s="56" t="e">
        <f>IF((A2064+$F$5&lt;='1_Setting'!$D$29),A2064+$F$5,#N/A)</f>
        <v>#N/A</v>
      </c>
      <c r="B2065" s="11" t="str">
        <f>IFERROR(IF(ISNUMBER(A2065),(IF(A2065&lt;('1_Setting'!$D$30),((A2065/('1_Setting'!$D$30))*3+1),((A2065-('1_Setting'!$D$30))/(('1_Setting'!$D$29)-('1_Setting'!$D$30))*2+4)))," ")," ")</f>
        <v xml:space="preserve"> </v>
      </c>
      <c r="C2065" s="10" t="str">
        <f t="shared" si="67"/>
        <v xml:space="preserve"> </v>
      </c>
      <c r="D2065" s="56" t="e">
        <f t="shared" si="68"/>
        <v>#N/A</v>
      </c>
    </row>
    <row r="2066" spans="1:4" x14ac:dyDescent="0.2">
      <c r="A2066" s="56" t="e">
        <f>IF((A2065+$F$5&lt;='1_Setting'!$D$29),A2065+$F$5,#N/A)</f>
        <v>#N/A</v>
      </c>
      <c r="B2066" s="11" t="str">
        <f>IFERROR(IF(ISNUMBER(A2066),(IF(A2066&lt;('1_Setting'!$D$30),((A2066/('1_Setting'!$D$30))*3+1),((A2066-('1_Setting'!$D$30))/(('1_Setting'!$D$29)-('1_Setting'!$D$30))*2+4)))," ")," ")</f>
        <v xml:space="preserve"> </v>
      </c>
      <c r="C2066" s="10" t="str">
        <f t="shared" si="67"/>
        <v xml:space="preserve"> </v>
      </c>
      <c r="D2066" s="56" t="e">
        <f t="shared" si="68"/>
        <v>#N/A</v>
      </c>
    </row>
    <row r="2067" spans="1:4" x14ac:dyDescent="0.2">
      <c r="A2067" s="56" t="e">
        <f>IF((A2066+$F$5&lt;='1_Setting'!$D$29),A2066+$F$5,#N/A)</f>
        <v>#N/A</v>
      </c>
      <c r="B2067" s="11" t="str">
        <f>IFERROR(IF(ISNUMBER(A2067),(IF(A2067&lt;('1_Setting'!$D$30),((A2067/('1_Setting'!$D$30))*3+1),((A2067-('1_Setting'!$D$30))/(('1_Setting'!$D$29)-('1_Setting'!$D$30))*2+4)))," ")," ")</f>
        <v xml:space="preserve"> </v>
      </c>
      <c r="C2067" s="10" t="str">
        <f t="shared" si="67"/>
        <v xml:space="preserve"> </v>
      </c>
      <c r="D2067" s="56" t="e">
        <f t="shared" si="68"/>
        <v>#N/A</v>
      </c>
    </row>
    <row r="2068" spans="1:4" x14ac:dyDescent="0.2">
      <c r="A2068" s="56" t="e">
        <f>IF((A2067+$F$5&lt;='1_Setting'!$D$29),A2067+$F$5,#N/A)</f>
        <v>#N/A</v>
      </c>
      <c r="B2068" s="11" t="str">
        <f>IFERROR(IF(ISNUMBER(A2068),(IF(A2068&lt;('1_Setting'!$D$30),((A2068/('1_Setting'!$D$30))*3+1),((A2068-('1_Setting'!$D$30))/(('1_Setting'!$D$29)-('1_Setting'!$D$30))*2+4)))," ")," ")</f>
        <v xml:space="preserve"> </v>
      </c>
      <c r="C2068" s="10" t="str">
        <f t="shared" si="67"/>
        <v xml:space="preserve"> </v>
      </c>
      <c r="D2068" s="56" t="e">
        <f t="shared" si="68"/>
        <v>#N/A</v>
      </c>
    </row>
    <row r="2069" spans="1:4" x14ac:dyDescent="0.2">
      <c r="A2069" s="56" t="e">
        <f>IF((A2068+$F$5&lt;='1_Setting'!$D$29),A2068+$F$5,#N/A)</f>
        <v>#N/A</v>
      </c>
      <c r="B2069" s="11" t="str">
        <f>IFERROR(IF(ISNUMBER(A2069),(IF(A2069&lt;('1_Setting'!$D$30),((A2069/('1_Setting'!$D$30))*3+1),((A2069-('1_Setting'!$D$30))/(('1_Setting'!$D$29)-('1_Setting'!$D$30))*2+4)))," ")," ")</f>
        <v xml:space="preserve"> </v>
      </c>
      <c r="C2069" s="10" t="str">
        <f t="shared" si="67"/>
        <v xml:space="preserve"> </v>
      </c>
      <c r="D2069" s="56" t="e">
        <f t="shared" si="68"/>
        <v>#N/A</v>
      </c>
    </row>
    <row r="2070" spans="1:4" x14ac:dyDescent="0.2">
      <c r="A2070" s="56" t="e">
        <f>IF((A2069+$F$5&lt;='1_Setting'!$D$29),A2069+$F$5,#N/A)</f>
        <v>#N/A</v>
      </c>
      <c r="B2070" s="11" t="str">
        <f>IFERROR(IF(ISNUMBER(A2070),(IF(A2070&lt;('1_Setting'!$D$30),((A2070/('1_Setting'!$D$30))*3+1),((A2070-('1_Setting'!$D$30))/(('1_Setting'!$D$29)-('1_Setting'!$D$30))*2+4)))," ")," ")</f>
        <v xml:space="preserve"> </v>
      </c>
      <c r="C2070" s="10" t="str">
        <f t="shared" si="67"/>
        <v xml:space="preserve"> </v>
      </c>
      <c r="D2070" s="56" t="e">
        <f t="shared" si="68"/>
        <v>#N/A</v>
      </c>
    </row>
    <row r="2071" spans="1:4" x14ac:dyDescent="0.2">
      <c r="A2071" s="56" t="e">
        <f>IF((A2070+$F$5&lt;='1_Setting'!$D$29),A2070+$F$5,#N/A)</f>
        <v>#N/A</v>
      </c>
      <c r="B2071" s="11" t="str">
        <f>IFERROR(IF(ISNUMBER(A2071),(IF(A2071&lt;('1_Setting'!$D$30),((A2071/('1_Setting'!$D$30))*3+1),((A2071-('1_Setting'!$D$30))/(('1_Setting'!$D$29)-('1_Setting'!$D$30))*2+4)))," ")," ")</f>
        <v xml:space="preserve"> </v>
      </c>
      <c r="C2071" s="10" t="str">
        <f t="shared" si="67"/>
        <v xml:space="preserve"> </v>
      </c>
      <c r="D2071" s="56" t="e">
        <f t="shared" si="68"/>
        <v>#N/A</v>
      </c>
    </row>
    <row r="2072" spans="1:4" x14ac:dyDescent="0.2">
      <c r="A2072" s="56" t="e">
        <f>IF((A2071+$F$5&lt;='1_Setting'!$D$29),A2071+$F$5,#N/A)</f>
        <v>#N/A</v>
      </c>
      <c r="B2072" s="11" t="str">
        <f>IFERROR(IF(ISNUMBER(A2072),(IF(A2072&lt;('1_Setting'!$D$30),((A2072/('1_Setting'!$D$30))*3+1),((A2072-('1_Setting'!$D$30))/(('1_Setting'!$D$29)-('1_Setting'!$D$30))*2+4)))," ")," ")</f>
        <v xml:space="preserve"> </v>
      </c>
      <c r="C2072" s="10" t="str">
        <f t="shared" si="67"/>
        <v xml:space="preserve"> </v>
      </c>
      <c r="D2072" s="56" t="e">
        <f t="shared" si="68"/>
        <v>#N/A</v>
      </c>
    </row>
    <row r="2073" spans="1:4" x14ac:dyDescent="0.2">
      <c r="A2073" s="56" t="e">
        <f>IF((A2072+$F$5&lt;='1_Setting'!$D$29),A2072+$F$5,#N/A)</f>
        <v>#N/A</v>
      </c>
      <c r="B2073" s="11" t="str">
        <f>IFERROR(IF(ISNUMBER(A2073),(IF(A2073&lt;('1_Setting'!$D$30),((A2073/('1_Setting'!$D$30))*3+1),((A2073-('1_Setting'!$D$30))/(('1_Setting'!$D$29)-('1_Setting'!$D$30))*2+4)))," ")," ")</f>
        <v xml:space="preserve"> </v>
      </c>
      <c r="C2073" s="10" t="str">
        <f t="shared" si="67"/>
        <v xml:space="preserve"> </v>
      </c>
      <c r="D2073" s="56" t="e">
        <f t="shared" si="68"/>
        <v>#N/A</v>
      </c>
    </row>
    <row r="2074" spans="1:4" x14ac:dyDescent="0.2">
      <c r="A2074" s="56" t="e">
        <f>IF((A2073+$F$5&lt;='1_Setting'!$D$29),A2073+$F$5,#N/A)</f>
        <v>#N/A</v>
      </c>
      <c r="B2074" s="11" t="str">
        <f>IFERROR(IF(ISNUMBER(A2074),(IF(A2074&lt;('1_Setting'!$D$30),((A2074/('1_Setting'!$D$30))*3+1),((A2074-('1_Setting'!$D$30))/(('1_Setting'!$D$29)-('1_Setting'!$D$30))*2+4)))," ")," ")</f>
        <v xml:space="preserve"> </v>
      </c>
      <c r="C2074" s="10" t="str">
        <f t="shared" si="67"/>
        <v xml:space="preserve"> </v>
      </c>
      <c r="D2074" s="56" t="e">
        <f t="shared" si="68"/>
        <v>#N/A</v>
      </c>
    </row>
    <row r="2075" spans="1:4" x14ac:dyDescent="0.2">
      <c r="A2075" s="56" t="e">
        <f>IF((A2074+$F$5&lt;='1_Setting'!$D$29),A2074+$F$5,#N/A)</f>
        <v>#N/A</v>
      </c>
      <c r="B2075" s="11" t="str">
        <f>IFERROR(IF(ISNUMBER(A2075),(IF(A2075&lt;('1_Setting'!$D$30),((A2075/('1_Setting'!$D$30))*3+1),((A2075-('1_Setting'!$D$30))/(('1_Setting'!$D$29)-('1_Setting'!$D$30))*2+4)))," ")," ")</f>
        <v xml:space="preserve"> </v>
      </c>
      <c r="C2075" s="10" t="str">
        <f t="shared" si="67"/>
        <v xml:space="preserve"> </v>
      </c>
      <c r="D2075" s="56" t="e">
        <f t="shared" si="68"/>
        <v>#N/A</v>
      </c>
    </row>
    <row r="2076" spans="1:4" x14ac:dyDescent="0.2">
      <c r="A2076" s="56" t="e">
        <f>IF((A2075+$F$5&lt;='1_Setting'!$D$29),A2075+$F$5,#N/A)</f>
        <v>#N/A</v>
      </c>
      <c r="B2076" s="11" t="str">
        <f>IFERROR(IF(ISNUMBER(A2076),(IF(A2076&lt;('1_Setting'!$D$30),((A2076/('1_Setting'!$D$30))*3+1),((A2076-('1_Setting'!$D$30))/(('1_Setting'!$D$29)-('1_Setting'!$D$30))*2+4)))," ")," ")</f>
        <v xml:space="preserve"> </v>
      </c>
      <c r="C2076" s="10" t="str">
        <f t="shared" si="67"/>
        <v xml:space="preserve"> </v>
      </c>
      <c r="D2076" s="56" t="e">
        <f t="shared" si="68"/>
        <v>#N/A</v>
      </c>
    </row>
    <row r="2077" spans="1:4" x14ac:dyDescent="0.2">
      <c r="A2077" s="56" t="e">
        <f>IF((A2076+$F$5&lt;='1_Setting'!$D$29),A2076+$F$5,#N/A)</f>
        <v>#N/A</v>
      </c>
      <c r="B2077" s="11" t="str">
        <f>IFERROR(IF(ISNUMBER(A2077),(IF(A2077&lt;('1_Setting'!$D$30),((A2077/('1_Setting'!$D$30))*3+1),((A2077-('1_Setting'!$D$30))/(('1_Setting'!$D$29)-('1_Setting'!$D$30))*2+4)))," ")," ")</f>
        <v xml:space="preserve"> </v>
      </c>
      <c r="C2077" s="10" t="str">
        <f t="shared" si="67"/>
        <v xml:space="preserve"> </v>
      </c>
      <c r="D2077" s="56" t="e">
        <f t="shared" si="68"/>
        <v>#N/A</v>
      </c>
    </row>
    <row r="2078" spans="1:4" x14ac:dyDescent="0.2">
      <c r="A2078" s="56" t="e">
        <f>IF((A2077+$F$5&lt;='1_Setting'!$D$29),A2077+$F$5,#N/A)</f>
        <v>#N/A</v>
      </c>
      <c r="B2078" s="11" t="str">
        <f>IFERROR(IF(ISNUMBER(A2078),(IF(A2078&lt;('1_Setting'!$D$30),((A2078/('1_Setting'!$D$30))*3+1),((A2078-('1_Setting'!$D$30))/(('1_Setting'!$D$29)-('1_Setting'!$D$30))*2+4)))," ")," ")</f>
        <v xml:space="preserve"> </v>
      </c>
      <c r="C2078" s="10" t="str">
        <f t="shared" si="67"/>
        <v xml:space="preserve"> </v>
      </c>
      <c r="D2078" s="56" t="e">
        <f t="shared" si="68"/>
        <v>#N/A</v>
      </c>
    </row>
    <row r="2079" spans="1:4" x14ac:dyDescent="0.2">
      <c r="A2079" s="56" t="e">
        <f>IF((A2078+$F$5&lt;='1_Setting'!$D$29),A2078+$F$5,#N/A)</f>
        <v>#N/A</v>
      </c>
      <c r="B2079" s="11" t="str">
        <f>IFERROR(IF(ISNUMBER(A2079),(IF(A2079&lt;('1_Setting'!$D$30),((A2079/('1_Setting'!$D$30))*3+1),((A2079-('1_Setting'!$D$30))/(('1_Setting'!$D$29)-('1_Setting'!$D$30))*2+4)))," ")," ")</f>
        <v xml:space="preserve"> </v>
      </c>
      <c r="C2079" s="10" t="str">
        <f t="shared" si="67"/>
        <v xml:space="preserve"> </v>
      </c>
      <c r="D2079" s="56" t="e">
        <f t="shared" si="68"/>
        <v>#N/A</v>
      </c>
    </row>
    <row r="2080" spans="1:4" x14ac:dyDescent="0.2">
      <c r="A2080" s="56" t="e">
        <f>IF((A2079+$F$5&lt;='1_Setting'!$D$29),A2079+$F$5,#N/A)</f>
        <v>#N/A</v>
      </c>
      <c r="B2080" s="11" t="str">
        <f>IFERROR(IF(ISNUMBER(A2080),(IF(A2080&lt;('1_Setting'!$D$30),((A2080/('1_Setting'!$D$30))*3+1),((A2080-('1_Setting'!$D$30))/(('1_Setting'!$D$29)-('1_Setting'!$D$30))*2+4)))," ")," ")</f>
        <v xml:space="preserve"> </v>
      </c>
      <c r="C2080" s="10" t="str">
        <f t="shared" si="67"/>
        <v xml:space="preserve"> </v>
      </c>
      <c r="D2080" s="56" t="e">
        <f t="shared" si="68"/>
        <v>#N/A</v>
      </c>
    </row>
    <row r="2081" spans="1:4" x14ac:dyDescent="0.2">
      <c r="A2081" s="56" t="e">
        <f>IF((A2080+$F$5&lt;='1_Setting'!$D$29),A2080+$F$5,#N/A)</f>
        <v>#N/A</v>
      </c>
      <c r="B2081" s="11" t="str">
        <f>IFERROR(IF(ISNUMBER(A2081),(IF(A2081&lt;('1_Setting'!$D$30),((A2081/('1_Setting'!$D$30))*3+1),((A2081-('1_Setting'!$D$30))/(('1_Setting'!$D$29)-('1_Setting'!$D$30))*2+4)))," ")," ")</f>
        <v xml:space="preserve"> </v>
      </c>
      <c r="C2081" s="10" t="str">
        <f t="shared" si="67"/>
        <v xml:space="preserve"> </v>
      </c>
      <c r="D2081" s="56" t="e">
        <f t="shared" si="68"/>
        <v>#N/A</v>
      </c>
    </row>
    <row r="2082" spans="1:4" x14ac:dyDescent="0.2">
      <c r="A2082" s="56" t="e">
        <f>IF((A2081+$F$5&lt;='1_Setting'!$D$29),A2081+$F$5,#N/A)</f>
        <v>#N/A</v>
      </c>
      <c r="B2082" s="11" t="str">
        <f>IFERROR(IF(ISNUMBER(A2082),(IF(A2082&lt;('1_Setting'!$D$30),((A2082/('1_Setting'!$D$30))*3+1),((A2082-('1_Setting'!$D$30))/(('1_Setting'!$D$29)-('1_Setting'!$D$30))*2+4)))," ")," ")</f>
        <v xml:space="preserve"> </v>
      </c>
      <c r="C2082" s="10" t="str">
        <f t="shared" si="67"/>
        <v xml:space="preserve"> </v>
      </c>
      <c r="D2082" s="56" t="e">
        <f t="shared" si="68"/>
        <v>#N/A</v>
      </c>
    </row>
    <row r="2083" spans="1:4" x14ac:dyDescent="0.2">
      <c r="A2083" s="56" t="e">
        <f>IF((A2082+$F$5&lt;='1_Setting'!$D$29),A2082+$F$5,#N/A)</f>
        <v>#N/A</v>
      </c>
      <c r="B2083" s="11" t="str">
        <f>IFERROR(IF(ISNUMBER(A2083),(IF(A2083&lt;('1_Setting'!$D$30),((A2083/('1_Setting'!$D$30))*3+1),((A2083-('1_Setting'!$D$30))/(('1_Setting'!$D$29)-('1_Setting'!$D$30))*2+4)))," ")," ")</f>
        <v xml:space="preserve"> </v>
      </c>
      <c r="C2083" s="10" t="str">
        <f t="shared" si="67"/>
        <v xml:space="preserve"> </v>
      </c>
      <c r="D2083" s="56" t="e">
        <f t="shared" si="68"/>
        <v>#N/A</v>
      </c>
    </row>
    <row r="2084" spans="1:4" x14ac:dyDescent="0.2">
      <c r="A2084" s="56" t="e">
        <f>IF((A2083+$F$5&lt;='1_Setting'!$D$29),A2083+$F$5,#N/A)</f>
        <v>#N/A</v>
      </c>
      <c r="B2084" s="11" t="str">
        <f>IFERROR(IF(ISNUMBER(A2084),(IF(A2084&lt;('1_Setting'!$D$30),((A2084/('1_Setting'!$D$30))*3+1),((A2084-('1_Setting'!$D$30))/(('1_Setting'!$D$29)-('1_Setting'!$D$30))*2+4)))," ")," ")</f>
        <v xml:space="preserve"> </v>
      </c>
      <c r="C2084" s="10" t="str">
        <f t="shared" si="67"/>
        <v xml:space="preserve"> </v>
      </c>
      <c r="D2084" s="56" t="e">
        <f t="shared" si="68"/>
        <v>#N/A</v>
      </c>
    </row>
    <row r="2085" spans="1:4" x14ac:dyDescent="0.2">
      <c r="A2085" s="56" t="e">
        <f>IF((A2084+$F$5&lt;='1_Setting'!$D$29),A2084+$F$5,#N/A)</f>
        <v>#N/A</v>
      </c>
      <c r="B2085" s="11" t="str">
        <f>IFERROR(IF(ISNUMBER(A2085),(IF(A2085&lt;('1_Setting'!$D$30),((A2085/('1_Setting'!$D$30))*3+1),((A2085-('1_Setting'!$D$30))/(('1_Setting'!$D$29)-('1_Setting'!$D$30))*2+4)))," ")," ")</f>
        <v xml:space="preserve"> </v>
      </c>
      <c r="C2085" s="10" t="str">
        <f t="shared" si="67"/>
        <v xml:space="preserve"> </v>
      </c>
      <c r="D2085" s="56" t="e">
        <f t="shared" si="68"/>
        <v>#N/A</v>
      </c>
    </row>
    <row r="2086" spans="1:4" x14ac:dyDescent="0.2">
      <c r="A2086" s="56" t="e">
        <f>IF((A2085+$F$5&lt;='1_Setting'!$D$29),A2085+$F$5,#N/A)</f>
        <v>#N/A</v>
      </c>
      <c r="B2086" s="11" t="str">
        <f>IFERROR(IF(ISNUMBER(A2086),(IF(A2086&lt;('1_Setting'!$D$30),((A2086/('1_Setting'!$D$30))*3+1),((A2086-('1_Setting'!$D$30))/(('1_Setting'!$D$29)-('1_Setting'!$D$30))*2+4)))," ")," ")</f>
        <v xml:space="preserve"> </v>
      </c>
      <c r="C2086" s="10" t="str">
        <f t="shared" si="67"/>
        <v xml:space="preserve"> </v>
      </c>
      <c r="D2086" s="56" t="e">
        <f t="shared" si="68"/>
        <v>#N/A</v>
      </c>
    </row>
    <row r="2087" spans="1:4" x14ac:dyDescent="0.2">
      <c r="A2087" s="56" t="e">
        <f>IF((A2086+$F$5&lt;='1_Setting'!$D$29),A2086+$F$5,#N/A)</f>
        <v>#N/A</v>
      </c>
      <c r="B2087" s="11" t="str">
        <f>IFERROR(IF(ISNUMBER(A2087),(IF(A2087&lt;('1_Setting'!$D$30),((A2087/('1_Setting'!$D$30))*3+1),((A2087-('1_Setting'!$D$30))/(('1_Setting'!$D$29)-('1_Setting'!$D$30))*2+4)))," ")," ")</f>
        <v xml:space="preserve"> </v>
      </c>
      <c r="C2087" s="10" t="str">
        <f t="shared" si="67"/>
        <v xml:space="preserve"> </v>
      </c>
      <c r="D2087" s="56" t="e">
        <f t="shared" si="68"/>
        <v>#N/A</v>
      </c>
    </row>
    <row r="2088" spans="1:4" x14ac:dyDescent="0.2">
      <c r="A2088" s="56" t="e">
        <f>IF((A2087+$F$5&lt;='1_Setting'!$D$29),A2087+$F$5,#N/A)</f>
        <v>#N/A</v>
      </c>
      <c r="B2088" s="11" t="str">
        <f>IFERROR(IF(ISNUMBER(A2088),(IF(A2088&lt;('1_Setting'!$D$30),((A2088/('1_Setting'!$D$30))*3+1),((A2088-('1_Setting'!$D$30))/(('1_Setting'!$D$29)-('1_Setting'!$D$30))*2+4)))," ")," ")</f>
        <v xml:space="preserve"> </v>
      </c>
      <c r="C2088" s="10" t="str">
        <f t="shared" si="67"/>
        <v xml:space="preserve"> </v>
      </c>
      <c r="D2088" s="56" t="e">
        <f t="shared" si="68"/>
        <v>#N/A</v>
      </c>
    </row>
    <row r="2089" spans="1:4" x14ac:dyDescent="0.2">
      <c r="A2089" s="56" t="e">
        <f>IF((A2088+$F$5&lt;='1_Setting'!$D$29),A2088+$F$5,#N/A)</f>
        <v>#N/A</v>
      </c>
      <c r="B2089" s="11" t="str">
        <f>IFERROR(IF(ISNUMBER(A2089),(IF(A2089&lt;('1_Setting'!$D$30),((A2089/('1_Setting'!$D$30))*3+1),((A2089-('1_Setting'!$D$30))/(('1_Setting'!$D$29)-('1_Setting'!$D$30))*2+4)))," ")," ")</f>
        <v xml:space="preserve"> </v>
      </c>
      <c r="C2089" s="10" t="str">
        <f t="shared" si="67"/>
        <v xml:space="preserve"> </v>
      </c>
      <c r="D2089" s="56" t="e">
        <f t="shared" si="68"/>
        <v>#N/A</v>
      </c>
    </row>
    <row r="2090" spans="1:4" x14ac:dyDescent="0.2">
      <c r="A2090" s="56" t="e">
        <f>IF((A2089+$F$5&lt;='1_Setting'!$D$29),A2089+$F$5,#N/A)</f>
        <v>#N/A</v>
      </c>
      <c r="B2090" s="11" t="str">
        <f>IFERROR(IF(ISNUMBER(A2090),(IF(A2090&lt;('1_Setting'!$D$30),((A2090/('1_Setting'!$D$30))*3+1),((A2090-('1_Setting'!$D$30))/(('1_Setting'!$D$29)-('1_Setting'!$D$30))*2+4)))," ")," ")</f>
        <v xml:space="preserve"> </v>
      </c>
      <c r="C2090" s="10" t="str">
        <f t="shared" si="67"/>
        <v xml:space="preserve"> </v>
      </c>
      <c r="D2090" s="56" t="e">
        <f t="shared" si="68"/>
        <v>#N/A</v>
      </c>
    </row>
    <row r="2091" spans="1:4" x14ac:dyDescent="0.2">
      <c r="A2091" s="56" t="e">
        <f>IF((A2090+$F$5&lt;='1_Setting'!$D$29),A2090+$F$5,#N/A)</f>
        <v>#N/A</v>
      </c>
      <c r="B2091" s="11" t="str">
        <f>IFERROR(IF(ISNUMBER(A2091),(IF(A2091&lt;('1_Setting'!$D$30),((A2091/('1_Setting'!$D$30))*3+1),((A2091-('1_Setting'!$D$30))/(('1_Setting'!$D$29)-('1_Setting'!$D$30))*2+4)))," ")," ")</f>
        <v xml:space="preserve"> </v>
      </c>
      <c r="C2091" s="10" t="str">
        <f t="shared" si="67"/>
        <v xml:space="preserve"> </v>
      </c>
      <c r="D2091" s="56" t="e">
        <f t="shared" si="68"/>
        <v>#N/A</v>
      </c>
    </row>
    <row r="2092" spans="1:4" x14ac:dyDescent="0.2">
      <c r="A2092" s="56" t="e">
        <f>IF((A2091+$F$5&lt;='1_Setting'!$D$29),A2091+$F$5,#N/A)</f>
        <v>#N/A</v>
      </c>
      <c r="B2092" s="11" t="str">
        <f>IFERROR(IF(ISNUMBER(A2092),(IF(A2092&lt;('1_Setting'!$D$30),((A2092/('1_Setting'!$D$30))*3+1),((A2092-('1_Setting'!$D$30))/(('1_Setting'!$D$29)-('1_Setting'!$D$30))*2+4)))," ")," ")</f>
        <v xml:space="preserve"> </v>
      </c>
      <c r="C2092" s="10" t="str">
        <f t="shared" si="67"/>
        <v xml:space="preserve"> </v>
      </c>
      <c r="D2092" s="56" t="e">
        <f t="shared" si="68"/>
        <v>#N/A</v>
      </c>
    </row>
    <row r="2093" spans="1:4" x14ac:dyDescent="0.2">
      <c r="A2093" s="56" t="e">
        <f>IF((A2092+$F$5&lt;='1_Setting'!$D$29),A2092+$F$5,#N/A)</f>
        <v>#N/A</v>
      </c>
      <c r="B2093" s="11" t="str">
        <f>IFERROR(IF(ISNUMBER(A2093),(IF(A2093&lt;('1_Setting'!$D$30),((A2093/('1_Setting'!$D$30))*3+1),((A2093-('1_Setting'!$D$30))/(('1_Setting'!$D$29)-('1_Setting'!$D$30))*2+4)))," ")," ")</f>
        <v xml:space="preserve"> </v>
      </c>
      <c r="C2093" s="10" t="str">
        <f t="shared" si="67"/>
        <v xml:space="preserve"> </v>
      </c>
      <c r="D2093" s="56" t="e">
        <f t="shared" si="68"/>
        <v>#N/A</v>
      </c>
    </row>
    <row r="2094" spans="1:4" x14ac:dyDescent="0.2">
      <c r="A2094" s="56" t="e">
        <f>IF((A2093+$F$5&lt;='1_Setting'!$D$29),A2093+$F$5,#N/A)</f>
        <v>#N/A</v>
      </c>
      <c r="B2094" s="11" t="str">
        <f>IFERROR(IF(ISNUMBER(A2094),(IF(A2094&lt;('1_Setting'!$D$30),((A2094/('1_Setting'!$D$30))*3+1),((A2094-('1_Setting'!$D$30))/(('1_Setting'!$D$29)-('1_Setting'!$D$30))*2+4)))," ")," ")</f>
        <v xml:space="preserve"> </v>
      </c>
      <c r="C2094" s="10" t="str">
        <f t="shared" si="67"/>
        <v xml:space="preserve"> </v>
      </c>
      <c r="D2094" s="56" t="e">
        <f t="shared" si="68"/>
        <v>#N/A</v>
      </c>
    </row>
    <row r="2095" spans="1:4" x14ac:dyDescent="0.2">
      <c r="A2095" s="56" t="e">
        <f>IF((A2094+$F$5&lt;='1_Setting'!$D$29),A2094+$F$5,#N/A)</f>
        <v>#N/A</v>
      </c>
      <c r="B2095" s="11" t="str">
        <f>IFERROR(IF(ISNUMBER(A2095),(IF(A2095&lt;('1_Setting'!$D$30),((A2095/('1_Setting'!$D$30))*3+1),((A2095-('1_Setting'!$D$30))/(('1_Setting'!$D$29)-('1_Setting'!$D$30))*2+4)))," ")," ")</f>
        <v xml:space="preserve"> </v>
      </c>
      <c r="C2095" s="10" t="str">
        <f t="shared" si="67"/>
        <v xml:space="preserve"> </v>
      </c>
      <c r="D2095" s="56" t="e">
        <f t="shared" si="68"/>
        <v>#N/A</v>
      </c>
    </row>
    <row r="2096" spans="1:4" x14ac:dyDescent="0.2">
      <c r="A2096" s="56" t="e">
        <f>IF((A2095+$F$5&lt;='1_Setting'!$D$29),A2095+$F$5,#N/A)</f>
        <v>#N/A</v>
      </c>
      <c r="B2096" s="11" t="str">
        <f>IFERROR(IF(ISNUMBER(A2096),(IF(A2096&lt;('1_Setting'!$D$30),((A2096/('1_Setting'!$D$30))*3+1),((A2096-('1_Setting'!$D$30))/(('1_Setting'!$D$29)-('1_Setting'!$D$30))*2+4)))," ")," ")</f>
        <v xml:space="preserve"> </v>
      </c>
      <c r="C2096" s="10" t="str">
        <f t="shared" si="67"/>
        <v xml:space="preserve"> </v>
      </c>
      <c r="D2096" s="56" t="e">
        <f t="shared" si="68"/>
        <v>#N/A</v>
      </c>
    </row>
    <row r="2097" spans="1:4" x14ac:dyDescent="0.2">
      <c r="A2097" s="56" t="e">
        <f>IF((A2096+$F$5&lt;='1_Setting'!$D$29),A2096+$F$5,#N/A)</f>
        <v>#N/A</v>
      </c>
      <c r="B2097" s="11" t="str">
        <f>IFERROR(IF(ISNUMBER(A2097),(IF(A2097&lt;('1_Setting'!$D$30),((A2097/('1_Setting'!$D$30))*3+1),((A2097-('1_Setting'!$D$30))/(('1_Setting'!$D$29)-('1_Setting'!$D$30))*2+4)))," ")," ")</f>
        <v xml:space="preserve"> </v>
      </c>
      <c r="C2097" s="10" t="str">
        <f t="shared" si="67"/>
        <v xml:space="preserve"> </v>
      </c>
      <c r="D2097" s="56" t="e">
        <f t="shared" si="68"/>
        <v>#N/A</v>
      </c>
    </row>
    <row r="2098" spans="1:4" x14ac:dyDescent="0.2">
      <c r="A2098" s="56" t="e">
        <f>IF((A2097+$F$5&lt;='1_Setting'!$D$29),A2097+$F$5,#N/A)</f>
        <v>#N/A</v>
      </c>
      <c r="B2098" s="11" t="str">
        <f>IFERROR(IF(ISNUMBER(A2098),(IF(A2098&lt;('1_Setting'!$D$30),((A2098/('1_Setting'!$D$30))*3+1),((A2098-('1_Setting'!$D$30))/(('1_Setting'!$D$29)-('1_Setting'!$D$30))*2+4)))," ")," ")</f>
        <v xml:space="preserve"> </v>
      </c>
      <c r="C2098" s="10" t="str">
        <f t="shared" si="67"/>
        <v xml:space="preserve"> </v>
      </c>
      <c r="D2098" s="56" t="e">
        <f t="shared" si="68"/>
        <v>#N/A</v>
      </c>
    </row>
    <row r="2099" spans="1:4" x14ac:dyDescent="0.2">
      <c r="A2099" s="56" t="e">
        <f>IF((A2098+$F$5&lt;='1_Setting'!$D$29),A2098+$F$5,#N/A)</f>
        <v>#N/A</v>
      </c>
      <c r="B2099" s="11" t="str">
        <f>IFERROR(IF(ISNUMBER(A2099),(IF(A2099&lt;('1_Setting'!$D$30),((A2099/('1_Setting'!$D$30))*3+1),((A2099-('1_Setting'!$D$30))/(('1_Setting'!$D$29)-('1_Setting'!$D$30))*2+4)))," ")," ")</f>
        <v xml:space="preserve"> </v>
      </c>
      <c r="C2099" s="10" t="str">
        <f t="shared" si="67"/>
        <v xml:space="preserve"> </v>
      </c>
      <c r="D2099" s="56" t="e">
        <f t="shared" si="68"/>
        <v>#N/A</v>
      </c>
    </row>
    <row r="2100" spans="1:4" x14ac:dyDescent="0.2">
      <c r="A2100" s="56" t="e">
        <f>IF((A2099+$F$5&lt;='1_Setting'!$D$29),A2099+$F$5,#N/A)</f>
        <v>#N/A</v>
      </c>
      <c r="B2100" s="11" t="str">
        <f>IFERROR(IF(ISNUMBER(A2100),(IF(A2100&lt;('1_Setting'!$D$30),((A2100/('1_Setting'!$D$30))*3+1),((A2100-('1_Setting'!$D$30))/(('1_Setting'!$D$29)-('1_Setting'!$D$30))*2+4)))," ")," ")</f>
        <v xml:space="preserve"> </v>
      </c>
      <c r="C2100" s="10" t="str">
        <f t="shared" si="67"/>
        <v xml:space="preserve"> </v>
      </c>
      <c r="D2100" s="56" t="e">
        <f t="shared" si="68"/>
        <v>#N/A</v>
      </c>
    </row>
    <row r="2101" spans="1:4" x14ac:dyDescent="0.2">
      <c r="A2101" s="56" t="e">
        <f>IF((A2100+$F$5&lt;='1_Setting'!$D$29),A2100+$F$5,#N/A)</f>
        <v>#N/A</v>
      </c>
      <c r="B2101" s="11" t="str">
        <f>IFERROR(IF(ISNUMBER(A2101),(IF(A2101&lt;('1_Setting'!$D$30),((A2101/('1_Setting'!$D$30))*3+1),((A2101-('1_Setting'!$D$30))/(('1_Setting'!$D$29)-('1_Setting'!$D$30))*2+4)))," ")," ")</f>
        <v xml:space="preserve"> </v>
      </c>
      <c r="C2101" s="10" t="str">
        <f t="shared" si="67"/>
        <v xml:space="preserve"> </v>
      </c>
      <c r="D2101" s="56" t="e">
        <f t="shared" si="68"/>
        <v>#N/A</v>
      </c>
    </row>
    <row r="2102" spans="1:4" x14ac:dyDescent="0.2">
      <c r="A2102" s="56" t="e">
        <f>IF((A2101+$F$5&lt;='1_Setting'!$D$29),A2101+$F$5,#N/A)</f>
        <v>#N/A</v>
      </c>
      <c r="B2102" s="11" t="str">
        <f>IFERROR(IF(ISNUMBER(A2102),(IF(A2102&lt;('1_Setting'!$D$30),((A2102/('1_Setting'!$D$30))*3+1),((A2102-('1_Setting'!$D$30))/(('1_Setting'!$D$29)-('1_Setting'!$D$30))*2+4)))," ")," ")</f>
        <v xml:space="preserve"> </v>
      </c>
      <c r="C2102" s="10" t="str">
        <f t="shared" si="67"/>
        <v xml:space="preserve"> </v>
      </c>
      <c r="D2102" s="56" t="e">
        <f t="shared" si="68"/>
        <v>#N/A</v>
      </c>
    </row>
    <row r="2103" spans="1:4" x14ac:dyDescent="0.2">
      <c r="A2103" s="56" t="e">
        <f>IF((A2102+$F$5&lt;='1_Setting'!$D$29),A2102+$F$5,#N/A)</f>
        <v>#N/A</v>
      </c>
      <c r="B2103" s="11" t="str">
        <f>IFERROR(IF(ISNUMBER(A2103),(IF(A2103&lt;('1_Setting'!$D$30),((A2103/('1_Setting'!$D$30))*3+1),((A2103-('1_Setting'!$D$30))/(('1_Setting'!$D$29)-('1_Setting'!$D$30))*2+4)))," ")," ")</f>
        <v xml:space="preserve"> </v>
      </c>
      <c r="C2103" s="10" t="str">
        <f t="shared" si="67"/>
        <v xml:space="preserve"> </v>
      </c>
      <c r="D2103" s="56" t="e">
        <f t="shared" si="68"/>
        <v>#N/A</v>
      </c>
    </row>
    <row r="2104" spans="1:4" x14ac:dyDescent="0.2">
      <c r="A2104" s="56" t="e">
        <f>IF((A2103+$F$5&lt;='1_Setting'!$D$29),A2103+$F$5,#N/A)</f>
        <v>#N/A</v>
      </c>
      <c r="B2104" s="11" t="str">
        <f>IFERROR(IF(ISNUMBER(A2104),(IF(A2104&lt;('1_Setting'!$D$30),((A2104/('1_Setting'!$D$30))*3+1),((A2104-('1_Setting'!$D$30))/(('1_Setting'!$D$29)-('1_Setting'!$D$30))*2+4)))," ")," ")</f>
        <v xml:space="preserve"> </v>
      </c>
      <c r="C2104" s="10" t="str">
        <f t="shared" si="67"/>
        <v xml:space="preserve"> </v>
      </c>
      <c r="D2104" s="56" t="e">
        <f t="shared" si="68"/>
        <v>#N/A</v>
      </c>
    </row>
    <row r="2105" spans="1:4" x14ac:dyDescent="0.2">
      <c r="A2105" s="56" t="e">
        <f>IF((A2104+$F$5&lt;='1_Setting'!$D$29),A2104+$F$5,#N/A)</f>
        <v>#N/A</v>
      </c>
      <c r="B2105" s="11" t="str">
        <f>IFERROR(IF(ISNUMBER(A2105),(IF(A2105&lt;('1_Setting'!$D$30),((A2105/('1_Setting'!$D$30))*3+1),((A2105-('1_Setting'!$D$30))/(('1_Setting'!$D$29)-('1_Setting'!$D$30))*2+4)))," ")," ")</f>
        <v xml:space="preserve"> </v>
      </c>
      <c r="C2105" s="10" t="str">
        <f t="shared" si="67"/>
        <v xml:space="preserve"> </v>
      </c>
      <c r="D2105" s="56" t="e">
        <f t="shared" si="68"/>
        <v>#N/A</v>
      </c>
    </row>
    <row r="2106" spans="1:4" x14ac:dyDescent="0.2">
      <c r="A2106" s="56" t="e">
        <f>IF((A2105+$F$5&lt;='1_Setting'!$D$29),A2105+$F$5,#N/A)</f>
        <v>#N/A</v>
      </c>
      <c r="B2106" s="11" t="str">
        <f>IFERROR(IF(ISNUMBER(A2106),(IF(A2106&lt;('1_Setting'!$D$30),((A2106/('1_Setting'!$D$30))*3+1),((A2106-('1_Setting'!$D$30))/(('1_Setting'!$D$29)-('1_Setting'!$D$30))*2+4)))," ")," ")</f>
        <v xml:space="preserve"> </v>
      </c>
      <c r="C2106" s="10" t="str">
        <f t="shared" si="67"/>
        <v xml:space="preserve"> </v>
      </c>
      <c r="D2106" s="56" t="e">
        <f t="shared" si="68"/>
        <v>#N/A</v>
      </c>
    </row>
    <row r="2107" spans="1:4" x14ac:dyDescent="0.2">
      <c r="A2107" s="56" t="e">
        <f>IF((A2106+$F$5&lt;='1_Setting'!$D$29),A2106+$F$5,#N/A)</f>
        <v>#N/A</v>
      </c>
      <c r="B2107" s="11" t="str">
        <f>IFERROR(IF(ISNUMBER(A2107),(IF(A2107&lt;('1_Setting'!$D$30),((A2107/('1_Setting'!$D$30))*3+1),((A2107-('1_Setting'!$D$30))/(('1_Setting'!$D$29)-('1_Setting'!$D$30))*2+4)))," ")," ")</f>
        <v xml:space="preserve"> </v>
      </c>
      <c r="C2107" s="10" t="str">
        <f t="shared" si="67"/>
        <v xml:space="preserve"> </v>
      </c>
      <c r="D2107" s="56" t="e">
        <f t="shared" si="68"/>
        <v>#N/A</v>
      </c>
    </row>
    <row r="2108" spans="1:4" x14ac:dyDescent="0.2">
      <c r="A2108" s="56" t="e">
        <f>IF((A2107+$F$5&lt;='1_Setting'!$D$29),A2107+$F$5,#N/A)</f>
        <v>#N/A</v>
      </c>
      <c r="B2108" s="11" t="str">
        <f>IFERROR(IF(ISNUMBER(A2108),(IF(A2108&lt;('1_Setting'!$D$30),((A2108/('1_Setting'!$D$30))*3+1),((A2108-('1_Setting'!$D$30))/(('1_Setting'!$D$29)-('1_Setting'!$D$30))*2+4)))," ")," ")</f>
        <v xml:space="preserve"> </v>
      </c>
      <c r="C2108" s="10" t="str">
        <f t="shared" si="67"/>
        <v xml:space="preserve"> </v>
      </c>
      <c r="D2108" s="56" t="e">
        <f t="shared" si="68"/>
        <v>#N/A</v>
      </c>
    </row>
    <row r="2109" spans="1:4" x14ac:dyDescent="0.2">
      <c r="A2109" s="56" t="e">
        <f>IF((A2108+$F$5&lt;='1_Setting'!$D$29),A2108+$F$5,#N/A)</f>
        <v>#N/A</v>
      </c>
      <c r="B2109" s="11" t="str">
        <f>IFERROR(IF(ISNUMBER(A2109),(IF(A2109&lt;('1_Setting'!$D$30),((A2109/('1_Setting'!$D$30))*3+1),((A2109-('1_Setting'!$D$30))/(('1_Setting'!$D$29)-('1_Setting'!$D$30))*2+4)))," ")," ")</f>
        <v xml:space="preserve"> </v>
      </c>
      <c r="C2109" s="10" t="str">
        <f t="shared" si="67"/>
        <v xml:space="preserve"> </v>
      </c>
      <c r="D2109" s="56" t="e">
        <f t="shared" si="68"/>
        <v>#N/A</v>
      </c>
    </row>
    <row r="2110" spans="1:4" x14ac:dyDescent="0.2">
      <c r="A2110" s="56" t="e">
        <f>IF((A2109+$F$5&lt;='1_Setting'!$D$29),A2109+$F$5,#N/A)</f>
        <v>#N/A</v>
      </c>
      <c r="B2110" s="11" t="str">
        <f>IFERROR(IF(ISNUMBER(A2110),(IF(A2110&lt;('1_Setting'!$D$30),((A2110/('1_Setting'!$D$30))*3+1),((A2110-('1_Setting'!$D$30))/(('1_Setting'!$D$29)-('1_Setting'!$D$30))*2+4)))," ")," ")</f>
        <v xml:space="preserve"> </v>
      </c>
      <c r="C2110" s="10" t="str">
        <f t="shared" si="67"/>
        <v xml:space="preserve"> </v>
      </c>
      <c r="D2110" s="56" t="e">
        <f t="shared" si="68"/>
        <v>#N/A</v>
      </c>
    </row>
    <row r="2111" spans="1:4" x14ac:dyDescent="0.2">
      <c r="A2111" s="56" t="e">
        <f>IF((A2110+$F$5&lt;='1_Setting'!$D$29),A2110+$F$5,#N/A)</f>
        <v>#N/A</v>
      </c>
      <c r="B2111" s="11" t="str">
        <f>IFERROR(IF(ISNUMBER(A2111),(IF(A2111&lt;('1_Setting'!$D$30),((A2111/('1_Setting'!$D$30))*3+1),((A2111-('1_Setting'!$D$30))/(('1_Setting'!$D$29)-('1_Setting'!$D$30))*2+4)))," ")," ")</f>
        <v xml:space="preserve"> </v>
      </c>
      <c r="C2111" s="10" t="str">
        <f t="shared" si="67"/>
        <v xml:space="preserve"> </v>
      </c>
      <c r="D2111" s="56" t="e">
        <f t="shared" si="68"/>
        <v>#N/A</v>
      </c>
    </row>
    <row r="2112" spans="1:4" x14ac:dyDescent="0.2">
      <c r="A2112" s="56" t="e">
        <f>IF((A2111+$F$5&lt;='1_Setting'!$D$29),A2111+$F$5,#N/A)</f>
        <v>#N/A</v>
      </c>
      <c r="B2112" s="11" t="str">
        <f>IFERROR(IF(ISNUMBER(A2112),(IF(A2112&lt;('1_Setting'!$D$30),((A2112/('1_Setting'!$D$30))*3+1),((A2112-('1_Setting'!$D$30))/(('1_Setting'!$D$29)-('1_Setting'!$D$30))*2+4)))," ")," ")</f>
        <v xml:space="preserve"> </v>
      </c>
      <c r="C2112" s="10" t="str">
        <f t="shared" si="67"/>
        <v xml:space="preserve"> </v>
      </c>
      <c r="D2112" s="56" t="e">
        <f t="shared" si="68"/>
        <v>#N/A</v>
      </c>
    </row>
    <row r="2113" spans="1:4" x14ac:dyDescent="0.2">
      <c r="A2113" s="56" t="e">
        <f>IF((A2112+$F$5&lt;='1_Setting'!$D$29),A2112+$F$5,#N/A)</f>
        <v>#N/A</v>
      </c>
      <c r="B2113" s="11" t="str">
        <f>IFERROR(IF(ISNUMBER(A2113),(IF(A2113&lt;('1_Setting'!$D$30),((A2113/('1_Setting'!$D$30))*3+1),((A2113-('1_Setting'!$D$30))/(('1_Setting'!$D$29)-('1_Setting'!$D$30))*2+4)))," ")," ")</f>
        <v xml:space="preserve"> </v>
      </c>
      <c r="C2113" s="10" t="str">
        <f t="shared" si="67"/>
        <v xml:space="preserve"> </v>
      </c>
      <c r="D2113" s="56" t="e">
        <f t="shared" si="68"/>
        <v>#N/A</v>
      </c>
    </row>
    <row r="2114" spans="1:4" x14ac:dyDescent="0.2">
      <c r="A2114" s="56" t="e">
        <f>IF((A2113+$F$5&lt;='1_Setting'!$D$29),A2113+$F$5,#N/A)</f>
        <v>#N/A</v>
      </c>
      <c r="B2114" s="11" t="str">
        <f>IFERROR(IF(ISNUMBER(A2114),(IF(A2114&lt;('1_Setting'!$D$30),((A2114/('1_Setting'!$D$30))*3+1),((A2114-('1_Setting'!$D$30))/(('1_Setting'!$D$29)-('1_Setting'!$D$30))*2+4)))," ")," ")</f>
        <v xml:space="preserve"> </v>
      </c>
      <c r="C2114" s="10" t="str">
        <f t="shared" ref="C2114:C2177" si="69">IFERROR(IF(AND(B2114&gt;3.5,B2114&lt;4),3.5,ROUND(B2114/5,1)*5)," ")</f>
        <v xml:space="preserve"> </v>
      </c>
      <c r="D2114" s="56" t="e">
        <f t="shared" si="68"/>
        <v>#N/A</v>
      </c>
    </row>
    <row r="2115" spans="1:4" x14ac:dyDescent="0.2">
      <c r="A2115" s="56" t="e">
        <f>IF((A2114+$F$5&lt;='1_Setting'!$D$29),A2114+$F$5,#N/A)</f>
        <v>#N/A</v>
      </c>
      <c r="B2115" s="11" t="str">
        <f>IFERROR(IF(ISNUMBER(A2115),(IF(A2115&lt;('1_Setting'!$D$30),((A2115/('1_Setting'!$D$30))*3+1),((A2115-('1_Setting'!$D$30))/(('1_Setting'!$D$29)-('1_Setting'!$D$30))*2+4)))," ")," ")</f>
        <v xml:space="preserve"> </v>
      </c>
      <c r="C2115" s="10" t="str">
        <f t="shared" si="69"/>
        <v xml:space="preserve"> </v>
      </c>
      <c r="D2115" s="56" t="e">
        <f t="shared" si="68"/>
        <v>#N/A</v>
      </c>
    </row>
    <row r="2116" spans="1:4" x14ac:dyDescent="0.2">
      <c r="A2116" s="56" t="e">
        <f>IF((A2115+$F$5&lt;='1_Setting'!$D$29),A2115+$F$5,#N/A)</f>
        <v>#N/A</v>
      </c>
      <c r="B2116" s="11" t="str">
        <f>IFERROR(IF(ISNUMBER(A2116),(IF(A2116&lt;('1_Setting'!$D$30),((A2116/('1_Setting'!$D$30))*3+1),((A2116-('1_Setting'!$D$30))/(('1_Setting'!$D$29)-('1_Setting'!$D$30))*2+4)))," ")," ")</f>
        <v xml:space="preserve"> </v>
      </c>
      <c r="C2116" s="10" t="str">
        <f t="shared" si="69"/>
        <v xml:space="preserve"> </v>
      </c>
      <c r="D2116" s="56" t="e">
        <f t="shared" si="68"/>
        <v>#N/A</v>
      </c>
    </row>
    <row r="2117" spans="1:4" x14ac:dyDescent="0.2">
      <c r="A2117" s="56" t="e">
        <f>IF((A2116+$F$5&lt;='1_Setting'!$D$29),A2116+$F$5,#N/A)</f>
        <v>#N/A</v>
      </c>
      <c r="B2117" s="11" t="str">
        <f>IFERROR(IF(ISNUMBER(A2117),(IF(A2117&lt;('1_Setting'!$D$30),((A2117/('1_Setting'!$D$30))*3+1),((A2117-('1_Setting'!$D$30))/(('1_Setting'!$D$29)-('1_Setting'!$D$30))*2+4)))," ")," ")</f>
        <v xml:space="preserve"> </v>
      </c>
      <c r="C2117" s="10" t="str">
        <f t="shared" si="69"/>
        <v xml:space="preserve"> </v>
      </c>
      <c r="D2117" s="56" t="e">
        <f t="shared" si="68"/>
        <v>#N/A</v>
      </c>
    </row>
    <row r="2118" spans="1:4" x14ac:dyDescent="0.2">
      <c r="A2118" s="56" t="e">
        <f>IF((A2117+$F$5&lt;='1_Setting'!$D$29),A2117+$F$5,#N/A)</f>
        <v>#N/A</v>
      </c>
      <c r="B2118" s="11" t="str">
        <f>IFERROR(IF(ISNUMBER(A2118),(IF(A2118&lt;('1_Setting'!$D$30),((A2118/('1_Setting'!$D$30))*3+1),((A2118-('1_Setting'!$D$30))/(('1_Setting'!$D$29)-('1_Setting'!$D$30))*2+4)))," ")," ")</f>
        <v xml:space="preserve"> </v>
      </c>
      <c r="C2118" s="10" t="str">
        <f t="shared" si="69"/>
        <v xml:space="preserve"> </v>
      </c>
      <c r="D2118" s="56" t="e">
        <f t="shared" si="68"/>
        <v>#N/A</v>
      </c>
    </row>
    <row r="2119" spans="1:4" x14ac:dyDescent="0.2">
      <c r="A2119" s="56" t="e">
        <f>IF((A2118+$F$5&lt;='1_Setting'!$D$29),A2118+$F$5,#N/A)</f>
        <v>#N/A</v>
      </c>
      <c r="B2119" s="11" t="str">
        <f>IFERROR(IF(ISNUMBER(A2119),(IF(A2119&lt;('1_Setting'!$D$30),((A2119/('1_Setting'!$D$30))*3+1),((A2119-('1_Setting'!$D$30))/(('1_Setting'!$D$29)-('1_Setting'!$D$30))*2+4)))," ")," ")</f>
        <v xml:space="preserve"> </v>
      </c>
      <c r="C2119" s="10" t="str">
        <f t="shared" si="69"/>
        <v xml:space="preserve"> </v>
      </c>
      <c r="D2119" s="56" t="e">
        <f t="shared" si="68"/>
        <v>#N/A</v>
      </c>
    </row>
    <row r="2120" spans="1:4" x14ac:dyDescent="0.2">
      <c r="A2120" s="56" t="e">
        <f>IF((A2119+$F$5&lt;='1_Setting'!$D$29),A2119+$F$5,#N/A)</f>
        <v>#N/A</v>
      </c>
      <c r="B2120" s="11" t="str">
        <f>IFERROR(IF(ISNUMBER(A2120),(IF(A2120&lt;('1_Setting'!$D$30),((A2120/('1_Setting'!$D$30))*3+1),((A2120-('1_Setting'!$D$30))/(('1_Setting'!$D$29)-('1_Setting'!$D$30))*2+4)))," ")," ")</f>
        <v xml:space="preserve"> </v>
      </c>
      <c r="C2120" s="10" t="str">
        <f t="shared" si="69"/>
        <v xml:space="preserve"> </v>
      </c>
      <c r="D2120" s="56" t="e">
        <f t="shared" si="68"/>
        <v>#N/A</v>
      </c>
    </row>
    <row r="2121" spans="1:4" x14ac:dyDescent="0.2">
      <c r="A2121" s="56" t="e">
        <f>IF((A2120+$F$5&lt;='1_Setting'!$D$29),A2120+$F$5,#N/A)</f>
        <v>#N/A</v>
      </c>
      <c r="B2121" s="11" t="str">
        <f>IFERROR(IF(ISNUMBER(A2121),(IF(A2121&lt;('1_Setting'!$D$30),((A2121/('1_Setting'!$D$30))*3+1),((A2121-('1_Setting'!$D$30))/(('1_Setting'!$D$29)-('1_Setting'!$D$30))*2+4)))," ")," ")</f>
        <v xml:space="preserve"> </v>
      </c>
      <c r="C2121" s="10" t="str">
        <f t="shared" si="69"/>
        <v xml:space="preserve"> </v>
      </c>
      <c r="D2121" s="56" t="e">
        <f t="shared" si="68"/>
        <v>#N/A</v>
      </c>
    </row>
    <row r="2122" spans="1:4" x14ac:dyDescent="0.2">
      <c r="A2122" s="56" t="e">
        <f>IF((A2121+$F$5&lt;='1_Setting'!$D$29),A2121+$F$5,#N/A)</f>
        <v>#N/A</v>
      </c>
      <c r="B2122" s="11" t="str">
        <f>IFERROR(IF(ISNUMBER(A2122),(IF(A2122&lt;('1_Setting'!$D$30),((A2122/('1_Setting'!$D$30))*3+1),((A2122-('1_Setting'!$D$30))/(('1_Setting'!$D$29)-('1_Setting'!$D$30))*2+4)))," ")," ")</f>
        <v xml:space="preserve"> </v>
      </c>
      <c r="C2122" s="10" t="str">
        <f t="shared" si="69"/>
        <v xml:space="preserve"> </v>
      </c>
      <c r="D2122" s="56" t="e">
        <f t="shared" si="68"/>
        <v>#N/A</v>
      </c>
    </row>
    <row r="2123" spans="1:4" x14ac:dyDescent="0.2">
      <c r="A2123" s="56" t="e">
        <f>IF((A2122+$F$5&lt;='1_Setting'!$D$29),A2122+$F$5,#N/A)</f>
        <v>#N/A</v>
      </c>
      <c r="B2123" s="11" t="str">
        <f>IFERROR(IF(ISNUMBER(A2123),(IF(A2123&lt;('1_Setting'!$D$30),((A2123/('1_Setting'!$D$30))*3+1),((A2123-('1_Setting'!$D$30))/(('1_Setting'!$D$29)-('1_Setting'!$D$30))*2+4)))," ")," ")</f>
        <v xml:space="preserve"> </v>
      </c>
      <c r="C2123" s="10" t="str">
        <f t="shared" si="69"/>
        <v xml:space="preserve"> </v>
      </c>
      <c r="D2123" s="56" t="e">
        <f t="shared" ref="D2123:D2186" si="70">A2123</f>
        <v>#N/A</v>
      </c>
    </row>
    <row r="2124" spans="1:4" x14ac:dyDescent="0.2">
      <c r="A2124" s="56" t="e">
        <f>IF((A2123+$F$5&lt;='1_Setting'!$D$29),A2123+$F$5,#N/A)</f>
        <v>#N/A</v>
      </c>
      <c r="B2124" s="11" t="str">
        <f>IFERROR(IF(ISNUMBER(A2124),(IF(A2124&lt;('1_Setting'!$D$30),((A2124/('1_Setting'!$D$30))*3+1),((A2124-('1_Setting'!$D$30))/(('1_Setting'!$D$29)-('1_Setting'!$D$30))*2+4)))," ")," ")</f>
        <v xml:space="preserve"> </v>
      </c>
      <c r="C2124" s="10" t="str">
        <f t="shared" si="69"/>
        <v xml:space="preserve"> </v>
      </c>
      <c r="D2124" s="56" t="e">
        <f t="shared" si="70"/>
        <v>#N/A</v>
      </c>
    </row>
    <row r="2125" spans="1:4" x14ac:dyDescent="0.2">
      <c r="A2125" s="56" t="e">
        <f>IF((A2124+$F$5&lt;='1_Setting'!$D$29),A2124+$F$5,#N/A)</f>
        <v>#N/A</v>
      </c>
      <c r="B2125" s="11" t="str">
        <f>IFERROR(IF(ISNUMBER(A2125),(IF(A2125&lt;('1_Setting'!$D$30),((A2125/('1_Setting'!$D$30))*3+1),((A2125-('1_Setting'!$D$30))/(('1_Setting'!$D$29)-('1_Setting'!$D$30))*2+4)))," ")," ")</f>
        <v xml:space="preserve"> </v>
      </c>
      <c r="C2125" s="10" t="str">
        <f t="shared" si="69"/>
        <v xml:space="preserve"> </v>
      </c>
      <c r="D2125" s="56" t="e">
        <f t="shared" si="70"/>
        <v>#N/A</v>
      </c>
    </row>
    <row r="2126" spans="1:4" x14ac:dyDescent="0.2">
      <c r="A2126" s="56" t="e">
        <f>IF((A2125+$F$5&lt;='1_Setting'!$D$29),A2125+$F$5,#N/A)</f>
        <v>#N/A</v>
      </c>
      <c r="B2126" s="11" t="str">
        <f>IFERROR(IF(ISNUMBER(A2126),(IF(A2126&lt;('1_Setting'!$D$30),((A2126/('1_Setting'!$D$30))*3+1),((A2126-('1_Setting'!$D$30))/(('1_Setting'!$D$29)-('1_Setting'!$D$30))*2+4)))," ")," ")</f>
        <v xml:space="preserve"> </v>
      </c>
      <c r="C2126" s="10" t="str">
        <f t="shared" si="69"/>
        <v xml:space="preserve"> </v>
      </c>
      <c r="D2126" s="56" t="e">
        <f t="shared" si="70"/>
        <v>#N/A</v>
      </c>
    </row>
    <row r="2127" spans="1:4" x14ac:dyDescent="0.2">
      <c r="A2127" s="56" t="e">
        <f>IF((A2126+$F$5&lt;='1_Setting'!$D$29),A2126+$F$5,#N/A)</f>
        <v>#N/A</v>
      </c>
      <c r="B2127" s="11" t="str">
        <f>IFERROR(IF(ISNUMBER(A2127),(IF(A2127&lt;('1_Setting'!$D$30),((A2127/('1_Setting'!$D$30))*3+1),((A2127-('1_Setting'!$D$30))/(('1_Setting'!$D$29)-('1_Setting'!$D$30))*2+4)))," ")," ")</f>
        <v xml:space="preserve"> </v>
      </c>
      <c r="C2127" s="10" t="str">
        <f t="shared" si="69"/>
        <v xml:space="preserve"> </v>
      </c>
      <c r="D2127" s="56" t="e">
        <f t="shared" si="70"/>
        <v>#N/A</v>
      </c>
    </row>
    <row r="2128" spans="1:4" x14ac:dyDescent="0.2">
      <c r="A2128" s="56" t="e">
        <f>IF((A2127+$F$5&lt;='1_Setting'!$D$29),A2127+$F$5,#N/A)</f>
        <v>#N/A</v>
      </c>
      <c r="B2128" s="11" t="str">
        <f>IFERROR(IF(ISNUMBER(A2128),(IF(A2128&lt;('1_Setting'!$D$30),((A2128/('1_Setting'!$D$30))*3+1),((A2128-('1_Setting'!$D$30))/(('1_Setting'!$D$29)-('1_Setting'!$D$30))*2+4)))," ")," ")</f>
        <v xml:space="preserve"> </v>
      </c>
      <c r="C2128" s="10" t="str">
        <f t="shared" si="69"/>
        <v xml:space="preserve"> </v>
      </c>
      <c r="D2128" s="56" t="e">
        <f t="shared" si="70"/>
        <v>#N/A</v>
      </c>
    </row>
    <row r="2129" spans="1:4" x14ac:dyDescent="0.2">
      <c r="A2129" s="56" t="e">
        <f>IF((A2128+$F$5&lt;='1_Setting'!$D$29),A2128+$F$5,#N/A)</f>
        <v>#N/A</v>
      </c>
      <c r="B2129" s="11" t="str">
        <f>IFERROR(IF(ISNUMBER(A2129),(IF(A2129&lt;('1_Setting'!$D$30),((A2129/('1_Setting'!$D$30))*3+1),((A2129-('1_Setting'!$D$30))/(('1_Setting'!$D$29)-('1_Setting'!$D$30))*2+4)))," ")," ")</f>
        <v xml:space="preserve"> </v>
      </c>
      <c r="C2129" s="10" t="str">
        <f t="shared" si="69"/>
        <v xml:space="preserve"> </v>
      </c>
      <c r="D2129" s="56" t="e">
        <f t="shared" si="70"/>
        <v>#N/A</v>
      </c>
    </row>
    <row r="2130" spans="1:4" x14ac:dyDescent="0.2">
      <c r="A2130" s="56" t="e">
        <f>IF((A2129+$F$5&lt;='1_Setting'!$D$29),A2129+$F$5,#N/A)</f>
        <v>#N/A</v>
      </c>
      <c r="B2130" s="11" t="str">
        <f>IFERROR(IF(ISNUMBER(A2130),(IF(A2130&lt;('1_Setting'!$D$30),((A2130/('1_Setting'!$D$30))*3+1),((A2130-('1_Setting'!$D$30))/(('1_Setting'!$D$29)-('1_Setting'!$D$30))*2+4)))," ")," ")</f>
        <v xml:space="preserve"> </v>
      </c>
      <c r="C2130" s="10" t="str">
        <f t="shared" si="69"/>
        <v xml:space="preserve"> </v>
      </c>
      <c r="D2130" s="56" t="e">
        <f t="shared" si="70"/>
        <v>#N/A</v>
      </c>
    </row>
    <row r="2131" spans="1:4" x14ac:dyDescent="0.2">
      <c r="A2131" s="56" t="e">
        <f>IF((A2130+$F$5&lt;='1_Setting'!$D$29),A2130+$F$5,#N/A)</f>
        <v>#N/A</v>
      </c>
      <c r="B2131" s="11" t="str">
        <f>IFERROR(IF(ISNUMBER(A2131),(IF(A2131&lt;('1_Setting'!$D$30),((A2131/('1_Setting'!$D$30))*3+1),((A2131-('1_Setting'!$D$30))/(('1_Setting'!$D$29)-('1_Setting'!$D$30))*2+4)))," ")," ")</f>
        <v xml:space="preserve"> </v>
      </c>
      <c r="C2131" s="10" t="str">
        <f t="shared" si="69"/>
        <v xml:space="preserve"> </v>
      </c>
      <c r="D2131" s="56" t="e">
        <f t="shared" si="70"/>
        <v>#N/A</v>
      </c>
    </row>
    <row r="2132" spans="1:4" x14ac:dyDescent="0.2">
      <c r="A2132" s="56" t="e">
        <f>IF((A2131+$F$5&lt;='1_Setting'!$D$29),A2131+$F$5,#N/A)</f>
        <v>#N/A</v>
      </c>
      <c r="B2132" s="11" t="str">
        <f>IFERROR(IF(ISNUMBER(A2132),(IF(A2132&lt;('1_Setting'!$D$30),((A2132/('1_Setting'!$D$30))*3+1),((A2132-('1_Setting'!$D$30))/(('1_Setting'!$D$29)-('1_Setting'!$D$30))*2+4)))," ")," ")</f>
        <v xml:space="preserve"> </v>
      </c>
      <c r="C2132" s="10" t="str">
        <f t="shared" si="69"/>
        <v xml:space="preserve"> </v>
      </c>
      <c r="D2132" s="56" t="e">
        <f t="shared" si="70"/>
        <v>#N/A</v>
      </c>
    </row>
    <row r="2133" spans="1:4" x14ac:dyDescent="0.2">
      <c r="A2133" s="56" t="e">
        <f>IF((A2132+$F$5&lt;='1_Setting'!$D$29),A2132+$F$5,#N/A)</f>
        <v>#N/A</v>
      </c>
      <c r="B2133" s="11" t="str">
        <f>IFERROR(IF(ISNUMBER(A2133),(IF(A2133&lt;('1_Setting'!$D$30),((A2133/('1_Setting'!$D$30))*3+1),((A2133-('1_Setting'!$D$30))/(('1_Setting'!$D$29)-('1_Setting'!$D$30))*2+4)))," ")," ")</f>
        <v xml:space="preserve"> </v>
      </c>
      <c r="C2133" s="10" t="str">
        <f t="shared" si="69"/>
        <v xml:space="preserve"> </v>
      </c>
      <c r="D2133" s="56" t="e">
        <f t="shared" si="70"/>
        <v>#N/A</v>
      </c>
    </row>
    <row r="2134" spans="1:4" x14ac:dyDescent="0.2">
      <c r="A2134" s="56" t="e">
        <f>IF((A2133+$F$5&lt;='1_Setting'!$D$29),A2133+$F$5,#N/A)</f>
        <v>#N/A</v>
      </c>
      <c r="B2134" s="11" t="str">
        <f>IFERROR(IF(ISNUMBER(A2134),(IF(A2134&lt;('1_Setting'!$D$30),((A2134/('1_Setting'!$D$30))*3+1),((A2134-('1_Setting'!$D$30))/(('1_Setting'!$D$29)-('1_Setting'!$D$30))*2+4)))," ")," ")</f>
        <v xml:space="preserve"> </v>
      </c>
      <c r="C2134" s="10" t="str">
        <f t="shared" si="69"/>
        <v xml:space="preserve"> </v>
      </c>
      <c r="D2134" s="56" t="e">
        <f t="shared" si="70"/>
        <v>#N/A</v>
      </c>
    </row>
    <row r="2135" spans="1:4" x14ac:dyDescent="0.2">
      <c r="A2135" s="56" t="e">
        <f>IF((A2134+$F$5&lt;='1_Setting'!$D$29),A2134+$F$5,#N/A)</f>
        <v>#N/A</v>
      </c>
      <c r="B2135" s="11" t="str">
        <f>IFERROR(IF(ISNUMBER(A2135),(IF(A2135&lt;('1_Setting'!$D$30),((A2135/('1_Setting'!$D$30))*3+1),((A2135-('1_Setting'!$D$30))/(('1_Setting'!$D$29)-('1_Setting'!$D$30))*2+4)))," ")," ")</f>
        <v xml:space="preserve"> </v>
      </c>
      <c r="C2135" s="10" t="str">
        <f t="shared" si="69"/>
        <v xml:space="preserve"> </v>
      </c>
      <c r="D2135" s="56" t="e">
        <f t="shared" si="70"/>
        <v>#N/A</v>
      </c>
    </row>
    <row r="2136" spans="1:4" x14ac:dyDescent="0.2">
      <c r="A2136" s="56" t="e">
        <f>IF((A2135+$F$5&lt;='1_Setting'!$D$29),A2135+$F$5,#N/A)</f>
        <v>#N/A</v>
      </c>
      <c r="B2136" s="11" t="str">
        <f>IFERROR(IF(ISNUMBER(A2136),(IF(A2136&lt;('1_Setting'!$D$30),((A2136/('1_Setting'!$D$30))*3+1),((A2136-('1_Setting'!$D$30))/(('1_Setting'!$D$29)-('1_Setting'!$D$30))*2+4)))," ")," ")</f>
        <v xml:space="preserve"> </v>
      </c>
      <c r="C2136" s="10" t="str">
        <f t="shared" si="69"/>
        <v xml:space="preserve"> </v>
      </c>
      <c r="D2136" s="56" t="e">
        <f t="shared" si="70"/>
        <v>#N/A</v>
      </c>
    </row>
    <row r="2137" spans="1:4" x14ac:dyDescent="0.2">
      <c r="A2137" s="56" t="e">
        <f>IF((A2136+$F$5&lt;='1_Setting'!$D$29),A2136+$F$5,#N/A)</f>
        <v>#N/A</v>
      </c>
      <c r="B2137" s="11" t="str">
        <f>IFERROR(IF(ISNUMBER(A2137),(IF(A2137&lt;('1_Setting'!$D$30),((A2137/('1_Setting'!$D$30))*3+1),((A2137-('1_Setting'!$D$30))/(('1_Setting'!$D$29)-('1_Setting'!$D$30))*2+4)))," ")," ")</f>
        <v xml:space="preserve"> </v>
      </c>
      <c r="C2137" s="10" t="str">
        <f t="shared" si="69"/>
        <v xml:space="preserve"> </v>
      </c>
      <c r="D2137" s="56" t="e">
        <f t="shared" si="70"/>
        <v>#N/A</v>
      </c>
    </row>
    <row r="2138" spans="1:4" x14ac:dyDescent="0.2">
      <c r="A2138" s="56" t="e">
        <f>IF((A2137+$F$5&lt;='1_Setting'!$D$29),A2137+$F$5,#N/A)</f>
        <v>#N/A</v>
      </c>
      <c r="B2138" s="11" t="str">
        <f>IFERROR(IF(ISNUMBER(A2138),(IF(A2138&lt;('1_Setting'!$D$30),((A2138/('1_Setting'!$D$30))*3+1),((A2138-('1_Setting'!$D$30))/(('1_Setting'!$D$29)-('1_Setting'!$D$30))*2+4)))," ")," ")</f>
        <v xml:space="preserve"> </v>
      </c>
      <c r="C2138" s="10" t="str">
        <f t="shared" si="69"/>
        <v xml:space="preserve"> </v>
      </c>
      <c r="D2138" s="56" t="e">
        <f t="shared" si="70"/>
        <v>#N/A</v>
      </c>
    </row>
    <row r="2139" spans="1:4" x14ac:dyDescent="0.2">
      <c r="A2139" s="56" t="e">
        <f>IF((A2138+$F$5&lt;='1_Setting'!$D$29),A2138+$F$5,#N/A)</f>
        <v>#N/A</v>
      </c>
      <c r="B2139" s="11" t="str">
        <f>IFERROR(IF(ISNUMBER(A2139),(IF(A2139&lt;('1_Setting'!$D$30),((A2139/('1_Setting'!$D$30))*3+1),((A2139-('1_Setting'!$D$30))/(('1_Setting'!$D$29)-('1_Setting'!$D$30))*2+4)))," ")," ")</f>
        <v xml:space="preserve"> </v>
      </c>
      <c r="C2139" s="10" t="str">
        <f t="shared" si="69"/>
        <v xml:space="preserve"> </v>
      </c>
      <c r="D2139" s="56" t="e">
        <f t="shared" si="70"/>
        <v>#N/A</v>
      </c>
    </row>
    <row r="2140" spans="1:4" x14ac:dyDescent="0.2">
      <c r="A2140" s="56" t="e">
        <f>IF((A2139+$F$5&lt;='1_Setting'!$D$29),A2139+$F$5,#N/A)</f>
        <v>#N/A</v>
      </c>
      <c r="B2140" s="11" t="str">
        <f>IFERROR(IF(ISNUMBER(A2140),(IF(A2140&lt;('1_Setting'!$D$30),((A2140/('1_Setting'!$D$30))*3+1),((A2140-('1_Setting'!$D$30))/(('1_Setting'!$D$29)-('1_Setting'!$D$30))*2+4)))," ")," ")</f>
        <v xml:space="preserve"> </v>
      </c>
      <c r="C2140" s="10" t="str">
        <f t="shared" si="69"/>
        <v xml:space="preserve"> </v>
      </c>
      <c r="D2140" s="56" t="e">
        <f t="shared" si="70"/>
        <v>#N/A</v>
      </c>
    </row>
    <row r="2141" spans="1:4" x14ac:dyDescent="0.2">
      <c r="A2141" s="56" t="e">
        <f>IF((A2140+$F$5&lt;='1_Setting'!$D$29),A2140+$F$5,#N/A)</f>
        <v>#N/A</v>
      </c>
      <c r="B2141" s="11" t="str">
        <f>IFERROR(IF(ISNUMBER(A2141),(IF(A2141&lt;('1_Setting'!$D$30),((A2141/('1_Setting'!$D$30))*3+1),((A2141-('1_Setting'!$D$30))/(('1_Setting'!$D$29)-('1_Setting'!$D$30))*2+4)))," ")," ")</f>
        <v xml:space="preserve"> </v>
      </c>
      <c r="C2141" s="10" t="str">
        <f t="shared" si="69"/>
        <v xml:space="preserve"> </v>
      </c>
      <c r="D2141" s="56" t="e">
        <f t="shared" si="70"/>
        <v>#N/A</v>
      </c>
    </row>
    <row r="2142" spans="1:4" x14ac:dyDescent="0.2">
      <c r="A2142" s="56" t="e">
        <f>IF((A2141+$F$5&lt;='1_Setting'!$D$29),A2141+$F$5,#N/A)</f>
        <v>#N/A</v>
      </c>
      <c r="B2142" s="11" t="str">
        <f>IFERROR(IF(ISNUMBER(A2142),(IF(A2142&lt;('1_Setting'!$D$30),((A2142/('1_Setting'!$D$30))*3+1),((A2142-('1_Setting'!$D$30))/(('1_Setting'!$D$29)-('1_Setting'!$D$30))*2+4)))," ")," ")</f>
        <v xml:space="preserve"> </v>
      </c>
      <c r="C2142" s="10" t="str">
        <f t="shared" si="69"/>
        <v xml:space="preserve"> </v>
      </c>
      <c r="D2142" s="56" t="e">
        <f t="shared" si="70"/>
        <v>#N/A</v>
      </c>
    </row>
    <row r="2143" spans="1:4" x14ac:dyDescent="0.2">
      <c r="A2143" s="56" t="e">
        <f>IF((A2142+$F$5&lt;='1_Setting'!$D$29),A2142+$F$5,#N/A)</f>
        <v>#N/A</v>
      </c>
      <c r="B2143" s="11" t="str">
        <f>IFERROR(IF(ISNUMBER(A2143),(IF(A2143&lt;('1_Setting'!$D$30),((A2143/('1_Setting'!$D$30))*3+1),((A2143-('1_Setting'!$D$30))/(('1_Setting'!$D$29)-('1_Setting'!$D$30))*2+4)))," ")," ")</f>
        <v xml:space="preserve"> </v>
      </c>
      <c r="C2143" s="10" t="str">
        <f t="shared" si="69"/>
        <v xml:space="preserve"> </v>
      </c>
      <c r="D2143" s="56" t="e">
        <f t="shared" si="70"/>
        <v>#N/A</v>
      </c>
    </row>
    <row r="2144" spans="1:4" x14ac:dyDescent="0.2">
      <c r="A2144" s="56" t="e">
        <f>IF((A2143+$F$5&lt;='1_Setting'!$D$29),A2143+$F$5,#N/A)</f>
        <v>#N/A</v>
      </c>
      <c r="B2144" s="11" t="str">
        <f>IFERROR(IF(ISNUMBER(A2144),(IF(A2144&lt;('1_Setting'!$D$30),((A2144/('1_Setting'!$D$30))*3+1),((A2144-('1_Setting'!$D$30))/(('1_Setting'!$D$29)-('1_Setting'!$D$30))*2+4)))," ")," ")</f>
        <v xml:space="preserve"> </v>
      </c>
      <c r="C2144" s="10" t="str">
        <f t="shared" si="69"/>
        <v xml:space="preserve"> </v>
      </c>
      <c r="D2144" s="56" t="e">
        <f t="shared" si="70"/>
        <v>#N/A</v>
      </c>
    </row>
    <row r="2145" spans="1:4" x14ac:dyDescent="0.2">
      <c r="A2145" s="56" t="e">
        <f>IF((A2144+$F$5&lt;='1_Setting'!$D$29),A2144+$F$5,#N/A)</f>
        <v>#N/A</v>
      </c>
      <c r="B2145" s="11" t="str">
        <f>IFERROR(IF(ISNUMBER(A2145),(IF(A2145&lt;('1_Setting'!$D$30),((A2145/('1_Setting'!$D$30))*3+1),((A2145-('1_Setting'!$D$30))/(('1_Setting'!$D$29)-('1_Setting'!$D$30))*2+4)))," ")," ")</f>
        <v xml:space="preserve"> </v>
      </c>
      <c r="C2145" s="10" t="str">
        <f t="shared" si="69"/>
        <v xml:space="preserve"> </v>
      </c>
      <c r="D2145" s="56" t="e">
        <f t="shared" si="70"/>
        <v>#N/A</v>
      </c>
    </row>
    <row r="2146" spans="1:4" x14ac:dyDescent="0.2">
      <c r="A2146" s="56" t="e">
        <f>IF((A2145+$F$5&lt;='1_Setting'!$D$29),A2145+$F$5,#N/A)</f>
        <v>#N/A</v>
      </c>
      <c r="B2146" s="11" t="str">
        <f>IFERROR(IF(ISNUMBER(A2146),(IF(A2146&lt;('1_Setting'!$D$30),((A2146/('1_Setting'!$D$30))*3+1),((A2146-('1_Setting'!$D$30))/(('1_Setting'!$D$29)-('1_Setting'!$D$30))*2+4)))," ")," ")</f>
        <v xml:space="preserve"> </v>
      </c>
      <c r="C2146" s="10" t="str">
        <f t="shared" si="69"/>
        <v xml:space="preserve"> </v>
      </c>
      <c r="D2146" s="56" t="e">
        <f t="shared" si="70"/>
        <v>#N/A</v>
      </c>
    </row>
    <row r="2147" spans="1:4" x14ac:dyDescent="0.2">
      <c r="A2147" s="56" t="e">
        <f>IF((A2146+$F$5&lt;='1_Setting'!$D$29),A2146+$F$5,#N/A)</f>
        <v>#N/A</v>
      </c>
      <c r="B2147" s="11" t="str">
        <f>IFERROR(IF(ISNUMBER(A2147),(IF(A2147&lt;('1_Setting'!$D$30),((A2147/('1_Setting'!$D$30))*3+1),((A2147-('1_Setting'!$D$30))/(('1_Setting'!$D$29)-('1_Setting'!$D$30))*2+4)))," ")," ")</f>
        <v xml:space="preserve"> </v>
      </c>
      <c r="C2147" s="10" t="str">
        <f t="shared" si="69"/>
        <v xml:space="preserve"> </v>
      </c>
      <c r="D2147" s="56" t="e">
        <f t="shared" si="70"/>
        <v>#N/A</v>
      </c>
    </row>
    <row r="2148" spans="1:4" x14ac:dyDescent="0.2">
      <c r="A2148" s="56" t="e">
        <f>IF((A2147+$F$5&lt;='1_Setting'!$D$29),A2147+$F$5,#N/A)</f>
        <v>#N/A</v>
      </c>
      <c r="B2148" s="11" t="str">
        <f>IFERROR(IF(ISNUMBER(A2148),(IF(A2148&lt;('1_Setting'!$D$30),((A2148/('1_Setting'!$D$30))*3+1),((A2148-('1_Setting'!$D$30))/(('1_Setting'!$D$29)-('1_Setting'!$D$30))*2+4)))," ")," ")</f>
        <v xml:space="preserve"> </v>
      </c>
      <c r="C2148" s="10" t="str">
        <f t="shared" si="69"/>
        <v xml:space="preserve"> </v>
      </c>
      <c r="D2148" s="56" t="e">
        <f t="shared" si="70"/>
        <v>#N/A</v>
      </c>
    </row>
    <row r="2149" spans="1:4" x14ac:dyDescent="0.2">
      <c r="A2149" s="56" t="e">
        <f>IF((A2148+$F$5&lt;='1_Setting'!$D$29),A2148+$F$5,#N/A)</f>
        <v>#N/A</v>
      </c>
      <c r="B2149" s="11" t="str">
        <f>IFERROR(IF(ISNUMBER(A2149),(IF(A2149&lt;('1_Setting'!$D$30),((A2149/('1_Setting'!$D$30))*3+1),((A2149-('1_Setting'!$D$30))/(('1_Setting'!$D$29)-('1_Setting'!$D$30))*2+4)))," ")," ")</f>
        <v xml:space="preserve"> </v>
      </c>
      <c r="C2149" s="10" t="str">
        <f t="shared" si="69"/>
        <v xml:space="preserve"> </v>
      </c>
      <c r="D2149" s="56" t="e">
        <f t="shared" si="70"/>
        <v>#N/A</v>
      </c>
    </row>
    <row r="2150" spans="1:4" x14ac:dyDescent="0.2">
      <c r="A2150" s="56" t="e">
        <f>IF((A2149+$F$5&lt;='1_Setting'!$D$29),A2149+$F$5,#N/A)</f>
        <v>#N/A</v>
      </c>
      <c r="B2150" s="11" t="str">
        <f>IFERROR(IF(ISNUMBER(A2150),(IF(A2150&lt;('1_Setting'!$D$30),((A2150/('1_Setting'!$D$30))*3+1),((A2150-('1_Setting'!$D$30))/(('1_Setting'!$D$29)-('1_Setting'!$D$30))*2+4)))," ")," ")</f>
        <v xml:space="preserve"> </v>
      </c>
      <c r="C2150" s="10" t="str">
        <f t="shared" si="69"/>
        <v xml:space="preserve"> </v>
      </c>
      <c r="D2150" s="56" t="e">
        <f t="shared" si="70"/>
        <v>#N/A</v>
      </c>
    </row>
    <row r="2151" spans="1:4" x14ac:dyDescent="0.2">
      <c r="A2151" s="56" t="e">
        <f>IF((A2150+$F$5&lt;='1_Setting'!$D$29),A2150+$F$5,#N/A)</f>
        <v>#N/A</v>
      </c>
      <c r="B2151" s="11" t="str">
        <f>IFERROR(IF(ISNUMBER(A2151),(IF(A2151&lt;('1_Setting'!$D$30),((A2151/('1_Setting'!$D$30))*3+1),((A2151-('1_Setting'!$D$30))/(('1_Setting'!$D$29)-('1_Setting'!$D$30))*2+4)))," ")," ")</f>
        <v xml:space="preserve"> </v>
      </c>
      <c r="C2151" s="10" t="str">
        <f t="shared" si="69"/>
        <v xml:space="preserve"> </v>
      </c>
      <c r="D2151" s="56" t="e">
        <f t="shared" si="70"/>
        <v>#N/A</v>
      </c>
    </row>
    <row r="2152" spans="1:4" x14ac:dyDescent="0.2">
      <c r="A2152" s="56" t="e">
        <f>IF((A2151+$F$5&lt;='1_Setting'!$D$29),A2151+$F$5,#N/A)</f>
        <v>#N/A</v>
      </c>
      <c r="B2152" s="11" t="str">
        <f>IFERROR(IF(ISNUMBER(A2152),(IF(A2152&lt;('1_Setting'!$D$30),((A2152/('1_Setting'!$D$30))*3+1),((A2152-('1_Setting'!$D$30))/(('1_Setting'!$D$29)-('1_Setting'!$D$30))*2+4)))," ")," ")</f>
        <v xml:space="preserve"> </v>
      </c>
      <c r="C2152" s="10" t="str">
        <f t="shared" si="69"/>
        <v xml:space="preserve"> </v>
      </c>
      <c r="D2152" s="56" t="e">
        <f t="shared" si="70"/>
        <v>#N/A</v>
      </c>
    </row>
    <row r="2153" spans="1:4" x14ac:dyDescent="0.2">
      <c r="A2153" s="56" t="e">
        <f>IF((A2152+$F$5&lt;='1_Setting'!$D$29),A2152+$F$5,#N/A)</f>
        <v>#N/A</v>
      </c>
      <c r="B2153" s="11" t="str">
        <f>IFERROR(IF(ISNUMBER(A2153),(IF(A2153&lt;('1_Setting'!$D$30),((A2153/('1_Setting'!$D$30))*3+1),((A2153-('1_Setting'!$D$30))/(('1_Setting'!$D$29)-('1_Setting'!$D$30))*2+4)))," ")," ")</f>
        <v xml:space="preserve"> </v>
      </c>
      <c r="C2153" s="10" t="str">
        <f t="shared" si="69"/>
        <v xml:space="preserve"> </v>
      </c>
      <c r="D2153" s="56" t="e">
        <f t="shared" si="70"/>
        <v>#N/A</v>
      </c>
    </row>
    <row r="2154" spans="1:4" x14ac:dyDescent="0.2">
      <c r="A2154" s="56" t="e">
        <f>IF((A2153+$F$5&lt;='1_Setting'!$D$29),A2153+$F$5,#N/A)</f>
        <v>#N/A</v>
      </c>
      <c r="B2154" s="11" t="str">
        <f>IFERROR(IF(ISNUMBER(A2154),(IF(A2154&lt;('1_Setting'!$D$30),((A2154/('1_Setting'!$D$30))*3+1),((A2154-('1_Setting'!$D$30))/(('1_Setting'!$D$29)-('1_Setting'!$D$30))*2+4)))," ")," ")</f>
        <v xml:space="preserve"> </v>
      </c>
      <c r="C2154" s="10" t="str">
        <f t="shared" si="69"/>
        <v xml:space="preserve"> </v>
      </c>
      <c r="D2154" s="56" t="e">
        <f t="shared" si="70"/>
        <v>#N/A</v>
      </c>
    </row>
    <row r="2155" spans="1:4" x14ac:dyDescent="0.2">
      <c r="A2155" s="56" t="e">
        <f>IF((A2154+$F$5&lt;='1_Setting'!$D$29),A2154+$F$5,#N/A)</f>
        <v>#N/A</v>
      </c>
      <c r="B2155" s="11" t="str">
        <f>IFERROR(IF(ISNUMBER(A2155),(IF(A2155&lt;('1_Setting'!$D$30),((A2155/('1_Setting'!$D$30))*3+1),((A2155-('1_Setting'!$D$30))/(('1_Setting'!$D$29)-('1_Setting'!$D$30))*2+4)))," ")," ")</f>
        <v xml:space="preserve"> </v>
      </c>
      <c r="C2155" s="10" t="str">
        <f t="shared" si="69"/>
        <v xml:space="preserve"> </v>
      </c>
      <c r="D2155" s="56" t="e">
        <f t="shared" si="70"/>
        <v>#N/A</v>
      </c>
    </row>
    <row r="2156" spans="1:4" x14ac:dyDescent="0.2">
      <c r="A2156" s="56" t="e">
        <f>IF((A2155+$F$5&lt;='1_Setting'!$D$29),A2155+$F$5,#N/A)</f>
        <v>#N/A</v>
      </c>
      <c r="B2156" s="11" t="str">
        <f>IFERROR(IF(ISNUMBER(A2156),(IF(A2156&lt;('1_Setting'!$D$30),((A2156/('1_Setting'!$D$30))*3+1),((A2156-('1_Setting'!$D$30))/(('1_Setting'!$D$29)-('1_Setting'!$D$30))*2+4)))," ")," ")</f>
        <v xml:space="preserve"> </v>
      </c>
      <c r="C2156" s="10" t="str">
        <f t="shared" si="69"/>
        <v xml:space="preserve"> </v>
      </c>
      <c r="D2156" s="56" t="e">
        <f t="shared" si="70"/>
        <v>#N/A</v>
      </c>
    </row>
    <row r="2157" spans="1:4" x14ac:dyDescent="0.2">
      <c r="A2157" s="56" t="e">
        <f>IF((A2156+$F$5&lt;='1_Setting'!$D$29),A2156+$F$5,#N/A)</f>
        <v>#N/A</v>
      </c>
      <c r="B2157" s="11" t="str">
        <f>IFERROR(IF(ISNUMBER(A2157),(IF(A2157&lt;('1_Setting'!$D$30),((A2157/('1_Setting'!$D$30))*3+1),((A2157-('1_Setting'!$D$30))/(('1_Setting'!$D$29)-('1_Setting'!$D$30))*2+4)))," ")," ")</f>
        <v xml:space="preserve"> </v>
      </c>
      <c r="C2157" s="10" t="str">
        <f t="shared" si="69"/>
        <v xml:space="preserve"> </v>
      </c>
      <c r="D2157" s="56" t="e">
        <f t="shared" si="70"/>
        <v>#N/A</v>
      </c>
    </row>
    <row r="2158" spans="1:4" x14ac:dyDescent="0.2">
      <c r="A2158" s="56" t="e">
        <f>IF((A2157+$F$5&lt;='1_Setting'!$D$29),A2157+$F$5,#N/A)</f>
        <v>#N/A</v>
      </c>
      <c r="B2158" s="11" t="str">
        <f>IFERROR(IF(ISNUMBER(A2158),(IF(A2158&lt;('1_Setting'!$D$30),((A2158/('1_Setting'!$D$30))*3+1),((A2158-('1_Setting'!$D$30))/(('1_Setting'!$D$29)-('1_Setting'!$D$30))*2+4)))," ")," ")</f>
        <v xml:space="preserve"> </v>
      </c>
      <c r="C2158" s="10" t="str">
        <f t="shared" si="69"/>
        <v xml:space="preserve"> </v>
      </c>
      <c r="D2158" s="56" t="e">
        <f t="shared" si="70"/>
        <v>#N/A</v>
      </c>
    </row>
    <row r="2159" spans="1:4" x14ac:dyDescent="0.2">
      <c r="A2159" s="56" t="e">
        <f>IF((A2158+$F$5&lt;='1_Setting'!$D$29),A2158+$F$5,#N/A)</f>
        <v>#N/A</v>
      </c>
      <c r="B2159" s="11" t="str">
        <f>IFERROR(IF(ISNUMBER(A2159),(IF(A2159&lt;('1_Setting'!$D$30),((A2159/('1_Setting'!$D$30))*3+1),((A2159-('1_Setting'!$D$30))/(('1_Setting'!$D$29)-('1_Setting'!$D$30))*2+4)))," ")," ")</f>
        <v xml:space="preserve"> </v>
      </c>
      <c r="C2159" s="10" t="str">
        <f t="shared" si="69"/>
        <v xml:space="preserve"> </v>
      </c>
      <c r="D2159" s="56" t="e">
        <f t="shared" si="70"/>
        <v>#N/A</v>
      </c>
    </row>
    <row r="2160" spans="1:4" x14ac:dyDescent="0.2">
      <c r="A2160" s="56" t="e">
        <f>IF((A2159+$F$5&lt;='1_Setting'!$D$29),A2159+$F$5,#N/A)</f>
        <v>#N/A</v>
      </c>
      <c r="B2160" s="11" t="str">
        <f>IFERROR(IF(ISNUMBER(A2160),(IF(A2160&lt;('1_Setting'!$D$30),((A2160/('1_Setting'!$D$30))*3+1),((A2160-('1_Setting'!$D$30))/(('1_Setting'!$D$29)-('1_Setting'!$D$30))*2+4)))," ")," ")</f>
        <v xml:space="preserve"> </v>
      </c>
      <c r="C2160" s="10" t="str">
        <f t="shared" si="69"/>
        <v xml:space="preserve"> </v>
      </c>
      <c r="D2160" s="56" t="e">
        <f t="shared" si="70"/>
        <v>#N/A</v>
      </c>
    </row>
    <row r="2161" spans="1:4" x14ac:dyDescent="0.2">
      <c r="A2161" s="56" t="e">
        <f>IF((A2160+$F$5&lt;='1_Setting'!$D$29),A2160+$F$5,#N/A)</f>
        <v>#N/A</v>
      </c>
      <c r="B2161" s="11" t="str">
        <f>IFERROR(IF(ISNUMBER(A2161),(IF(A2161&lt;('1_Setting'!$D$30),((A2161/('1_Setting'!$D$30))*3+1),((A2161-('1_Setting'!$D$30))/(('1_Setting'!$D$29)-('1_Setting'!$D$30))*2+4)))," ")," ")</f>
        <v xml:space="preserve"> </v>
      </c>
      <c r="C2161" s="10" t="str">
        <f t="shared" si="69"/>
        <v xml:space="preserve"> </v>
      </c>
      <c r="D2161" s="56" t="e">
        <f t="shared" si="70"/>
        <v>#N/A</v>
      </c>
    </row>
    <row r="2162" spans="1:4" x14ac:dyDescent="0.2">
      <c r="A2162" s="56" t="e">
        <f>IF((A2161+$F$5&lt;='1_Setting'!$D$29),A2161+$F$5,#N/A)</f>
        <v>#N/A</v>
      </c>
      <c r="B2162" s="11" t="str">
        <f>IFERROR(IF(ISNUMBER(A2162),(IF(A2162&lt;('1_Setting'!$D$30),((A2162/('1_Setting'!$D$30))*3+1),((A2162-('1_Setting'!$D$30))/(('1_Setting'!$D$29)-('1_Setting'!$D$30))*2+4)))," ")," ")</f>
        <v xml:space="preserve"> </v>
      </c>
      <c r="C2162" s="10" t="str">
        <f t="shared" si="69"/>
        <v xml:space="preserve"> </v>
      </c>
      <c r="D2162" s="56" t="e">
        <f t="shared" si="70"/>
        <v>#N/A</v>
      </c>
    </row>
    <row r="2163" spans="1:4" x14ac:dyDescent="0.2">
      <c r="A2163" s="56" t="e">
        <f>IF((A2162+$F$5&lt;='1_Setting'!$D$29),A2162+$F$5,#N/A)</f>
        <v>#N/A</v>
      </c>
      <c r="B2163" s="11" t="str">
        <f>IFERROR(IF(ISNUMBER(A2163),(IF(A2163&lt;('1_Setting'!$D$30),((A2163/('1_Setting'!$D$30))*3+1),((A2163-('1_Setting'!$D$30))/(('1_Setting'!$D$29)-('1_Setting'!$D$30))*2+4)))," ")," ")</f>
        <v xml:space="preserve"> </v>
      </c>
      <c r="C2163" s="10" t="str">
        <f t="shared" si="69"/>
        <v xml:space="preserve"> </v>
      </c>
      <c r="D2163" s="56" t="e">
        <f t="shared" si="70"/>
        <v>#N/A</v>
      </c>
    </row>
    <row r="2164" spans="1:4" x14ac:dyDescent="0.2">
      <c r="A2164" s="56" t="e">
        <f>IF((A2163+$F$5&lt;='1_Setting'!$D$29),A2163+$F$5,#N/A)</f>
        <v>#N/A</v>
      </c>
      <c r="B2164" s="11" t="str">
        <f>IFERROR(IF(ISNUMBER(A2164),(IF(A2164&lt;('1_Setting'!$D$30),((A2164/('1_Setting'!$D$30))*3+1),((A2164-('1_Setting'!$D$30))/(('1_Setting'!$D$29)-('1_Setting'!$D$30))*2+4)))," ")," ")</f>
        <v xml:space="preserve"> </v>
      </c>
      <c r="C2164" s="10" t="str">
        <f t="shared" si="69"/>
        <v xml:space="preserve"> </v>
      </c>
      <c r="D2164" s="56" t="e">
        <f t="shared" si="70"/>
        <v>#N/A</v>
      </c>
    </row>
    <row r="2165" spans="1:4" x14ac:dyDescent="0.2">
      <c r="A2165" s="56" t="e">
        <f>IF((A2164+$F$5&lt;='1_Setting'!$D$29),A2164+$F$5,#N/A)</f>
        <v>#N/A</v>
      </c>
      <c r="B2165" s="11" t="str">
        <f>IFERROR(IF(ISNUMBER(A2165),(IF(A2165&lt;('1_Setting'!$D$30),((A2165/('1_Setting'!$D$30))*3+1),((A2165-('1_Setting'!$D$30))/(('1_Setting'!$D$29)-('1_Setting'!$D$30))*2+4)))," ")," ")</f>
        <v xml:space="preserve"> </v>
      </c>
      <c r="C2165" s="10" t="str">
        <f t="shared" si="69"/>
        <v xml:space="preserve"> </v>
      </c>
      <c r="D2165" s="56" t="e">
        <f t="shared" si="70"/>
        <v>#N/A</v>
      </c>
    </row>
    <row r="2166" spans="1:4" x14ac:dyDescent="0.2">
      <c r="A2166" s="56" t="e">
        <f>IF((A2165+$F$5&lt;='1_Setting'!$D$29),A2165+$F$5,#N/A)</f>
        <v>#N/A</v>
      </c>
      <c r="B2166" s="11" t="str">
        <f>IFERROR(IF(ISNUMBER(A2166),(IF(A2166&lt;('1_Setting'!$D$30),((A2166/('1_Setting'!$D$30))*3+1),((A2166-('1_Setting'!$D$30))/(('1_Setting'!$D$29)-('1_Setting'!$D$30))*2+4)))," ")," ")</f>
        <v xml:space="preserve"> </v>
      </c>
      <c r="C2166" s="10" t="str">
        <f t="shared" si="69"/>
        <v xml:space="preserve"> </v>
      </c>
      <c r="D2166" s="56" t="e">
        <f t="shared" si="70"/>
        <v>#N/A</v>
      </c>
    </row>
    <row r="2167" spans="1:4" x14ac:dyDescent="0.2">
      <c r="A2167" s="56" t="e">
        <f>IF((A2166+$F$5&lt;='1_Setting'!$D$29),A2166+$F$5,#N/A)</f>
        <v>#N/A</v>
      </c>
      <c r="B2167" s="11" t="str">
        <f>IFERROR(IF(ISNUMBER(A2167),(IF(A2167&lt;('1_Setting'!$D$30),((A2167/('1_Setting'!$D$30))*3+1),((A2167-('1_Setting'!$D$30))/(('1_Setting'!$D$29)-('1_Setting'!$D$30))*2+4)))," ")," ")</f>
        <v xml:space="preserve"> </v>
      </c>
      <c r="C2167" s="10" t="str">
        <f t="shared" si="69"/>
        <v xml:space="preserve"> </v>
      </c>
      <c r="D2167" s="56" t="e">
        <f t="shared" si="70"/>
        <v>#N/A</v>
      </c>
    </row>
    <row r="2168" spans="1:4" x14ac:dyDescent="0.2">
      <c r="A2168" s="56" t="e">
        <f>IF((A2167+$F$5&lt;='1_Setting'!$D$29),A2167+$F$5,#N/A)</f>
        <v>#N/A</v>
      </c>
      <c r="B2168" s="11" t="str">
        <f>IFERROR(IF(ISNUMBER(A2168),(IF(A2168&lt;('1_Setting'!$D$30),((A2168/('1_Setting'!$D$30))*3+1),((A2168-('1_Setting'!$D$30))/(('1_Setting'!$D$29)-('1_Setting'!$D$30))*2+4)))," ")," ")</f>
        <v xml:space="preserve"> </v>
      </c>
      <c r="C2168" s="10" t="str">
        <f t="shared" si="69"/>
        <v xml:space="preserve"> </v>
      </c>
      <c r="D2168" s="56" t="e">
        <f t="shared" si="70"/>
        <v>#N/A</v>
      </c>
    </row>
    <row r="2169" spans="1:4" x14ac:dyDescent="0.2">
      <c r="A2169" s="56" t="e">
        <f>IF((A2168+$F$5&lt;='1_Setting'!$D$29),A2168+$F$5,#N/A)</f>
        <v>#N/A</v>
      </c>
      <c r="B2169" s="11" t="str">
        <f>IFERROR(IF(ISNUMBER(A2169),(IF(A2169&lt;('1_Setting'!$D$30),((A2169/('1_Setting'!$D$30))*3+1),((A2169-('1_Setting'!$D$30))/(('1_Setting'!$D$29)-('1_Setting'!$D$30))*2+4)))," ")," ")</f>
        <v xml:space="preserve"> </v>
      </c>
      <c r="C2169" s="10" t="str">
        <f t="shared" si="69"/>
        <v xml:space="preserve"> </v>
      </c>
      <c r="D2169" s="56" t="e">
        <f t="shared" si="70"/>
        <v>#N/A</v>
      </c>
    </row>
    <row r="2170" spans="1:4" x14ac:dyDescent="0.2">
      <c r="A2170" s="56" t="e">
        <f>IF((A2169+$F$5&lt;='1_Setting'!$D$29),A2169+$F$5,#N/A)</f>
        <v>#N/A</v>
      </c>
      <c r="B2170" s="11" t="str">
        <f>IFERROR(IF(ISNUMBER(A2170),(IF(A2170&lt;('1_Setting'!$D$30),((A2170/('1_Setting'!$D$30))*3+1),((A2170-('1_Setting'!$D$30))/(('1_Setting'!$D$29)-('1_Setting'!$D$30))*2+4)))," ")," ")</f>
        <v xml:space="preserve"> </v>
      </c>
      <c r="C2170" s="10" t="str">
        <f t="shared" si="69"/>
        <v xml:space="preserve"> </v>
      </c>
      <c r="D2170" s="56" t="e">
        <f t="shared" si="70"/>
        <v>#N/A</v>
      </c>
    </row>
    <row r="2171" spans="1:4" x14ac:dyDescent="0.2">
      <c r="A2171" s="56" t="e">
        <f>IF((A2170+$F$5&lt;='1_Setting'!$D$29),A2170+$F$5,#N/A)</f>
        <v>#N/A</v>
      </c>
      <c r="B2171" s="11" t="str">
        <f>IFERROR(IF(ISNUMBER(A2171),(IF(A2171&lt;('1_Setting'!$D$30),((A2171/('1_Setting'!$D$30))*3+1),((A2171-('1_Setting'!$D$30))/(('1_Setting'!$D$29)-('1_Setting'!$D$30))*2+4)))," ")," ")</f>
        <v xml:space="preserve"> </v>
      </c>
      <c r="C2171" s="10" t="str">
        <f t="shared" si="69"/>
        <v xml:space="preserve"> </v>
      </c>
      <c r="D2171" s="56" t="e">
        <f t="shared" si="70"/>
        <v>#N/A</v>
      </c>
    </row>
    <row r="2172" spans="1:4" x14ac:dyDescent="0.2">
      <c r="A2172" s="56" t="e">
        <f>IF((A2171+$F$5&lt;='1_Setting'!$D$29),A2171+$F$5,#N/A)</f>
        <v>#N/A</v>
      </c>
      <c r="B2172" s="11" t="str">
        <f>IFERROR(IF(ISNUMBER(A2172),(IF(A2172&lt;('1_Setting'!$D$30),((A2172/('1_Setting'!$D$30))*3+1),((A2172-('1_Setting'!$D$30))/(('1_Setting'!$D$29)-('1_Setting'!$D$30))*2+4)))," ")," ")</f>
        <v xml:space="preserve"> </v>
      </c>
      <c r="C2172" s="10" t="str">
        <f t="shared" si="69"/>
        <v xml:space="preserve"> </v>
      </c>
      <c r="D2172" s="56" t="e">
        <f t="shared" si="70"/>
        <v>#N/A</v>
      </c>
    </row>
    <row r="2173" spans="1:4" x14ac:dyDescent="0.2">
      <c r="A2173" s="56" t="e">
        <f>IF((A2172+$F$5&lt;='1_Setting'!$D$29),A2172+$F$5,#N/A)</f>
        <v>#N/A</v>
      </c>
      <c r="B2173" s="11" t="str">
        <f>IFERROR(IF(ISNUMBER(A2173),(IF(A2173&lt;('1_Setting'!$D$30),((A2173/('1_Setting'!$D$30))*3+1),((A2173-('1_Setting'!$D$30))/(('1_Setting'!$D$29)-('1_Setting'!$D$30))*2+4)))," ")," ")</f>
        <v xml:space="preserve"> </v>
      </c>
      <c r="C2173" s="10" t="str">
        <f t="shared" si="69"/>
        <v xml:space="preserve"> </v>
      </c>
      <c r="D2173" s="56" t="e">
        <f t="shared" si="70"/>
        <v>#N/A</v>
      </c>
    </row>
    <row r="2174" spans="1:4" x14ac:dyDescent="0.2">
      <c r="A2174" s="56" t="e">
        <f>IF((A2173+$F$5&lt;='1_Setting'!$D$29),A2173+$F$5,#N/A)</f>
        <v>#N/A</v>
      </c>
      <c r="B2174" s="11" t="str">
        <f>IFERROR(IF(ISNUMBER(A2174),(IF(A2174&lt;('1_Setting'!$D$30),((A2174/('1_Setting'!$D$30))*3+1),((A2174-('1_Setting'!$D$30))/(('1_Setting'!$D$29)-('1_Setting'!$D$30))*2+4)))," ")," ")</f>
        <v xml:space="preserve"> </v>
      </c>
      <c r="C2174" s="10" t="str">
        <f t="shared" si="69"/>
        <v xml:space="preserve"> </v>
      </c>
      <c r="D2174" s="56" t="e">
        <f t="shared" si="70"/>
        <v>#N/A</v>
      </c>
    </row>
    <row r="2175" spans="1:4" x14ac:dyDescent="0.2">
      <c r="A2175" s="56" t="e">
        <f>IF((A2174+$F$5&lt;='1_Setting'!$D$29),A2174+$F$5,#N/A)</f>
        <v>#N/A</v>
      </c>
      <c r="B2175" s="11" t="str">
        <f>IFERROR(IF(ISNUMBER(A2175),(IF(A2175&lt;('1_Setting'!$D$30),((A2175/('1_Setting'!$D$30))*3+1),((A2175-('1_Setting'!$D$30))/(('1_Setting'!$D$29)-('1_Setting'!$D$30))*2+4)))," ")," ")</f>
        <v xml:space="preserve"> </v>
      </c>
      <c r="C2175" s="10" t="str">
        <f t="shared" si="69"/>
        <v xml:space="preserve"> </v>
      </c>
      <c r="D2175" s="56" t="e">
        <f t="shared" si="70"/>
        <v>#N/A</v>
      </c>
    </row>
    <row r="2176" spans="1:4" x14ac:dyDescent="0.2">
      <c r="A2176" s="56" t="e">
        <f>IF((A2175+$F$5&lt;='1_Setting'!$D$29),A2175+$F$5,#N/A)</f>
        <v>#N/A</v>
      </c>
      <c r="B2176" s="11" t="str">
        <f>IFERROR(IF(ISNUMBER(A2176),(IF(A2176&lt;('1_Setting'!$D$30),((A2176/('1_Setting'!$D$30))*3+1),((A2176-('1_Setting'!$D$30))/(('1_Setting'!$D$29)-('1_Setting'!$D$30))*2+4)))," ")," ")</f>
        <v xml:space="preserve"> </v>
      </c>
      <c r="C2176" s="10" t="str">
        <f t="shared" si="69"/>
        <v xml:space="preserve"> </v>
      </c>
      <c r="D2176" s="56" t="e">
        <f t="shared" si="70"/>
        <v>#N/A</v>
      </c>
    </row>
    <row r="2177" spans="1:4" x14ac:dyDescent="0.2">
      <c r="A2177" s="56" t="e">
        <f>IF((A2176+$F$5&lt;='1_Setting'!$D$29),A2176+$F$5,#N/A)</f>
        <v>#N/A</v>
      </c>
      <c r="B2177" s="11" t="str">
        <f>IFERROR(IF(ISNUMBER(A2177),(IF(A2177&lt;('1_Setting'!$D$30),((A2177/('1_Setting'!$D$30))*3+1),((A2177-('1_Setting'!$D$30))/(('1_Setting'!$D$29)-('1_Setting'!$D$30))*2+4)))," ")," ")</f>
        <v xml:space="preserve"> </v>
      </c>
      <c r="C2177" s="10" t="str">
        <f t="shared" si="69"/>
        <v xml:space="preserve"> </v>
      </c>
      <c r="D2177" s="56" t="e">
        <f t="shared" si="70"/>
        <v>#N/A</v>
      </c>
    </row>
    <row r="2178" spans="1:4" x14ac:dyDescent="0.2">
      <c r="A2178" s="56" t="e">
        <f>IF((A2177+$F$5&lt;='1_Setting'!$D$29),A2177+$F$5,#N/A)</f>
        <v>#N/A</v>
      </c>
      <c r="B2178" s="11" t="str">
        <f>IFERROR(IF(ISNUMBER(A2178),(IF(A2178&lt;('1_Setting'!$D$30),((A2178/('1_Setting'!$D$30))*3+1),((A2178-('1_Setting'!$D$30))/(('1_Setting'!$D$29)-('1_Setting'!$D$30))*2+4)))," ")," ")</f>
        <v xml:space="preserve"> </v>
      </c>
      <c r="C2178" s="10" t="str">
        <f t="shared" ref="C2178:C2241" si="71">IFERROR(IF(AND(B2178&gt;3.5,B2178&lt;4),3.5,ROUND(B2178/5,1)*5)," ")</f>
        <v xml:space="preserve"> </v>
      </c>
      <c r="D2178" s="56" t="e">
        <f t="shared" si="70"/>
        <v>#N/A</v>
      </c>
    </row>
    <row r="2179" spans="1:4" x14ac:dyDescent="0.2">
      <c r="A2179" s="56" t="e">
        <f>IF((A2178+$F$5&lt;='1_Setting'!$D$29),A2178+$F$5,#N/A)</f>
        <v>#N/A</v>
      </c>
      <c r="B2179" s="11" t="str">
        <f>IFERROR(IF(ISNUMBER(A2179),(IF(A2179&lt;('1_Setting'!$D$30),((A2179/('1_Setting'!$D$30))*3+1),((A2179-('1_Setting'!$D$30))/(('1_Setting'!$D$29)-('1_Setting'!$D$30))*2+4)))," ")," ")</f>
        <v xml:space="preserve"> </v>
      </c>
      <c r="C2179" s="10" t="str">
        <f t="shared" si="71"/>
        <v xml:space="preserve"> </v>
      </c>
      <c r="D2179" s="56" t="e">
        <f t="shared" si="70"/>
        <v>#N/A</v>
      </c>
    </row>
    <row r="2180" spans="1:4" x14ac:dyDescent="0.2">
      <c r="A2180" s="56" t="e">
        <f>IF((A2179+$F$5&lt;='1_Setting'!$D$29),A2179+$F$5,#N/A)</f>
        <v>#N/A</v>
      </c>
      <c r="B2180" s="11" t="str">
        <f>IFERROR(IF(ISNUMBER(A2180),(IF(A2180&lt;('1_Setting'!$D$30),((A2180/('1_Setting'!$D$30))*3+1),((A2180-('1_Setting'!$D$30))/(('1_Setting'!$D$29)-('1_Setting'!$D$30))*2+4)))," ")," ")</f>
        <v xml:space="preserve"> </v>
      </c>
      <c r="C2180" s="10" t="str">
        <f t="shared" si="71"/>
        <v xml:space="preserve"> </v>
      </c>
      <c r="D2180" s="56" t="e">
        <f t="shared" si="70"/>
        <v>#N/A</v>
      </c>
    </row>
    <row r="2181" spans="1:4" x14ac:dyDescent="0.2">
      <c r="A2181" s="56" t="e">
        <f>IF((A2180+$F$5&lt;='1_Setting'!$D$29),A2180+$F$5,#N/A)</f>
        <v>#N/A</v>
      </c>
      <c r="B2181" s="11" t="str">
        <f>IFERROR(IF(ISNUMBER(A2181),(IF(A2181&lt;('1_Setting'!$D$30),((A2181/('1_Setting'!$D$30))*3+1),((A2181-('1_Setting'!$D$30))/(('1_Setting'!$D$29)-('1_Setting'!$D$30))*2+4)))," ")," ")</f>
        <v xml:space="preserve"> </v>
      </c>
      <c r="C2181" s="10" t="str">
        <f t="shared" si="71"/>
        <v xml:space="preserve"> </v>
      </c>
      <c r="D2181" s="56" t="e">
        <f t="shared" si="70"/>
        <v>#N/A</v>
      </c>
    </row>
    <row r="2182" spans="1:4" x14ac:dyDescent="0.2">
      <c r="A2182" s="56" t="e">
        <f>IF((A2181+$F$5&lt;='1_Setting'!$D$29),A2181+$F$5,#N/A)</f>
        <v>#N/A</v>
      </c>
      <c r="B2182" s="11" t="str">
        <f>IFERROR(IF(ISNUMBER(A2182),(IF(A2182&lt;('1_Setting'!$D$30),((A2182/('1_Setting'!$D$30))*3+1),((A2182-('1_Setting'!$D$30))/(('1_Setting'!$D$29)-('1_Setting'!$D$30))*2+4)))," ")," ")</f>
        <v xml:space="preserve"> </v>
      </c>
      <c r="C2182" s="10" t="str">
        <f t="shared" si="71"/>
        <v xml:space="preserve"> </v>
      </c>
      <c r="D2182" s="56" t="e">
        <f t="shared" si="70"/>
        <v>#N/A</v>
      </c>
    </row>
    <row r="2183" spans="1:4" x14ac:dyDescent="0.2">
      <c r="A2183" s="56" t="e">
        <f>IF((A2182+$F$5&lt;='1_Setting'!$D$29),A2182+$F$5,#N/A)</f>
        <v>#N/A</v>
      </c>
      <c r="B2183" s="11" t="str">
        <f>IFERROR(IF(ISNUMBER(A2183),(IF(A2183&lt;('1_Setting'!$D$30),((A2183/('1_Setting'!$D$30))*3+1),((A2183-('1_Setting'!$D$30))/(('1_Setting'!$D$29)-('1_Setting'!$D$30))*2+4)))," ")," ")</f>
        <v xml:space="preserve"> </v>
      </c>
      <c r="C2183" s="10" t="str">
        <f t="shared" si="71"/>
        <v xml:space="preserve"> </v>
      </c>
      <c r="D2183" s="56" t="e">
        <f t="shared" si="70"/>
        <v>#N/A</v>
      </c>
    </row>
    <row r="2184" spans="1:4" x14ac:dyDescent="0.2">
      <c r="A2184" s="56" t="e">
        <f>IF((A2183+$F$5&lt;='1_Setting'!$D$29),A2183+$F$5,#N/A)</f>
        <v>#N/A</v>
      </c>
      <c r="B2184" s="11" t="str">
        <f>IFERROR(IF(ISNUMBER(A2184),(IF(A2184&lt;('1_Setting'!$D$30),((A2184/('1_Setting'!$D$30))*3+1),((A2184-('1_Setting'!$D$30))/(('1_Setting'!$D$29)-('1_Setting'!$D$30))*2+4)))," ")," ")</f>
        <v xml:space="preserve"> </v>
      </c>
      <c r="C2184" s="10" t="str">
        <f t="shared" si="71"/>
        <v xml:space="preserve"> </v>
      </c>
      <c r="D2184" s="56" t="e">
        <f t="shared" si="70"/>
        <v>#N/A</v>
      </c>
    </row>
    <row r="2185" spans="1:4" x14ac:dyDescent="0.2">
      <c r="A2185" s="56" t="e">
        <f>IF((A2184+$F$5&lt;='1_Setting'!$D$29),A2184+$F$5,#N/A)</f>
        <v>#N/A</v>
      </c>
      <c r="B2185" s="11" t="str">
        <f>IFERROR(IF(ISNUMBER(A2185),(IF(A2185&lt;('1_Setting'!$D$30),((A2185/('1_Setting'!$D$30))*3+1),((A2185-('1_Setting'!$D$30))/(('1_Setting'!$D$29)-('1_Setting'!$D$30))*2+4)))," ")," ")</f>
        <v xml:space="preserve"> </v>
      </c>
      <c r="C2185" s="10" t="str">
        <f t="shared" si="71"/>
        <v xml:space="preserve"> </v>
      </c>
      <c r="D2185" s="56" t="e">
        <f t="shared" si="70"/>
        <v>#N/A</v>
      </c>
    </row>
    <row r="2186" spans="1:4" x14ac:dyDescent="0.2">
      <c r="A2186" s="56" t="e">
        <f>IF((A2185+$F$5&lt;='1_Setting'!$D$29),A2185+$F$5,#N/A)</f>
        <v>#N/A</v>
      </c>
      <c r="B2186" s="11" t="str">
        <f>IFERROR(IF(ISNUMBER(A2186),(IF(A2186&lt;('1_Setting'!$D$30),((A2186/('1_Setting'!$D$30))*3+1),((A2186-('1_Setting'!$D$30))/(('1_Setting'!$D$29)-('1_Setting'!$D$30))*2+4)))," ")," ")</f>
        <v xml:space="preserve"> </v>
      </c>
      <c r="C2186" s="10" t="str">
        <f t="shared" si="71"/>
        <v xml:space="preserve"> </v>
      </c>
      <c r="D2186" s="56" t="e">
        <f t="shared" si="70"/>
        <v>#N/A</v>
      </c>
    </row>
    <row r="2187" spans="1:4" x14ac:dyDescent="0.2">
      <c r="A2187" s="56" t="e">
        <f>IF((A2186+$F$5&lt;='1_Setting'!$D$29),A2186+$F$5,#N/A)</f>
        <v>#N/A</v>
      </c>
      <c r="B2187" s="11" t="str">
        <f>IFERROR(IF(ISNUMBER(A2187),(IF(A2187&lt;('1_Setting'!$D$30),((A2187/('1_Setting'!$D$30))*3+1),((A2187-('1_Setting'!$D$30))/(('1_Setting'!$D$29)-('1_Setting'!$D$30))*2+4)))," ")," ")</f>
        <v xml:space="preserve"> </v>
      </c>
      <c r="C2187" s="10" t="str">
        <f t="shared" si="71"/>
        <v xml:space="preserve"> </v>
      </c>
      <c r="D2187" s="56" t="e">
        <f t="shared" ref="D2187:D2250" si="72">A2187</f>
        <v>#N/A</v>
      </c>
    </row>
    <row r="2188" spans="1:4" x14ac:dyDescent="0.2">
      <c r="A2188" s="56" t="e">
        <f>IF((A2187+$F$5&lt;='1_Setting'!$D$29),A2187+$F$5,#N/A)</f>
        <v>#N/A</v>
      </c>
      <c r="B2188" s="11" t="str">
        <f>IFERROR(IF(ISNUMBER(A2188),(IF(A2188&lt;('1_Setting'!$D$30),((A2188/('1_Setting'!$D$30))*3+1),((A2188-('1_Setting'!$D$30))/(('1_Setting'!$D$29)-('1_Setting'!$D$30))*2+4)))," ")," ")</f>
        <v xml:space="preserve"> </v>
      </c>
      <c r="C2188" s="10" t="str">
        <f t="shared" si="71"/>
        <v xml:space="preserve"> </v>
      </c>
      <c r="D2188" s="56" t="e">
        <f t="shared" si="72"/>
        <v>#N/A</v>
      </c>
    </row>
    <row r="2189" spans="1:4" x14ac:dyDescent="0.2">
      <c r="A2189" s="56" t="e">
        <f>IF((A2188+$F$5&lt;='1_Setting'!$D$29),A2188+$F$5,#N/A)</f>
        <v>#N/A</v>
      </c>
      <c r="B2189" s="11" t="str">
        <f>IFERROR(IF(ISNUMBER(A2189),(IF(A2189&lt;('1_Setting'!$D$30),((A2189/('1_Setting'!$D$30))*3+1),((A2189-('1_Setting'!$D$30))/(('1_Setting'!$D$29)-('1_Setting'!$D$30))*2+4)))," ")," ")</f>
        <v xml:space="preserve"> </v>
      </c>
      <c r="C2189" s="10" t="str">
        <f t="shared" si="71"/>
        <v xml:space="preserve"> </v>
      </c>
      <c r="D2189" s="56" t="e">
        <f t="shared" si="72"/>
        <v>#N/A</v>
      </c>
    </row>
    <row r="2190" spans="1:4" x14ac:dyDescent="0.2">
      <c r="A2190" s="56" t="e">
        <f>IF((A2189+$F$5&lt;='1_Setting'!$D$29),A2189+$F$5,#N/A)</f>
        <v>#N/A</v>
      </c>
      <c r="B2190" s="11" t="str">
        <f>IFERROR(IF(ISNUMBER(A2190),(IF(A2190&lt;('1_Setting'!$D$30),((A2190/('1_Setting'!$D$30))*3+1),((A2190-('1_Setting'!$D$30))/(('1_Setting'!$D$29)-('1_Setting'!$D$30))*2+4)))," ")," ")</f>
        <v xml:space="preserve"> </v>
      </c>
      <c r="C2190" s="10" t="str">
        <f t="shared" si="71"/>
        <v xml:space="preserve"> </v>
      </c>
      <c r="D2190" s="56" t="e">
        <f t="shared" si="72"/>
        <v>#N/A</v>
      </c>
    </row>
    <row r="2191" spans="1:4" x14ac:dyDescent="0.2">
      <c r="A2191" s="56" t="e">
        <f>IF((A2190+$F$5&lt;='1_Setting'!$D$29),A2190+$F$5,#N/A)</f>
        <v>#N/A</v>
      </c>
      <c r="B2191" s="11" t="str">
        <f>IFERROR(IF(ISNUMBER(A2191),(IF(A2191&lt;('1_Setting'!$D$30),((A2191/('1_Setting'!$D$30))*3+1),((A2191-('1_Setting'!$D$30))/(('1_Setting'!$D$29)-('1_Setting'!$D$30))*2+4)))," ")," ")</f>
        <v xml:space="preserve"> </v>
      </c>
      <c r="C2191" s="10" t="str">
        <f t="shared" si="71"/>
        <v xml:space="preserve"> </v>
      </c>
      <c r="D2191" s="56" t="e">
        <f t="shared" si="72"/>
        <v>#N/A</v>
      </c>
    </row>
    <row r="2192" spans="1:4" x14ac:dyDescent="0.2">
      <c r="A2192" s="56" t="e">
        <f>IF((A2191+$F$5&lt;='1_Setting'!$D$29),A2191+$F$5,#N/A)</f>
        <v>#N/A</v>
      </c>
      <c r="B2192" s="11" t="str">
        <f>IFERROR(IF(ISNUMBER(A2192),(IF(A2192&lt;('1_Setting'!$D$30),((A2192/('1_Setting'!$D$30))*3+1),((A2192-('1_Setting'!$D$30))/(('1_Setting'!$D$29)-('1_Setting'!$D$30))*2+4)))," ")," ")</f>
        <v xml:space="preserve"> </v>
      </c>
      <c r="C2192" s="10" t="str">
        <f t="shared" si="71"/>
        <v xml:space="preserve"> </v>
      </c>
      <c r="D2192" s="56" t="e">
        <f t="shared" si="72"/>
        <v>#N/A</v>
      </c>
    </row>
    <row r="2193" spans="1:4" x14ac:dyDescent="0.2">
      <c r="A2193" s="56" t="e">
        <f>IF((A2192+$F$5&lt;='1_Setting'!$D$29),A2192+$F$5,#N/A)</f>
        <v>#N/A</v>
      </c>
      <c r="B2193" s="11" t="str">
        <f>IFERROR(IF(ISNUMBER(A2193),(IF(A2193&lt;('1_Setting'!$D$30),((A2193/('1_Setting'!$D$30))*3+1),((A2193-('1_Setting'!$D$30))/(('1_Setting'!$D$29)-('1_Setting'!$D$30))*2+4)))," ")," ")</f>
        <v xml:space="preserve"> </v>
      </c>
      <c r="C2193" s="10" t="str">
        <f t="shared" si="71"/>
        <v xml:space="preserve"> </v>
      </c>
      <c r="D2193" s="56" t="e">
        <f t="shared" si="72"/>
        <v>#N/A</v>
      </c>
    </row>
    <row r="2194" spans="1:4" x14ac:dyDescent="0.2">
      <c r="A2194" s="56" t="e">
        <f>IF((A2193+$F$5&lt;='1_Setting'!$D$29),A2193+$F$5,#N/A)</f>
        <v>#N/A</v>
      </c>
      <c r="B2194" s="11" t="str">
        <f>IFERROR(IF(ISNUMBER(A2194),(IF(A2194&lt;('1_Setting'!$D$30),((A2194/('1_Setting'!$D$30))*3+1),((A2194-('1_Setting'!$D$30))/(('1_Setting'!$D$29)-('1_Setting'!$D$30))*2+4)))," ")," ")</f>
        <v xml:space="preserve"> </v>
      </c>
      <c r="C2194" s="10" t="str">
        <f t="shared" si="71"/>
        <v xml:space="preserve"> </v>
      </c>
      <c r="D2194" s="56" t="e">
        <f t="shared" si="72"/>
        <v>#N/A</v>
      </c>
    </row>
    <row r="2195" spans="1:4" x14ac:dyDescent="0.2">
      <c r="A2195" s="56" t="e">
        <f>IF((A2194+$F$5&lt;='1_Setting'!$D$29),A2194+$F$5,#N/A)</f>
        <v>#N/A</v>
      </c>
      <c r="B2195" s="11" t="str">
        <f>IFERROR(IF(ISNUMBER(A2195),(IF(A2195&lt;('1_Setting'!$D$30),((A2195/('1_Setting'!$D$30))*3+1),((A2195-('1_Setting'!$D$30))/(('1_Setting'!$D$29)-('1_Setting'!$D$30))*2+4)))," ")," ")</f>
        <v xml:space="preserve"> </v>
      </c>
      <c r="C2195" s="10" t="str">
        <f t="shared" si="71"/>
        <v xml:space="preserve"> </v>
      </c>
      <c r="D2195" s="56" t="e">
        <f t="shared" si="72"/>
        <v>#N/A</v>
      </c>
    </row>
    <row r="2196" spans="1:4" x14ac:dyDescent="0.2">
      <c r="A2196" s="56" t="e">
        <f>IF((A2195+$F$5&lt;='1_Setting'!$D$29),A2195+$F$5,#N/A)</f>
        <v>#N/A</v>
      </c>
      <c r="B2196" s="11" t="str">
        <f>IFERROR(IF(ISNUMBER(A2196),(IF(A2196&lt;('1_Setting'!$D$30),((A2196/('1_Setting'!$D$30))*3+1),((A2196-('1_Setting'!$D$30))/(('1_Setting'!$D$29)-('1_Setting'!$D$30))*2+4)))," ")," ")</f>
        <v xml:space="preserve"> </v>
      </c>
      <c r="C2196" s="10" t="str">
        <f t="shared" si="71"/>
        <v xml:space="preserve"> </v>
      </c>
      <c r="D2196" s="56" t="e">
        <f t="shared" si="72"/>
        <v>#N/A</v>
      </c>
    </row>
    <row r="2197" spans="1:4" x14ac:dyDescent="0.2">
      <c r="A2197" s="56" t="e">
        <f>IF((A2196+$F$5&lt;='1_Setting'!$D$29),A2196+$F$5,#N/A)</f>
        <v>#N/A</v>
      </c>
      <c r="B2197" s="11" t="str">
        <f>IFERROR(IF(ISNUMBER(A2197),(IF(A2197&lt;('1_Setting'!$D$30),((A2197/('1_Setting'!$D$30))*3+1),((A2197-('1_Setting'!$D$30))/(('1_Setting'!$D$29)-('1_Setting'!$D$30))*2+4)))," ")," ")</f>
        <v xml:space="preserve"> </v>
      </c>
      <c r="C2197" s="10" t="str">
        <f t="shared" si="71"/>
        <v xml:space="preserve"> </v>
      </c>
      <c r="D2197" s="56" t="e">
        <f t="shared" si="72"/>
        <v>#N/A</v>
      </c>
    </row>
    <row r="2198" spans="1:4" x14ac:dyDescent="0.2">
      <c r="A2198" s="56" t="e">
        <f>IF((A2197+$F$5&lt;='1_Setting'!$D$29),A2197+$F$5,#N/A)</f>
        <v>#N/A</v>
      </c>
      <c r="B2198" s="11" t="str">
        <f>IFERROR(IF(ISNUMBER(A2198),(IF(A2198&lt;('1_Setting'!$D$30),((A2198/('1_Setting'!$D$30))*3+1),((A2198-('1_Setting'!$D$30))/(('1_Setting'!$D$29)-('1_Setting'!$D$30))*2+4)))," ")," ")</f>
        <v xml:space="preserve"> </v>
      </c>
      <c r="C2198" s="10" t="str">
        <f t="shared" si="71"/>
        <v xml:space="preserve"> </v>
      </c>
      <c r="D2198" s="56" t="e">
        <f t="shared" si="72"/>
        <v>#N/A</v>
      </c>
    </row>
    <row r="2199" spans="1:4" x14ac:dyDescent="0.2">
      <c r="A2199" s="56" t="e">
        <f>IF((A2198+$F$5&lt;='1_Setting'!$D$29),A2198+$F$5,#N/A)</f>
        <v>#N/A</v>
      </c>
      <c r="B2199" s="11" t="str">
        <f>IFERROR(IF(ISNUMBER(A2199),(IF(A2199&lt;('1_Setting'!$D$30),((A2199/('1_Setting'!$D$30))*3+1),((A2199-('1_Setting'!$D$30))/(('1_Setting'!$D$29)-('1_Setting'!$D$30))*2+4)))," ")," ")</f>
        <v xml:space="preserve"> </v>
      </c>
      <c r="C2199" s="10" t="str">
        <f t="shared" si="71"/>
        <v xml:space="preserve"> </v>
      </c>
      <c r="D2199" s="56" t="e">
        <f t="shared" si="72"/>
        <v>#N/A</v>
      </c>
    </row>
    <row r="2200" spans="1:4" x14ac:dyDescent="0.2">
      <c r="A2200" s="56" t="e">
        <f>IF((A2199+$F$5&lt;='1_Setting'!$D$29),A2199+$F$5,#N/A)</f>
        <v>#N/A</v>
      </c>
      <c r="B2200" s="11" t="str">
        <f>IFERROR(IF(ISNUMBER(A2200),(IF(A2200&lt;('1_Setting'!$D$30),((A2200/('1_Setting'!$D$30))*3+1),((A2200-('1_Setting'!$D$30))/(('1_Setting'!$D$29)-('1_Setting'!$D$30))*2+4)))," ")," ")</f>
        <v xml:space="preserve"> </v>
      </c>
      <c r="C2200" s="10" t="str">
        <f t="shared" si="71"/>
        <v xml:space="preserve"> </v>
      </c>
      <c r="D2200" s="56" t="e">
        <f t="shared" si="72"/>
        <v>#N/A</v>
      </c>
    </row>
    <row r="2201" spans="1:4" x14ac:dyDescent="0.2">
      <c r="A2201" s="56" t="e">
        <f>IF((A2200+$F$5&lt;='1_Setting'!$D$29),A2200+$F$5,#N/A)</f>
        <v>#N/A</v>
      </c>
      <c r="B2201" s="11" t="str">
        <f>IFERROR(IF(ISNUMBER(A2201),(IF(A2201&lt;('1_Setting'!$D$30),((A2201/('1_Setting'!$D$30))*3+1),((A2201-('1_Setting'!$D$30))/(('1_Setting'!$D$29)-('1_Setting'!$D$30))*2+4)))," ")," ")</f>
        <v xml:space="preserve"> </v>
      </c>
      <c r="C2201" s="10" t="str">
        <f t="shared" si="71"/>
        <v xml:space="preserve"> </v>
      </c>
      <c r="D2201" s="56" t="e">
        <f t="shared" si="72"/>
        <v>#N/A</v>
      </c>
    </row>
    <row r="2202" spans="1:4" x14ac:dyDescent="0.2">
      <c r="A2202" s="56" t="e">
        <f>IF((A2201+$F$5&lt;='1_Setting'!$D$29),A2201+$F$5,#N/A)</f>
        <v>#N/A</v>
      </c>
      <c r="B2202" s="11" t="str">
        <f>IFERROR(IF(ISNUMBER(A2202),(IF(A2202&lt;('1_Setting'!$D$30),((A2202/('1_Setting'!$D$30))*3+1),((A2202-('1_Setting'!$D$30))/(('1_Setting'!$D$29)-('1_Setting'!$D$30))*2+4)))," ")," ")</f>
        <v xml:space="preserve"> </v>
      </c>
      <c r="C2202" s="10" t="str">
        <f t="shared" si="71"/>
        <v xml:space="preserve"> </v>
      </c>
      <c r="D2202" s="56" t="e">
        <f t="shared" si="72"/>
        <v>#N/A</v>
      </c>
    </row>
    <row r="2203" spans="1:4" x14ac:dyDescent="0.2">
      <c r="A2203" s="56" t="e">
        <f>IF((A2202+$F$5&lt;='1_Setting'!$D$29),A2202+$F$5,#N/A)</f>
        <v>#N/A</v>
      </c>
      <c r="B2203" s="11" t="str">
        <f>IFERROR(IF(ISNUMBER(A2203),(IF(A2203&lt;('1_Setting'!$D$30),((A2203/('1_Setting'!$D$30))*3+1),((A2203-('1_Setting'!$D$30))/(('1_Setting'!$D$29)-('1_Setting'!$D$30))*2+4)))," ")," ")</f>
        <v xml:space="preserve"> </v>
      </c>
      <c r="C2203" s="10" t="str">
        <f t="shared" si="71"/>
        <v xml:space="preserve"> </v>
      </c>
      <c r="D2203" s="56" t="e">
        <f t="shared" si="72"/>
        <v>#N/A</v>
      </c>
    </row>
    <row r="2204" spans="1:4" x14ac:dyDescent="0.2">
      <c r="A2204" s="56" t="e">
        <f>IF((A2203+$F$5&lt;='1_Setting'!$D$29),A2203+$F$5,#N/A)</f>
        <v>#N/A</v>
      </c>
      <c r="B2204" s="11" t="str">
        <f>IFERROR(IF(ISNUMBER(A2204),(IF(A2204&lt;('1_Setting'!$D$30),((A2204/('1_Setting'!$D$30))*3+1),((A2204-('1_Setting'!$D$30))/(('1_Setting'!$D$29)-('1_Setting'!$D$30))*2+4)))," ")," ")</f>
        <v xml:space="preserve"> </v>
      </c>
      <c r="C2204" s="10" t="str">
        <f t="shared" si="71"/>
        <v xml:space="preserve"> </v>
      </c>
      <c r="D2204" s="56" t="e">
        <f t="shared" si="72"/>
        <v>#N/A</v>
      </c>
    </row>
    <row r="2205" spans="1:4" x14ac:dyDescent="0.2">
      <c r="A2205" s="56" t="e">
        <f>IF((A2204+$F$5&lt;='1_Setting'!$D$29),A2204+$F$5,#N/A)</f>
        <v>#N/A</v>
      </c>
      <c r="B2205" s="11" t="str">
        <f>IFERROR(IF(ISNUMBER(A2205),(IF(A2205&lt;('1_Setting'!$D$30),((A2205/('1_Setting'!$D$30))*3+1),((A2205-('1_Setting'!$D$30))/(('1_Setting'!$D$29)-('1_Setting'!$D$30))*2+4)))," ")," ")</f>
        <v xml:space="preserve"> </v>
      </c>
      <c r="C2205" s="10" t="str">
        <f t="shared" si="71"/>
        <v xml:space="preserve"> </v>
      </c>
      <c r="D2205" s="56" t="e">
        <f t="shared" si="72"/>
        <v>#N/A</v>
      </c>
    </row>
    <row r="2206" spans="1:4" x14ac:dyDescent="0.2">
      <c r="A2206" s="56" t="e">
        <f>IF((A2205+$F$5&lt;='1_Setting'!$D$29),A2205+$F$5,#N/A)</f>
        <v>#N/A</v>
      </c>
      <c r="B2206" s="11" t="str">
        <f>IFERROR(IF(ISNUMBER(A2206),(IF(A2206&lt;('1_Setting'!$D$30),((A2206/('1_Setting'!$D$30))*3+1),((A2206-('1_Setting'!$D$30))/(('1_Setting'!$D$29)-('1_Setting'!$D$30))*2+4)))," ")," ")</f>
        <v xml:space="preserve"> </v>
      </c>
      <c r="C2206" s="10" t="str">
        <f t="shared" si="71"/>
        <v xml:space="preserve"> </v>
      </c>
      <c r="D2206" s="56" t="e">
        <f t="shared" si="72"/>
        <v>#N/A</v>
      </c>
    </row>
    <row r="2207" spans="1:4" x14ac:dyDescent="0.2">
      <c r="A2207" s="56" t="e">
        <f>IF((A2206+$F$5&lt;='1_Setting'!$D$29),A2206+$F$5,#N/A)</f>
        <v>#N/A</v>
      </c>
      <c r="B2207" s="11" t="str">
        <f>IFERROR(IF(ISNUMBER(A2207),(IF(A2207&lt;('1_Setting'!$D$30),((A2207/('1_Setting'!$D$30))*3+1),((A2207-('1_Setting'!$D$30))/(('1_Setting'!$D$29)-('1_Setting'!$D$30))*2+4)))," ")," ")</f>
        <v xml:space="preserve"> </v>
      </c>
      <c r="C2207" s="10" t="str">
        <f t="shared" si="71"/>
        <v xml:space="preserve"> </v>
      </c>
      <c r="D2207" s="56" t="e">
        <f t="shared" si="72"/>
        <v>#N/A</v>
      </c>
    </row>
    <row r="2208" spans="1:4" x14ac:dyDescent="0.2">
      <c r="A2208" s="56" t="e">
        <f>IF((A2207+$F$5&lt;='1_Setting'!$D$29),A2207+$F$5,#N/A)</f>
        <v>#N/A</v>
      </c>
      <c r="B2208" s="11" t="str">
        <f>IFERROR(IF(ISNUMBER(A2208),(IF(A2208&lt;('1_Setting'!$D$30),((A2208/('1_Setting'!$D$30))*3+1),((A2208-('1_Setting'!$D$30))/(('1_Setting'!$D$29)-('1_Setting'!$D$30))*2+4)))," ")," ")</f>
        <v xml:space="preserve"> </v>
      </c>
      <c r="C2208" s="10" t="str">
        <f t="shared" si="71"/>
        <v xml:space="preserve"> </v>
      </c>
      <c r="D2208" s="56" t="e">
        <f t="shared" si="72"/>
        <v>#N/A</v>
      </c>
    </row>
    <row r="2209" spans="1:4" x14ac:dyDescent="0.2">
      <c r="A2209" s="56" t="e">
        <f>IF((A2208+$F$5&lt;='1_Setting'!$D$29),A2208+$F$5,#N/A)</f>
        <v>#N/A</v>
      </c>
      <c r="B2209" s="11" t="str">
        <f>IFERROR(IF(ISNUMBER(A2209),(IF(A2209&lt;('1_Setting'!$D$30),((A2209/('1_Setting'!$D$30))*3+1),((A2209-('1_Setting'!$D$30))/(('1_Setting'!$D$29)-('1_Setting'!$D$30))*2+4)))," ")," ")</f>
        <v xml:space="preserve"> </v>
      </c>
      <c r="C2209" s="10" t="str">
        <f t="shared" si="71"/>
        <v xml:space="preserve"> </v>
      </c>
      <c r="D2209" s="56" t="e">
        <f t="shared" si="72"/>
        <v>#N/A</v>
      </c>
    </row>
    <row r="2210" spans="1:4" x14ac:dyDescent="0.2">
      <c r="A2210" s="56" t="e">
        <f>IF((A2209+$F$5&lt;='1_Setting'!$D$29),A2209+$F$5,#N/A)</f>
        <v>#N/A</v>
      </c>
      <c r="B2210" s="11" t="str">
        <f>IFERROR(IF(ISNUMBER(A2210),(IF(A2210&lt;('1_Setting'!$D$30),((A2210/('1_Setting'!$D$30))*3+1),((A2210-('1_Setting'!$D$30))/(('1_Setting'!$D$29)-('1_Setting'!$D$30))*2+4)))," ")," ")</f>
        <v xml:space="preserve"> </v>
      </c>
      <c r="C2210" s="10" t="str">
        <f t="shared" si="71"/>
        <v xml:space="preserve"> </v>
      </c>
      <c r="D2210" s="56" t="e">
        <f t="shared" si="72"/>
        <v>#N/A</v>
      </c>
    </row>
    <row r="2211" spans="1:4" x14ac:dyDescent="0.2">
      <c r="A2211" s="56" t="e">
        <f>IF((A2210+$F$5&lt;='1_Setting'!$D$29),A2210+$F$5,#N/A)</f>
        <v>#N/A</v>
      </c>
      <c r="B2211" s="11" t="str">
        <f>IFERROR(IF(ISNUMBER(A2211),(IF(A2211&lt;('1_Setting'!$D$30),((A2211/('1_Setting'!$D$30))*3+1),((A2211-('1_Setting'!$D$30))/(('1_Setting'!$D$29)-('1_Setting'!$D$30))*2+4)))," ")," ")</f>
        <v xml:space="preserve"> </v>
      </c>
      <c r="C2211" s="10" t="str">
        <f t="shared" si="71"/>
        <v xml:space="preserve"> </v>
      </c>
      <c r="D2211" s="56" t="e">
        <f t="shared" si="72"/>
        <v>#N/A</v>
      </c>
    </row>
    <row r="2212" spans="1:4" x14ac:dyDescent="0.2">
      <c r="A2212" s="56" t="e">
        <f>IF((A2211+$F$5&lt;='1_Setting'!$D$29),A2211+$F$5,#N/A)</f>
        <v>#N/A</v>
      </c>
      <c r="B2212" s="11" t="str">
        <f>IFERROR(IF(ISNUMBER(A2212),(IF(A2212&lt;('1_Setting'!$D$30),((A2212/('1_Setting'!$D$30))*3+1),((A2212-('1_Setting'!$D$30))/(('1_Setting'!$D$29)-('1_Setting'!$D$30))*2+4)))," ")," ")</f>
        <v xml:space="preserve"> </v>
      </c>
      <c r="C2212" s="10" t="str">
        <f t="shared" si="71"/>
        <v xml:space="preserve"> </v>
      </c>
      <c r="D2212" s="56" t="e">
        <f t="shared" si="72"/>
        <v>#N/A</v>
      </c>
    </row>
    <row r="2213" spans="1:4" x14ac:dyDescent="0.2">
      <c r="A2213" s="56" t="e">
        <f>IF((A2212+$F$5&lt;='1_Setting'!$D$29),A2212+$F$5,#N/A)</f>
        <v>#N/A</v>
      </c>
      <c r="B2213" s="11" t="str">
        <f>IFERROR(IF(ISNUMBER(A2213),(IF(A2213&lt;('1_Setting'!$D$30),((A2213/('1_Setting'!$D$30))*3+1),((A2213-('1_Setting'!$D$30))/(('1_Setting'!$D$29)-('1_Setting'!$D$30))*2+4)))," ")," ")</f>
        <v xml:space="preserve"> </v>
      </c>
      <c r="C2213" s="10" t="str">
        <f t="shared" si="71"/>
        <v xml:space="preserve"> </v>
      </c>
      <c r="D2213" s="56" t="e">
        <f t="shared" si="72"/>
        <v>#N/A</v>
      </c>
    </row>
    <row r="2214" spans="1:4" x14ac:dyDescent="0.2">
      <c r="A2214" s="56" t="e">
        <f>IF((A2213+$F$5&lt;='1_Setting'!$D$29),A2213+$F$5,#N/A)</f>
        <v>#N/A</v>
      </c>
      <c r="B2214" s="11" t="str">
        <f>IFERROR(IF(ISNUMBER(A2214),(IF(A2214&lt;('1_Setting'!$D$30),((A2214/('1_Setting'!$D$30))*3+1),((A2214-('1_Setting'!$D$30))/(('1_Setting'!$D$29)-('1_Setting'!$D$30))*2+4)))," ")," ")</f>
        <v xml:space="preserve"> </v>
      </c>
      <c r="C2214" s="10" t="str">
        <f t="shared" si="71"/>
        <v xml:space="preserve"> </v>
      </c>
      <c r="D2214" s="56" t="e">
        <f t="shared" si="72"/>
        <v>#N/A</v>
      </c>
    </row>
    <row r="2215" spans="1:4" x14ac:dyDescent="0.2">
      <c r="A2215" s="56" t="e">
        <f>IF((A2214+$F$5&lt;='1_Setting'!$D$29),A2214+$F$5,#N/A)</f>
        <v>#N/A</v>
      </c>
      <c r="B2215" s="11" t="str">
        <f>IFERROR(IF(ISNUMBER(A2215),(IF(A2215&lt;('1_Setting'!$D$30),((A2215/('1_Setting'!$D$30))*3+1),((A2215-('1_Setting'!$D$30))/(('1_Setting'!$D$29)-('1_Setting'!$D$30))*2+4)))," ")," ")</f>
        <v xml:space="preserve"> </v>
      </c>
      <c r="C2215" s="10" t="str">
        <f t="shared" si="71"/>
        <v xml:space="preserve"> </v>
      </c>
      <c r="D2215" s="56" t="e">
        <f t="shared" si="72"/>
        <v>#N/A</v>
      </c>
    </row>
    <row r="2216" spans="1:4" x14ac:dyDescent="0.2">
      <c r="A2216" s="56" t="e">
        <f>IF((A2215+$F$5&lt;='1_Setting'!$D$29),A2215+$F$5,#N/A)</f>
        <v>#N/A</v>
      </c>
      <c r="B2216" s="11" t="str">
        <f>IFERROR(IF(ISNUMBER(A2216),(IF(A2216&lt;('1_Setting'!$D$30),((A2216/('1_Setting'!$D$30))*3+1),((A2216-('1_Setting'!$D$30))/(('1_Setting'!$D$29)-('1_Setting'!$D$30))*2+4)))," ")," ")</f>
        <v xml:space="preserve"> </v>
      </c>
      <c r="C2216" s="10" t="str">
        <f t="shared" si="71"/>
        <v xml:space="preserve"> </v>
      </c>
      <c r="D2216" s="56" t="e">
        <f t="shared" si="72"/>
        <v>#N/A</v>
      </c>
    </row>
    <row r="2217" spans="1:4" x14ac:dyDescent="0.2">
      <c r="A2217" s="56" t="e">
        <f>IF((A2216+$F$5&lt;='1_Setting'!$D$29),A2216+$F$5,#N/A)</f>
        <v>#N/A</v>
      </c>
      <c r="B2217" s="11" t="str">
        <f>IFERROR(IF(ISNUMBER(A2217),(IF(A2217&lt;('1_Setting'!$D$30),((A2217/('1_Setting'!$D$30))*3+1),((A2217-('1_Setting'!$D$30))/(('1_Setting'!$D$29)-('1_Setting'!$D$30))*2+4)))," ")," ")</f>
        <v xml:space="preserve"> </v>
      </c>
      <c r="C2217" s="10" t="str">
        <f t="shared" si="71"/>
        <v xml:space="preserve"> </v>
      </c>
      <c r="D2217" s="56" t="e">
        <f t="shared" si="72"/>
        <v>#N/A</v>
      </c>
    </row>
    <row r="2218" spans="1:4" x14ac:dyDescent="0.2">
      <c r="A2218" s="56" t="e">
        <f>IF((A2217+$F$5&lt;='1_Setting'!$D$29),A2217+$F$5,#N/A)</f>
        <v>#N/A</v>
      </c>
      <c r="B2218" s="11" t="str">
        <f>IFERROR(IF(ISNUMBER(A2218),(IF(A2218&lt;('1_Setting'!$D$30),((A2218/('1_Setting'!$D$30))*3+1),((A2218-('1_Setting'!$D$30))/(('1_Setting'!$D$29)-('1_Setting'!$D$30))*2+4)))," ")," ")</f>
        <v xml:space="preserve"> </v>
      </c>
      <c r="C2218" s="10" t="str">
        <f t="shared" si="71"/>
        <v xml:space="preserve"> </v>
      </c>
      <c r="D2218" s="56" t="e">
        <f t="shared" si="72"/>
        <v>#N/A</v>
      </c>
    </row>
    <row r="2219" spans="1:4" x14ac:dyDescent="0.2">
      <c r="A2219" s="56" t="e">
        <f>IF((A2218+$F$5&lt;='1_Setting'!$D$29),A2218+$F$5,#N/A)</f>
        <v>#N/A</v>
      </c>
      <c r="B2219" s="11" t="str">
        <f>IFERROR(IF(ISNUMBER(A2219),(IF(A2219&lt;('1_Setting'!$D$30),((A2219/('1_Setting'!$D$30))*3+1),((A2219-('1_Setting'!$D$30))/(('1_Setting'!$D$29)-('1_Setting'!$D$30))*2+4)))," ")," ")</f>
        <v xml:space="preserve"> </v>
      </c>
      <c r="C2219" s="10" t="str">
        <f t="shared" si="71"/>
        <v xml:space="preserve"> </v>
      </c>
      <c r="D2219" s="56" t="e">
        <f t="shared" si="72"/>
        <v>#N/A</v>
      </c>
    </row>
    <row r="2220" spans="1:4" x14ac:dyDescent="0.2">
      <c r="A2220" s="56" t="e">
        <f>IF((A2219+$F$5&lt;='1_Setting'!$D$29),A2219+$F$5,#N/A)</f>
        <v>#N/A</v>
      </c>
      <c r="B2220" s="11" t="str">
        <f>IFERROR(IF(ISNUMBER(A2220),(IF(A2220&lt;('1_Setting'!$D$30),((A2220/('1_Setting'!$D$30))*3+1),((A2220-('1_Setting'!$D$30))/(('1_Setting'!$D$29)-('1_Setting'!$D$30))*2+4)))," ")," ")</f>
        <v xml:space="preserve"> </v>
      </c>
      <c r="C2220" s="10" t="str">
        <f t="shared" si="71"/>
        <v xml:space="preserve"> </v>
      </c>
      <c r="D2220" s="56" t="e">
        <f t="shared" si="72"/>
        <v>#N/A</v>
      </c>
    </row>
    <row r="2221" spans="1:4" x14ac:dyDescent="0.2">
      <c r="A2221" s="56" t="e">
        <f>IF((A2220+$F$5&lt;='1_Setting'!$D$29),A2220+$F$5,#N/A)</f>
        <v>#N/A</v>
      </c>
      <c r="B2221" s="11" t="str">
        <f>IFERROR(IF(ISNUMBER(A2221),(IF(A2221&lt;('1_Setting'!$D$30),((A2221/('1_Setting'!$D$30))*3+1),((A2221-('1_Setting'!$D$30))/(('1_Setting'!$D$29)-('1_Setting'!$D$30))*2+4)))," ")," ")</f>
        <v xml:space="preserve"> </v>
      </c>
      <c r="C2221" s="10" t="str">
        <f t="shared" si="71"/>
        <v xml:space="preserve"> </v>
      </c>
      <c r="D2221" s="56" t="e">
        <f t="shared" si="72"/>
        <v>#N/A</v>
      </c>
    </row>
    <row r="2222" spans="1:4" x14ac:dyDescent="0.2">
      <c r="A2222" s="56" t="e">
        <f>IF((A2221+$F$5&lt;='1_Setting'!$D$29),A2221+$F$5,#N/A)</f>
        <v>#N/A</v>
      </c>
      <c r="B2222" s="11" t="str">
        <f>IFERROR(IF(ISNUMBER(A2222),(IF(A2222&lt;('1_Setting'!$D$30),((A2222/('1_Setting'!$D$30))*3+1),((A2222-('1_Setting'!$D$30))/(('1_Setting'!$D$29)-('1_Setting'!$D$30))*2+4)))," ")," ")</f>
        <v xml:space="preserve"> </v>
      </c>
      <c r="C2222" s="10" t="str">
        <f t="shared" si="71"/>
        <v xml:space="preserve"> </v>
      </c>
      <c r="D2222" s="56" t="e">
        <f t="shared" si="72"/>
        <v>#N/A</v>
      </c>
    </row>
    <row r="2223" spans="1:4" x14ac:dyDescent="0.2">
      <c r="A2223" s="56" t="e">
        <f>IF((A2222+$F$5&lt;='1_Setting'!$D$29),A2222+$F$5,#N/A)</f>
        <v>#N/A</v>
      </c>
      <c r="B2223" s="11" t="str">
        <f>IFERROR(IF(ISNUMBER(A2223),(IF(A2223&lt;('1_Setting'!$D$30),((A2223/('1_Setting'!$D$30))*3+1),((A2223-('1_Setting'!$D$30))/(('1_Setting'!$D$29)-('1_Setting'!$D$30))*2+4)))," ")," ")</f>
        <v xml:space="preserve"> </v>
      </c>
      <c r="C2223" s="10" t="str">
        <f t="shared" si="71"/>
        <v xml:space="preserve"> </v>
      </c>
      <c r="D2223" s="56" t="e">
        <f t="shared" si="72"/>
        <v>#N/A</v>
      </c>
    </row>
    <row r="2224" spans="1:4" x14ac:dyDescent="0.2">
      <c r="A2224" s="56" t="e">
        <f>IF((A2223+$F$5&lt;='1_Setting'!$D$29),A2223+$F$5,#N/A)</f>
        <v>#N/A</v>
      </c>
      <c r="B2224" s="11" t="str">
        <f>IFERROR(IF(ISNUMBER(A2224),(IF(A2224&lt;('1_Setting'!$D$30),((A2224/('1_Setting'!$D$30))*3+1),((A2224-('1_Setting'!$D$30))/(('1_Setting'!$D$29)-('1_Setting'!$D$30))*2+4)))," ")," ")</f>
        <v xml:space="preserve"> </v>
      </c>
      <c r="C2224" s="10" t="str">
        <f t="shared" si="71"/>
        <v xml:space="preserve"> </v>
      </c>
      <c r="D2224" s="56" t="e">
        <f t="shared" si="72"/>
        <v>#N/A</v>
      </c>
    </row>
    <row r="2225" spans="1:4" x14ac:dyDescent="0.2">
      <c r="A2225" s="56" t="e">
        <f>IF((A2224+$F$5&lt;='1_Setting'!$D$29),A2224+$F$5,#N/A)</f>
        <v>#N/A</v>
      </c>
      <c r="B2225" s="11" t="str">
        <f>IFERROR(IF(ISNUMBER(A2225),(IF(A2225&lt;('1_Setting'!$D$30),((A2225/('1_Setting'!$D$30))*3+1),((A2225-('1_Setting'!$D$30))/(('1_Setting'!$D$29)-('1_Setting'!$D$30))*2+4)))," ")," ")</f>
        <v xml:space="preserve"> </v>
      </c>
      <c r="C2225" s="10" t="str">
        <f t="shared" si="71"/>
        <v xml:space="preserve"> </v>
      </c>
      <c r="D2225" s="56" t="e">
        <f t="shared" si="72"/>
        <v>#N/A</v>
      </c>
    </row>
    <row r="2226" spans="1:4" x14ac:dyDescent="0.2">
      <c r="A2226" s="56" t="e">
        <f>IF((A2225+$F$5&lt;='1_Setting'!$D$29),A2225+$F$5,#N/A)</f>
        <v>#N/A</v>
      </c>
      <c r="B2226" s="11" t="str">
        <f>IFERROR(IF(ISNUMBER(A2226),(IF(A2226&lt;('1_Setting'!$D$30),((A2226/('1_Setting'!$D$30))*3+1),((A2226-('1_Setting'!$D$30))/(('1_Setting'!$D$29)-('1_Setting'!$D$30))*2+4)))," ")," ")</f>
        <v xml:space="preserve"> </v>
      </c>
      <c r="C2226" s="10" t="str">
        <f t="shared" si="71"/>
        <v xml:space="preserve"> </v>
      </c>
      <c r="D2226" s="56" t="e">
        <f t="shared" si="72"/>
        <v>#N/A</v>
      </c>
    </row>
    <row r="2227" spans="1:4" x14ac:dyDescent="0.2">
      <c r="A2227" s="56" t="e">
        <f>IF((A2226+$F$5&lt;='1_Setting'!$D$29),A2226+$F$5,#N/A)</f>
        <v>#N/A</v>
      </c>
      <c r="B2227" s="11" t="str">
        <f>IFERROR(IF(ISNUMBER(A2227),(IF(A2227&lt;('1_Setting'!$D$30),((A2227/('1_Setting'!$D$30))*3+1),((A2227-('1_Setting'!$D$30))/(('1_Setting'!$D$29)-('1_Setting'!$D$30))*2+4)))," ")," ")</f>
        <v xml:space="preserve"> </v>
      </c>
      <c r="C2227" s="10" t="str">
        <f t="shared" si="71"/>
        <v xml:space="preserve"> </v>
      </c>
      <c r="D2227" s="56" t="e">
        <f t="shared" si="72"/>
        <v>#N/A</v>
      </c>
    </row>
    <row r="2228" spans="1:4" x14ac:dyDescent="0.2">
      <c r="A2228" s="56" t="e">
        <f>IF((A2227+$F$5&lt;='1_Setting'!$D$29),A2227+$F$5,#N/A)</f>
        <v>#N/A</v>
      </c>
      <c r="B2228" s="11" t="str">
        <f>IFERROR(IF(ISNUMBER(A2228),(IF(A2228&lt;('1_Setting'!$D$30),((A2228/('1_Setting'!$D$30))*3+1),((A2228-('1_Setting'!$D$30))/(('1_Setting'!$D$29)-('1_Setting'!$D$30))*2+4)))," ")," ")</f>
        <v xml:space="preserve"> </v>
      </c>
      <c r="C2228" s="10" t="str">
        <f t="shared" si="71"/>
        <v xml:space="preserve"> </v>
      </c>
      <c r="D2228" s="56" t="e">
        <f t="shared" si="72"/>
        <v>#N/A</v>
      </c>
    </row>
    <row r="2229" spans="1:4" x14ac:dyDescent="0.2">
      <c r="A2229" s="56" t="e">
        <f>IF((A2228+$F$5&lt;='1_Setting'!$D$29),A2228+$F$5,#N/A)</f>
        <v>#N/A</v>
      </c>
      <c r="B2229" s="11" t="str">
        <f>IFERROR(IF(ISNUMBER(A2229),(IF(A2229&lt;('1_Setting'!$D$30),((A2229/('1_Setting'!$D$30))*3+1),((A2229-('1_Setting'!$D$30))/(('1_Setting'!$D$29)-('1_Setting'!$D$30))*2+4)))," ")," ")</f>
        <v xml:space="preserve"> </v>
      </c>
      <c r="C2229" s="10" t="str">
        <f t="shared" si="71"/>
        <v xml:space="preserve"> </v>
      </c>
      <c r="D2229" s="56" t="e">
        <f t="shared" si="72"/>
        <v>#N/A</v>
      </c>
    </row>
    <row r="2230" spans="1:4" x14ac:dyDescent="0.2">
      <c r="A2230" s="56" t="e">
        <f>IF((A2229+$F$5&lt;='1_Setting'!$D$29),A2229+$F$5,#N/A)</f>
        <v>#N/A</v>
      </c>
      <c r="B2230" s="11" t="str">
        <f>IFERROR(IF(ISNUMBER(A2230),(IF(A2230&lt;('1_Setting'!$D$30),((A2230/('1_Setting'!$D$30))*3+1),((A2230-('1_Setting'!$D$30))/(('1_Setting'!$D$29)-('1_Setting'!$D$30))*2+4)))," ")," ")</f>
        <v xml:space="preserve"> </v>
      </c>
      <c r="C2230" s="10" t="str">
        <f t="shared" si="71"/>
        <v xml:space="preserve"> </v>
      </c>
      <c r="D2230" s="56" t="e">
        <f t="shared" si="72"/>
        <v>#N/A</v>
      </c>
    </row>
    <row r="2231" spans="1:4" x14ac:dyDescent="0.2">
      <c r="A2231" s="56" t="e">
        <f>IF((A2230+$F$5&lt;='1_Setting'!$D$29),A2230+$F$5,#N/A)</f>
        <v>#N/A</v>
      </c>
      <c r="B2231" s="11" t="str">
        <f>IFERROR(IF(ISNUMBER(A2231),(IF(A2231&lt;('1_Setting'!$D$30),((A2231/('1_Setting'!$D$30))*3+1),((A2231-('1_Setting'!$D$30))/(('1_Setting'!$D$29)-('1_Setting'!$D$30))*2+4)))," ")," ")</f>
        <v xml:space="preserve"> </v>
      </c>
      <c r="C2231" s="10" t="str">
        <f t="shared" si="71"/>
        <v xml:space="preserve"> </v>
      </c>
      <c r="D2231" s="56" t="e">
        <f t="shared" si="72"/>
        <v>#N/A</v>
      </c>
    </row>
    <row r="2232" spans="1:4" x14ac:dyDescent="0.2">
      <c r="A2232" s="56" t="e">
        <f>IF((A2231+$F$5&lt;='1_Setting'!$D$29),A2231+$F$5,#N/A)</f>
        <v>#N/A</v>
      </c>
      <c r="B2232" s="11" t="str">
        <f>IFERROR(IF(ISNUMBER(A2232),(IF(A2232&lt;('1_Setting'!$D$30),((A2232/('1_Setting'!$D$30))*3+1),((A2232-('1_Setting'!$D$30))/(('1_Setting'!$D$29)-('1_Setting'!$D$30))*2+4)))," ")," ")</f>
        <v xml:space="preserve"> </v>
      </c>
      <c r="C2232" s="10" t="str">
        <f t="shared" si="71"/>
        <v xml:space="preserve"> </v>
      </c>
      <c r="D2232" s="56" t="e">
        <f t="shared" si="72"/>
        <v>#N/A</v>
      </c>
    </row>
    <row r="2233" spans="1:4" x14ac:dyDescent="0.2">
      <c r="A2233" s="56" t="e">
        <f>IF((A2232+$F$5&lt;='1_Setting'!$D$29),A2232+$F$5,#N/A)</f>
        <v>#N/A</v>
      </c>
      <c r="B2233" s="11" t="str">
        <f>IFERROR(IF(ISNUMBER(A2233),(IF(A2233&lt;('1_Setting'!$D$30),((A2233/('1_Setting'!$D$30))*3+1),((A2233-('1_Setting'!$D$30))/(('1_Setting'!$D$29)-('1_Setting'!$D$30))*2+4)))," ")," ")</f>
        <v xml:space="preserve"> </v>
      </c>
      <c r="C2233" s="10" t="str">
        <f t="shared" si="71"/>
        <v xml:space="preserve"> </v>
      </c>
      <c r="D2233" s="56" t="e">
        <f t="shared" si="72"/>
        <v>#N/A</v>
      </c>
    </row>
    <row r="2234" spans="1:4" x14ac:dyDescent="0.2">
      <c r="A2234" s="56" t="e">
        <f>IF((A2233+$F$5&lt;='1_Setting'!$D$29),A2233+$F$5,#N/A)</f>
        <v>#N/A</v>
      </c>
      <c r="B2234" s="11" t="str">
        <f>IFERROR(IF(ISNUMBER(A2234),(IF(A2234&lt;('1_Setting'!$D$30),((A2234/('1_Setting'!$D$30))*3+1),((A2234-('1_Setting'!$D$30))/(('1_Setting'!$D$29)-('1_Setting'!$D$30))*2+4)))," ")," ")</f>
        <v xml:space="preserve"> </v>
      </c>
      <c r="C2234" s="10" t="str">
        <f t="shared" si="71"/>
        <v xml:space="preserve"> </v>
      </c>
      <c r="D2234" s="56" t="e">
        <f t="shared" si="72"/>
        <v>#N/A</v>
      </c>
    </row>
    <row r="2235" spans="1:4" x14ac:dyDescent="0.2">
      <c r="A2235" s="56" t="e">
        <f>IF((A2234+$F$5&lt;='1_Setting'!$D$29),A2234+$F$5,#N/A)</f>
        <v>#N/A</v>
      </c>
      <c r="B2235" s="11" t="str">
        <f>IFERROR(IF(ISNUMBER(A2235),(IF(A2235&lt;('1_Setting'!$D$30),((A2235/('1_Setting'!$D$30))*3+1),((A2235-('1_Setting'!$D$30))/(('1_Setting'!$D$29)-('1_Setting'!$D$30))*2+4)))," ")," ")</f>
        <v xml:space="preserve"> </v>
      </c>
      <c r="C2235" s="10" t="str">
        <f t="shared" si="71"/>
        <v xml:space="preserve"> </v>
      </c>
      <c r="D2235" s="56" t="e">
        <f t="shared" si="72"/>
        <v>#N/A</v>
      </c>
    </row>
    <row r="2236" spans="1:4" x14ac:dyDescent="0.2">
      <c r="A2236" s="56" t="e">
        <f>IF((A2235+$F$5&lt;='1_Setting'!$D$29),A2235+$F$5,#N/A)</f>
        <v>#N/A</v>
      </c>
      <c r="B2236" s="11" t="str">
        <f>IFERROR(IF(ISNUMBER(A2236),(IF(A2236&lt;('1_Setting'!$D$30),((A2236/('1_Setting'!$D$30))*3+1),((A2236-('1_Setting'!$D$30))/(('1_Setting'!$D$29)-('1_Setting'!$D$30))*2+4)))," ")," ")</f>
        <v xml:space="preserve"> </v>
      </c>
      <c r="C2236" s="10" t="str">
        <f t="shared" si="71"/>
        <v xml:space="preserve"> </v>
      </c>
      <c r="D2236" s="56" t="e">
        <f t="shared" si="72"/>
        <v>#N/A</v>
      </c>
    </row>
    <row r="2237" spans="1:4" x14ac:dyDescent="0.2">
      <c r="A2237" s="56" t="e">
        <f>IF((A2236+$F$5&lt;='1_Setting'!$D$29),A2236+$F$5,#N/A)</f>
        <v>#N/A</v>
      </c>
      <c r="B2237" s="11" t="str">
        <f>IFERROR(IF(ISNUMBER(A2237),(IF(A2237&lt;('1_Setting'!$D$30),((A2237/('1_Setting'!$D$30))*3+1),((A2237-('1_Setting'!$D$30))/(('1_Setting'!$D$29)-('1_Setting'!$D$30))*2+4)))," ")," ")</f>
        <v xml:space="preserve"> </v>
      </c>
      <c r="C2237" s="10" t="str">
        <f t="shared" si="71"/>
        <v xml:space="preserve"> </v>
      </c>
      <c r="D2237" s="56" t="e">
        <f t="shared" si="72"/>
        <v>#N/A</v>
      </c>
    </row>
    <row r="2238" spans="1:4" x14ac:dyDescent="0.2">
      <c r="A2238" s="56" t="e">
        <f>IF((A2237+$F$5&lt;='1_Setting'!$D$29),A2237+$F$5,#N/A)</f>
        <v>#N/A</v>
      </c>
      <c r="B2238" s="11" t="str">
        <f>IFERROR(IF(ISNUMBER(A2238),(IF(A2238&lt;('1_Setting'!$D$30),((A2238/('1_Setting'!$D$30))*3+1),((A2238-('1_Setting'!$D$30))/(('1_Setting'!$D$29)-('1_Setting'!$D$30))*2+4)))," ")," ")</f>
        <v xml:space="preserve"> </v>
      </c>
      <c r="C2238" s="10" t="str">
        <f t="shared" si="71"/>
        <v xml:space="preserve"> </v>
      </c>
      <c r="D2238" s="56" t="e">
        <f t="shared" si="72"/>
        <v>#N/A</v>
      </c>
    </row>
    <row r="2239" spans="1:4" x14ac:dyDescent="0.2">
      <c r="A2239" s="56" t="e">
        <f>IF((A2238+$F$5&lt;='1_Setting'!$D$29),A2238+$F$5,#N/A)</f>
        <v>#N/A</v>
      </c>
      <c r="B2239" s="11" t="str">
        <f>IFERROR(IF(ISNUMBER(A2239),(IF(A2239&lt;('1_Setting'!$D$30),((A2239/('1_Setting'!$D$30))*3+1),((A2239-('1_Setting'!$D$30))/(('1_Setting'!$D$29)-('1_Setting'!$D$30))*2+4)))," ")," ")</f>
        <v xml:space="preserve"> </v>
      </c>
      <c r="C2239" s="10" t="str">
        <f t="shared" si="71"/>
        <v xml:space="preserve"> </v>
      </c>
      <c r="D2239" s="56" t="e">
        <f t="shared" si="72"/>
        <v>#N/A</v>
      </c>
    </row>
    <row r="2240" spans="1:4" x14ac:dyDescent="0.2">
      <c r="A2240" s="56" t="e">
        <f>IF((A2239+$F$5&lt;='1_Setting'!$D$29),A2239+$F$5,#N/A)</f>
        <v>#N/A</v>
      </c>
      <c r="B2240" s="11" t="str">
        <f>IFERROR(IF(ISNUMBER(A2240),(IF(A2240&lt;('1_Setting'!$D$30),((A2240/('1_Setting'!$D$30))*3+1),((A2240-('1_Setting'!$D$30))/(('1_Setting'!$D$29)-('1_Setting'!$D$30))*2+4)))," ")," ")</f>
        <v xml:space="preserve"> </v>
      </c>
      <c r="C2240" s="10" t="str">
        <f t="shared" si="71"/>
        <v xml:space="preserve"> </v>
      </c>
      <c r="D2240" s="56" t="e">
        <f t="shared" si="72"/>
        <v>#N/A</v>
      </c>
    </row>
    <row r="2241" spans="1:4" x14ac:dyDescent="0.2">
      <c r="A2241" s="56" t="e">
        <f>IF((A2240+$F$5&lt;='1_Setting'!$D$29),A2240+$F$5,#N/A)</f>
        <v>#N/A</v>
      </c>
      <c r="B2241" s="11" t="str">
        <f>IFERROR(IF(ISNUMBER(A2241),(IF(A2241&lt;('1_Setting'!$D$30),((A2241/('1_Setting'!$D$30))*3+1),((A2241-('1_Setting'!$D$30))/(('1_Setting'!$D$29)-('1_Setting'!$D$30))*2+4)))," ")," ")</f>
        <v xml:space="preserve"> </v>
      </c>
      <c r="C2241" s="10" t="str">
        <f t="shared" si="71"/>
        <v xml:space="preserve"> </v>
      </c>
      <c r="D2241" s="56" t="e">
        <f t="shared" si="72"/>
        <v>#N/A</v>
      </c>
    </row>
    <row r="2242" spans="1:4" x14ac:dyDescent="0.2">
      <c r="A2242" s="56" t="e">
        <f>IF((A2241+$F$5&lt;='1_Setting'!$D$29),A2241+$F$5,#N/A)</f>
        <v>#N/A</v>
      </c>
      <c r="B2242" s="11" t="str">
        <f>IFERROR(IF(ISNUMBER(A2242),(IF(A2242&lt;('1_Setting'!$D$30),((A2242/('1_Setting'!$D$30))*3+1),((A2242-('1_Setting'!$D$30))/(('1_Setting'!$D$29)-('1_Setting'!$D$30))*2+4)))," ")," ")</f>
        <v xml:space="preserve"> </v>
      </c>
      <c r="C2242" s="10" t="str">
        <f t="shared" ref="C2242:C2305" si="73">IFERROR(IF(AND(B2242&gt;3.5,B2242&lt;4),3.5,ROUND(B2242/5,1)*5)," ")</f>
        <v xml:space="preserve"> </v>
      </c>
      <c r="D2242" s="56" t="e">
        <f t="shared" si="72"/>
        <v>#N/A</v>
      </c>
    </row>
    <row r="2243" spans="1:4" x14ac:dyDescent="0.2">
      <c r="A2243" s="56" t="e">
        <f>IF((A2242+$F$5&lt;='1_Setting'!$D$29),A2242+$F$5,#N/A)</f>
        <v>#N/A</v>
      </c>
      <c r="B2243" s="11" t="str">
        <f>IFERROR(IF(ISNUMBER(A2243),(IF(A2243&lt;('1_Setting'!$D$30),((A2243/('1_Setting'!$D$30))*3+1),((A2243-('1_Setting'!$D$30))/(('1_Setting'!$D$29)-('1_Setting'!$D$30))*2+4)))," ")," ")</f>
        <v xml:space="preserve"> </v>
      </c>
      <c r="C2243" s="10" t="str">
        <f t="shared" si="73"/>
        <v xml:space="preserve"> </v>
      </c>
      <c r="D2243" s="56" t="e">
        <f t="shared" si="72"/>
        <v>#N/A</v>
      </c>
    </row>
    <row r="2244" spans="1:4" x14ac:dyDescent="0.2">
      <c r="A2244" s="56" t="e">
        <f>IF((A2243+$F$5&lt;='1_Setting'!$D$29),A2243+$F$5,#N/A)</f>
        <v>#N/A</v>
      </c>
      <c r="B2244" s="11" t="str">
        <f>IFERROR(IF(ISNUMBER(A2244),(IF(A2244&lt;('1_Setting'!$D$30),((A2244/('1_Setting'!$D$30))*3+1),((A2244-('1_Setting'!$D$30))/(('1_Setting'!$D$29)-('1_Setting'!$D$30))*2+4)))," ")," ")</f>
        <v xml:space="preserve"> </v>
      </c>
      <c r="C2244" s="10" t="str">
        <f t="shared" si="73"/>
        <v xml:space="preserve"> </v>
      </c>
      <c r="D2244" s="56" t="e">
        <f t="shared" si="72"/>
        <v>#N/A</v>
      </c>
    </row>
    <row r="2245" spans="1:4" x14ac:dyDescent="0.2">
      <c r="A2245" s="56" t="e">
        <f>IF((A2244+$F$5&lt;='1_Setting'!$D$29),A2244+$F$5,#N/A)</f>
        <v>#N/A</v>
      </c>
      <c r="B2245" s="11" t="str">
        <f>IFERROR(IF(ISNUMBER(A2245),(IF(A2245&lt;('1_Setting'!$D$30),((A2245/('1_Setting'!$D$30))*3+1),((A2245-('1_Setting'!$D$30))/(('1_Setting'!$D$29)-('1_Setting'!$D$30))*2+4)))," ")," ")</f>
        <v xml:space="preserve"> </v>
      </c>
      <c r="C2245" s="10" t="str">
        <f t="shared" si="73"/>
        <v xml:space="preserve"> </v>
      </c>
      <c r="D2245" s="56" t="e">
        <f t="shared" si="72"/>
        <v>#N/A</v>
      </c>
    </row>
    <row r="2246" spans="1:4" x14ac:dyDescent="0.2">
      <c r="A2246" s="56" t="e">
        <f>IF((A2245+$F$5&lt;='1_Setting'!$D$29),A2245+$F$5,#N/A)</f>
        <v>#N/A</v>
      </c>
      <c r="B2246" s="11" t="str">
        <f>IFERROR(IF(ISNUMBER(A2246),(IF(A2246&lt;('1_Setting'!$D$30),((A2246/('1_Setting'!$D$30))*3+1),((A2246-('1_Setting'!$D$30))/(('1_Setting'!$D$29)-('1_Setting'!$D$30))*2+4)))," ")," ")</f>
        <v xml:space="preserve"> </v>
      </c>
      <c r="C2246" s="10" t="str">
        <f t="shared" si="73"/>
        <v xml:space="preserve"> </v>
      </c>
      <c r="D2246" s="56" t="e">
        <f t="shared" si="72"/>
        <v>#N/A</v>
      </c>
    </row>
    <row r="2247" spans="1:4" x14ac:dyDescent="0.2">
      <c r="A2247" s="56" t="e">
        <f>IF((A2246+$F$5&lt;='1_Setting'!$D$29),A2246+$F$5,#N/A)</f>
        <v>#N/A</v>
      </c>
      <c r="B2247" s="11" t="str">
        <f>IFERROR(IF(ISNUMBER(A2247),(IF(A2247&lt;('1_Setting'!$D$30),((A2247/('1_Setting'!$D$30))*3+1),((A2247-('1_Setting'!$D$30))/(('1_Setting'!$D$29)-('1_Setting'!$D$30))*2+4)))," ")," ")</f>
        <v xml:space="preserve"> </v>
      </c>
      <c r="C2247" s="10" t="str">
        <f t="shared" si="73"/>
        <v xml:space="preserve"> </v>
      </c>
      <c r="D2247" s="56" t="e">
        <f t="shared" si="72"/>
        <v>#N/A</v>
      </c>
    </row>
    <row r="2248" spans="1:4" x14ac:dyDescent="0.2">
      <c r="A2248" s="56" t="e">
        <f>IF((A2247+$F$5&lt;='1_Setting'!$D$29),A2247+$F$5,#N/A)</f>
        <v>#N/A</v>
      </c>
      <c r="B2248" s="11" t="str">
        <f>IFERROR(IF(ISNUMBER(A2248),(IF(A2248&lt;('1_Setting'!$D$30),((A2248/('1_Setting'!$D$30))*3+1),((A2248-('1_Setting'!$D$30))/(('1_Setting'!$D$29)-('1_Setting'!$D$30))*2+4)))," ")," ")</f>
        <v xml:space="preserve"> </v>
      </c>
      <c r="C2248" s="10" t="str">
        <f t="shared" si="73"/>
        <v xml:space="preserve"> </v>
      </c>
      <c r="D2248" s="56" t="e">
        <f t="shared" si="72"/>
        <v>#N/A</v>
      </c>
    </row>
    <row r="2249" spans="1:4" x14ac:dyDescent="0.2">
      <c r="A2249" s="56" t="e">
        <f>IF((A2248+$F$5&lt;='1_Setting'!$D$29),A2248+$F$5,#N/A)</f>
        <v>#N/A</v>
      </c>
      <c r="B2249" s="11" t="str">
        <f>IFERROR(IF(ISNUMBER(A2249),(IF(A2249&lt;('1_Setting'!$D$30),((A2249/('1_Setting'!$D$30))*3+1),((A2249-('1_Setting'!$D$30))/(('1_Setting'!$D$29)-('1_Setting'!$D$30))*2+4)))," ")," ")</f>
        <v xml:space="preserve"> </v>
      </c>
      <c r="C2249" s="10" t="str">
        <f t="shared" si="73"/>
        <v xml:space="preserve"> </v>
      </c>
      <c r="D2249" s="56" t="e">
        <f t="shared" si="72"/>
        <v>#N/A</v>
      </c>
    </row>
    <row r="2250" spans="1:4" x14ac:dyDescent="0.2">
      <c r="A2250" s="56" t="e">
        <f>IF((A2249+$F$5&lt;='1_Setting'!$D$29),A2249+$F$5,#N/A)</f>
        <v>#N/A</v>
      </c>
      <c r="B2250" s="11" t="str">
        <f>IFERROR(IF(ISNUMBER(A2250),(IF(A2250&lt;('1_Setting'!$D$30),((A2250/('1_Setting'!$D$30))*3+1),((A2250-('1_Setting'!$D$30))/(('1_Setting'!$D$29)-('1_Setting'!$D$30))*2+4)))," ")," ")</f>
        <v xml:space="preserve"> </v>
      </c>
      <c r="C2250" s="10" t="str">
        <f t="shared" si="73"/>
        <v xml:space="preserve"> </v>
      </c>
      <c r="D2250" s="56" t="e">
        <f t="shared" si="72"/>
        <v>#N/A</v>
      </c>
    </row>
    <row r="2251" spans="1:4" x14ac:dyDescent="0.2">
      <c r="A2251" s="56" t="e">
        <f>IF((A2250+$F$5&lt;='1_Setting'!$D$29),A2250+$F$5,#N/A)</f>
        <v>#N/A</v>
      </c>
      <c r="B2251" s="11" t="str">
        <f>IFERROR(IF(ISNUMBER(A2251),(IF(A2251&lt;('1_Setting'!$D$30),((A2251/('1_Setting'!$D$30))*3+1),((A2251-('1_Setting'!$D$30))/(('1_Setting'!$D$29)-('1_Setting'!$D$30))*2+4)))," ")," ")</f>
        <v xml:space="preserve"> </v>
      </c>
      <c r="C2251" s="10" t="str">
        <f t="shared" si="73"/>
        <v xml:space="preserve"> </v>
      </c>
      <c r="D2251" s="56" t="e">
        <f t="shared" ref="D2251:D2314" si="74">A2251</f>
        <v>#N/A</v>
      </c>
    </row>
    <row r="2252" spans="1:4" x14ac:dyDescent="0.2">
      <c r="A2252" s="56" t="e">
        <f>IF((A2251+$F$5&lt;='1_Setting'!$D$29),A2251+$F$5,#N/A)</f>
        <v>#N/A</v>
      </c>
      <c r="B2252" s="11" t="str">
        <f>IFERROR(IF(ISNUMBER(A2252),(IF(A2252&lt;('1_Setting'!$D$30),((A2252/('1_Setting'!$D$30))*3+1),((A2252-('1_Setting'!$D$30))/(('1_Setting'!$D$29)-('1_Setting'!$D$30))*2+4)))," ")," ")</f>
        <v xml:space="preserve"> </v>
      </c>
      <c r="C2252" s="10" t="str">
        <f t="shared" si="73"/>
        <v xml:space="preserve"> </v>
      </c>
      <c r="D2252" s="56" t="e">
        <f t="shared" si="74"/>
        <v>#N/A</v>
      </c>
    </row>
    <row r="2253" spans="1:4" x14ac:dyDescent="0.2">
      <c r="A2253" s="56" t="e">
        <f>IF((A2252+$F$5&lt;='1_Setting'!$D$29),A2252+$F$5,#N/A)</f>
        <v>#N/A</v>
      </c>
      <c r="B2253" s="11" t="str">
        <f>IFERROR(IF(ISNUMBER(A2253),(IF(A2253&lt;('1_Setting'!$D$30),((A2253/('1_Setting'!$D$30))*3+1),((A2253-('1_Setting'!$D$30))/(('1_Setting'!$D$29)-('1_Setting'!$D$30))*2+4)))," ")," ")</f>
        <v xml:space="preserve"> </v>
      </c>
      <c r="C2253" s="10" t="str">
        <f t="shared" si="73"/>
        <v xml:space="preserve"> </v>
      </c>
      <c r="D2253" s="56" t="e">
        <f t="shared" si="74"/>
        <v>#N/A</v>
      </c>
    </row>
    <row r="2254" spans="1:4" x14ac:dyDescent="0.2">
      <c r="A2254" s="56" t="e">
        <f>IF((A2253+$F$5&lt;='1_Setting'!$D$29),A2253+$F$5,#N/A)</f>
        <v>#N/A</v>
      </c>
      <c r="B2254" s="11" t="str">
        <f>IFERROR(IF(ISNUMBER(A2254),(IF(A2254&lt;('1_Setting'!$D$30),((A2254/('1_Setting'!$D$30))*3+1),((A2254-('1_Setting'!$D$30))/(('1_Setting'!$D$29)-('1_Setting'!$D$30))*2+4)))," ")," ")</f>
        <v xml:space="preserve"> </v>
      </c>
      <c r="C2254" s="10" t="str">
        <f t="shared" si="73"/>
        <v xml:space="preserve"> </v>
      </c>
      <c r="D2254" s="56" t="e">
        <f t="shared" si="74"/>
        <v>#N/A</v>
      </c>
    </row>
    <row r="2255" spans="1:4" x14ac:dyDescent="0.2">
      <c r="A2255" s="56" t="e">
        <f>IF((A2254+$F$5&lt;='1_Setting'!$D$29),A2254+$F$5,#N/A)</f>
        <v>#N/A</v>
      </c>
      <c r="B2255" s="11" t="str">
        <f>IFERROR(IF(ISNUMBER(A2255),(IF(A2255&lt;('1_Setting'!$D$30),((A2255/('1_Setting'!$D$30))*3+1),((A2255-('1_Setting'!$D$30))/(('1_Setting'!$D$29)-('1_Setting'!$D$30))*2+4)))," ")," ")</f>
        <v xml:space="preserve"> </v>
      </c>
      <c r="C2255" s="10" t="str">
        <f t="shared" si="73"/>
        <v xml:space="preserve"> </v>
      </c>
      <c r="D2255" s="56" t="e">
        <f t="shared" si="74"/>
        <v>#N/A</v>
      </c>
    </row>
    <row r="2256" spans="1:4" x14ac:dyDescent="0.2">
      <c r="A2256" s="56" t="e">
        <f>IF((A2255+$F$5&lt;='1_Setting'!$D$29),A2255+$F$5,#N/A)</f>
        <v>#N/A</v>
      </c>
      <c r="B2256" s="11" t="str">
        <f>IFERROR(IF(ISNUMBER(A2256),(IF(A2256&lt;('1_Setting'!$D$30),((A2256/('1_Setting'!$D$30))*3+1),((A2256-('1_Setting'!$D$30))/(('1_Setting'!$D$29)-('1_Setting'!$D$30))*2+4)))," ")," ")</f>
        <v xml:space="preserve"> </v>
      </c>
      <c r="C2256" s="10" t="str">
        <f t="shared" si="73"/>
        <v xml:space="preserve"> </v>
      </c>
      <c r="D2256" s="56" t="e">
        <f t="shared" si="74"/>
        <v>#N/A</v>
      </c>
    </row>
    <row r="2257" spans="1:4" x14ac:dyDescent="0.2">
      <c r="A2257" s="56" t="e">
        <f>IF((A2256+$F$5&lt;='1_Setting'!$D$29),A2256+$F$5,#N/A)</f>
        <v>#N/A</v>
      </c>
      <c r="B2257" s="11" t="str">
        <f>IFERROR(IF(ISNUMBER(A2257),(IF(A2257&lt;('1_Setting'!$D$30),((A2257/('1_Setting'!$D$30))*3+1),((A2257-('1_Setting'!$D$30))/(('1_Setting'!$D$29)-('1_Setting'!$D$30))*2+4)))," ")," ")</f>
        <v xml:space="preserve"> </v>
      </c>
      <c r="C2257" s="10" t="str">
        <f t="shared" si="73"/>
        <v xml:space="preserve"> </v>
      </c>
      <c r="D2257" s="56" t="e">
        <f t="shared" si="74"/>
        <v>#N/A</v>
      </c>
    </row>
    <row r="2258" spans="1:4" x14ac:dyDescent="0.2">
      <c r="A2258" s="56" t="e">
        <f>IF((A2257+$F$5&lt;='1_Setting'!$D$29),A2257+$F$5,#N/A)</f>
        <v>#N/A</v>
      </c>
      <c r="B2258" s="11" t="str">
        <f>IFERROR(IF(ISNUMBER(A2258),(IF(A2258&lt;('1_Setting'!$D$30),((A2258/('1_Setting'!$D$30))*3+1),((A2258-('1_Setting'!$D$30))/(('1_Setting'!$D$29)-('1_Setting'!$D$30))*2+4)))," ")," ")</f>
        <v xml:space="preserve"> </v>
      </c>
      <c r="C2258" s="10" t="str">
        <f t="shared" si="73"/>
        <v xml:space="preserve"> </v>
      </c>
      <c r="D2258" s="56" t="e">
        <f t="shared" si="74"/>
        <v>#N/A</v>
      </c>
    </row>
    <row r="2259" spans="1:4" x14ac:dyDescent="0.2">
      <c r="A2259" s="56" t="e">
        <f>IF((A2258+$F$5&lt;='1_Setting'!$D$29),A2258+$F$5,#N/A)</f>
        <v>#N/A</v>
      </c>
      <c r="B2259" s="11" t="str">
        <f>IFERROR(IF(ISNUMBER(A2259),(IF(A2259&lt;('1_Setting'!$D$30),((A2259/('1_Setting'!$D$30))*3+1),((A2259-('1_Setting'!$D$30))/(('1_Setting'!$D$29)-('1_Setting'!$D$30))*2+4)))," ")," ")</f>
        <v xml:space="preserve"> </v>
      </c>
      <c r="C2259" s="10" t="str">
        <f t="shared" si="73"/>
        <v xml:space="preserve"> </v>
      </c>
      <c r="D2259" s="56" t="e">
        <f t="shared" si="74"/>
        <v>#N/A</v>
      </c>
    </row>
    <row r="2260" spans="1:4" x14ac:dyDescent="0.2">
      <c r="A2260" s="56" t="e">
        <f>IF((A2259+$F$5&lt;='1_Setting'!$D$29),A2259+$F$5,#N/A)</f>
        <v>#N/A</v>
      </c>
      <c r="B2260" s="11" t="str">
        <f>IFERROR(IF(ISNUMBER(A2260),(IF(A2260&lt;('1_Setting'!$D$30),((A2260/('1_Setting'!$D$30))*3+1),((A2260-('1_Setting'!$D$30))/(('1_Setting'!$D$29)-('1_Setting'!$D$30))*2+4)))," ")," ")</f>
        <v xml:space="preserve"> </v>
      </c>
      <c r="C2260" s="10" t="str">
        <f t="shared" si="73"/>
        <v xml:space="preserve"> </v>
      </c>
      <c r="D2260" s="56" t="e">
        <f t="shared" si="74"/>
        <v>#N/A</v>
      </c>
    </row>
    <row r="2261" spans="1:4" x14ac:dyDescent="0.2">
      <c r="A2261" s="56" t="e">
        <f>IF((A2260+$F$5&lt;='1_Setting'!$D$29),A2260+$F$5,#N/A)</f>
        <v>#N/A</v>
      </c>
      <c r="B2261" s="11" t="str">
        <f>IFERROR(IF(ISNUMBER(A2261),(IF(A2261&lt;('1_Setting'!$D$30),((A2261/('1_Setting'!$D$30))*3+1),((A2261-('1_Setting'!$D$30))/(('1_Setting'!$D$29)-('1_Setting'!$D$30))*2+4)))," ")," ")</f>
        <v xml:space="preserve"> </v>
      </c>
      <c r="C2261" s="10" t="str">
        <f t="shared" si="73"/>
        <v xml:space="preserve"> </v>
      </c>
      <c r="D2261" s="56" t="e">
        <f t="shared" si="74"/>
        <v>#N/A</v>
      </c>
    </row>
    <row r="2262" spans="1:4" x14ac:dyDescent="0.2">
      <c r="A2262" s="56" t="e">
        <f>IF((A2261+$F$5&lt;='1_Setting'!$D$29),A2261+$F$5,#N/A)</f>
        <v>#N/A</v>
      </c>
      <c r="B2262" s="11" t="str">
        <f>IFERROR(IF(ISNUMBER(A2262),(IF(A2262&lt;('1_Setting'!$D$30),((A2262/('1_Setting'!$D$30))*3+1),((A2262-('1_Setting'!$D$30))/(('1_Setting'!$D$29)-('1_Setting'!$D$30))*2+4)))," ")," ")</f>
        <v xml:space="preserve"> </v>
      </c>
      <c r="C2262" s="10" t="str">
        <f t="shared" si="73"/>
        <v xml:space="preserve"> </v>
      </c>
      <c r="D2262" s="56" t="e">
        <f t="shared" si="74"/>
        <v>#N/A</v>
      </c>
    </row>
    <row r="2263" spans="1:4" x14ac:dyDescent="0.2">
      <c r="A2263" s="56" t="e">
        <f>IF((A2262+$F$5&lt;='1_Setting'!$D$29),A2262+$F$5,#N/A)</f>
        <v>#N/A</v>
      </c>
      <c r="B2263" s="11" t="str">
        <f>IFERROR(IF(ISNUMBER(A2263),(IF(A2263&lt;('1_Setting'!$D$30),((A2263/('1_Setting'!$D$30))*3+1),((A2263-('1_Setting'!$D$30))/(('1_Setting'!$D$29)-('1_Setting'!$D$30))*2+4)))," ")," ")</f>
        <v xml:space="preserve"> </v>
      </c>
      <c r="C2263" s="10" t="str">
        <f t="shared" si="73"/>
        <v xml:space="preserve"> </v>
      </c>
      <c r="D2263" s="56" t="e">
        <f t="shared" si="74"/>
        <v>#N/A</v>
      </c>
    </row>
    <row r="2264" spans="1:4" x14ac:dyDescent="0.2">
      <c r="A2264" s="56" t="e">
        <f>IF((A2263+$F$5&lt;='1_Setting'!$D$29),A2263+$F$5,#N/A)</f>
        <v>#N/A</v>
      </c>
      <c r="B2264" s="11" t="str">
        <f>IFERROR(IF(ISNUMBER(A2264),(IF(A2264&lt;('1_Setting'!$D$30),((A2264/('1_Setting'!$D$30))*3+1),((A2264-('1_Setting'!$D$30))/(('1_Setting'!$D$29)-('1_Setting'!$D$30))*2+4)))," ")," ")</f>
        <v xml:space="preserve"> </v>
      </c>
      <c r="C2264" s="10" t="str">
        <f t="shared" si="73"/>
        <v xml:space="preserve"> </v>
      </c>
      <c r="D2264" s="56" t="e">
        <f t="shared" si="74"/>
        <v>#N/A</v>
      </c>
    </row>
    <row r="2265" spans="1:4" x14ac:dyDescent="0.2">
      <c r="A2265" s="56" t="e">
        <f>IF((A2264+$F$5&lt;='1_Setting'!$D$29),A2264+$F$5,#N/A)</f>
        <v>#N/A</v>
      </c>
      <c r="B2265" s="11" t="str">
        <f>IFERROR(IF(ISNUMBER(A2265),(IF(A2265&lt;('1_Setting'!$D$30),((A2265/('1_Setting'!$D$30))*3+1),((A2265-('1_Setting'!$D$30))/(('1_Setting'!$D$29)-('1_Setting'!$D$30))*2+4)))," ")," ")</f>
        <v xml:space="preserve"> </v>
      </c>
      <c r="C2265" s="10" t="str">
        <f t="shared" si="73"/>
        <v xml:space="preserve"> </v>
      </c>
      <c r="D2265" s="56" t="e">
        <f t="shared" si="74"/>
        <v>#N/A</v>
      </c>
    </row>
    <row r="2266" spans="1:4" x14ac:dyDescent="0.2">
      <c r="A2266" s="56" t="e">
        <f>IF((A2265+$F$5&lt;='1_Setting'!$D$29),A2265+$F$5,#N/A)</f>
        <v>#N/A</v>
      </c>
      <c r="B2266" s="11" t="str">
        <f>IFERROR(IF(ISNUMBER(A2266),(IF(A2266&lt;('1_Setting'!$D$30),((A2266/('1_Setting'!$D$30))*3+1),((A2266-('1_Setting'!$D$30))/(('1_Setting'!$D$29)-('1_Setting'!$D$30))*2+4)))," ")," ")</f>
        <v xml:space="preserve"> </v>
      </c>
      <c r="C2266" s="10" t="str">
        <f t="shared" si="73"/>
        <v xml:space="preserve"> </v>
      </c>
      <c r="D2266" s="56" t="e">
        <f t="shared" si="74"/>
        <v>#N/A</v>
      </c>
    </row>
    <row r="2267" spans="1:4" x14ac:dyDescent="0.2">
      <c r="A2267" s="56" t="e">
        <f>IF((A2266+$F$5&lt;='1_Setting'!$D$29),A2266+$F$5,#N/A)</f>
        <v>#N/A</v>
      </c>
      <c r="B2267" s="11" t="str">
        <f>IFERROR(IF(ISNUMBER(A2267),(IF(A2267&lt;('1_Setting'!$D$30),((A2267/('1_Setting'!$D$30))*3+1),((A2267-('1_Setting'!$D$30))/(('1_Setting'!$D$29)-('1_Setting'!$D$30))*2+4)))," ")," ")</f>
        <v xml:space="preserve"> </v>
      </c>
      <c r="C2267" s="10" t="str">
        <f t="shared" si="73"/>
        <v xml:space="preserve"> </v>
      </c>
      <c r="D2267" s="56" t="e">
        <f t="shared" si="74"/>
        <v>#N/A</v>
      </c>
    </row>
    <row r="2268" spans="1:4" x14ac:dyDescent="0.2">
      <c r="A2268" s="56" t="e">
        <f>IF((A2267+$F$5&lt;='1_Setting'!$D$29),A2267+$F$5,#N/A)</f>
        <v>#N/A</v>
      </c>
      <c r="B2268" s="11" t="str">
        <f>IFERROR(IF(ISNUMBER(A2268),(IF(A2268&lt;('1_Setting'!$D$30),((A2268/('1_Setting'!$D$30))*3+1),((A2268-('1_Setting'!$D$30))/(('1_Setting'!$D$29)-('1_Setting'!$D$30))*2+4)))," ")," ")</f>
        <v xml:space="preserve"> </v>
      </c>
      <c r="C2268" s="10" t="str">
        <f t="shared" si="73"/>
        <v xml:space="preserve"> </v>
      </c>
      <c r="D2268" s="56" t="e">
        <f t="shared" si="74"/>
        <v>#N/A</v>
      </c>
    </row>
    <row r="2269" spans="1:4" x14ac:dyDescent="0.2">
      <c r="A2269" s="56" t="e">
        <f>IF((A2268+$F$5&lt;='1_Setting'!$D$29),A2268+$F$5,#N/A)</f>
        <v>#N/A</v>
      </c>
      <c r="B2269" s="11" t="str">
        <f>IFERROR(IF(ISNUMBER(A2269),(IF(A2269&lt;('1_Setting'!$D$30),((A2269/('1_Setting'!$D$30))*3+1),((A2269-('1_Setting'!$D$30))/(('1_Setting'!$D$29)-('1_Setting'!$D$30))*2+4)))," ")," ")</f>
        <v xml:space="preserve"> </v>
      </c>
      <c r="C2269" s="10" t="str">
        <f t="shared" si="73"/>
        <v xml:space="preserve"> </v>
      </c>
      <c r="D2269" s="56" t="e">
        <f t="shared" si="74"/>
        <v>#N/A</v>
      </c>
    </row>
    <row r="2270" spans="1:4" x14ac:dyDescent="0.2">
      <c r="A2270" s="56" t="e">
        <f>IF((A2269+$F$5&lt;='1_Setting'!$D$29),A2269+$F$5,#N/A)</f>
        <v>#N/A</v>
      </c>
      <c r="B2270" s="11" t="str">
        <f>IFERROR(IF(ISNUMBER(A2270),(IF(A2270&lt;('1_Setting'!$D$30),((A2270/('1_Setting'!$D$30))*3+1),((A2270-('1_Setting'!$D$30))/(('1_Setting'!$D$29)-('1_Setting'!$D$30))*2+4)))," ")," ")</f>
        <v xml:space="preserve"> </v>
      </c>
      <c r="C2270" s="10" t="str">
        <f t="shared" si="73"/>
        <v xml:space="preserve"> </v>
      </c>
      <c r="D2270" s="56" t="e">
        <f t="shared" si="74"/>
        <v>#N/A</v>
      </c>
    </row>
    <row r="2271" spans="1:4" x14ac:dyDescent="0.2">
      <c r="A2271" s="56" t="e">
        <f>IF((A2270+$F$5&lt;='1_Setting'!$D$29),A2270+$F$5,#N/A)</f>
        <v>#N/A</v>
      </c>
      <c r="B2271" s="11" t="str">
        <f>IFERROR(IF(ISNUMBER(A2271),(IF(A2271&lt;('1_Setting'!$D$30),((A2271/('1_Setting'!$D$30))*3+1),((A2271-('1_Setting'!$D$30))/(('1_Setting'!$D$29)-('1_Setting'!$D$30))*2+4)))," ")," ")</f>
        <v xml:space="preserve"> </v>
      </c>
      <c r="C2271" s="10" t="str">
        <f t="shared" si="73"/>
        <v xml:space="preserve"> </v>
      </c>
      <c r="D2271" s="56" t="e">
        <f t="shared" si="74"/>
        <v>#N/A</v>
      </c>
    </row>
    <row r="2272" spans="1:4" x14ac:dyDescent="0.2">
      <c r="A2272" s="56" t="e">
        <f>IF((A2271+$F$5&lt;='1_Setting'!$D$29),A2271+$F$5,#N/A)</f>
        <v>#N/A</v>
      </c>
      <c r="B2272" s="11" t="str">
        <f>IFERROR(IF(ISNUMBER(A2272),(IF(A2272&lt;('1_Setting'!$D$30),((A2272/('1_Setting'!$D$30))*3+1),((A2272-('1_Setting'!$D$30))/(('1_Setting'!$D$29)-('1_Setting'!$D$30))*2+4)))," ")," ")</f>
        <v xml:space="preserve"> </v>
      </c>
      <c r="C2272" s="10" t="str">
        <f t="shared" si="73"/>
        <v xml:space="preserve"> </v>
      </c>
      <c r="D2272" s="56" t="e">
        <f t="shared" si="74"/>
        <v>#N/A</v>
      </c>
    </row>
    <row r="2273" spans="1:4" x14ac:dyDescent="0.2">
      <c r="A2273" s="56" t="e">
        <f>IF((A2272+$F$5&lt;='1_Setting'!$D$29),A2272+$F$5,#N/A)</f>
        <v>#N/A</v>
      </c>
      <c r="B2273" s="11" t="str">
        <f>IFERROR(IF(ISNUMBER(A2273),(IF(A2273&lt;('1_Setting'!$D$30),((A2273/('1_Setting'!$D$30))*3+1),((A2273-('1_Setting'!$D$30))/(('1_Setting'!$D$29)-('1_Setting'!$D$30))*2+4)))," ")," ")</f>
        <v xml:space="preserve"> </v>
      </c>
      <c r="C2273" s="10" t="str">
        <f t="shared" si="73"/>
        <v xml:space="preserve"> </v>
      </c>
      <c r="D2273" s="56" t="e">
        <f t="shared" si="74"/>
        <v>#N/A</v>
      </c>
    </row>
    <row r="2274" spans="1:4" x14ac:dyDescent="0.2">
      <c r="A2274" s="56" t="e">
        <f>IF((A2273+$F$5&lt;='1_Setting'!$D$29),A2273+$F$5,#N/A)</f>
        <v>#N/A</v>
      </c>
      <c r="B2274" s="11" t="str">
        <f>IFERROR(IF(ISNUMBER(A2274),(IF(A2274&lt;('1_Setting'!$D$30),((A2274/('1_Setting'!$D$30))*3+1),((A2274-('1_Setting'!$D$30))/(('1_Setting'!$D$29)-('1_Setting'!$D$30))*2+4)))," ")," ")</f>
        <v xml:space="preserve"> </v>
      </c>
      <c r="C2274" s="10" t="str">
        <f t="shared" si="73"/>
        <v xml:space="preserve"> </v>
      </c>
      <c r="D2274" s="56" t="e">
        <f t="shared" si="74"/>
        <v>#N/A</v>
      </c>
    </row>
    <row r="2275" spans="1:4" x14ac:dyDescent="0.2">
      <c r="A2275" s="56" t="e">
        <f>IF((A2274+$F$5&lt;='1_Setting'!$D$29),A2274+$F$5,#N/A)</f>
        <v>#N/A</v>
      </c>
      <c r="B2275" s="11" t="str">
        <f>IFERROR(IF(ISNUMBER(A2275),(IF(A2275&lt;('1_Setting'!$D$30),((A2275/('1_Setting'!$D$30))*3+1),((A2275-('1_Setting'!$D$30))/(('1_Setting'!$D$29)-('1_Setting'!$D$30))*2+4)))," ")," ")</f>
        <v xml:space="preserve"> </v>
      </c>
      <c r="C2275" s="10" t="str">
        <f t="shared" si="73"/>
        <v xml:space="preserve"> </v>
      </c>
      <c r="D2275" s="56" t="e">
        <f t="shared" si="74"/>
        <v>#N/A</v>
      </c>
    </row>
    <row r="2276" spans="1:4" x14ac:dyDescent="0.2">
      <c r="A2276" s="56" t="e">
        <f>IF((A2275+$F$5&lt;='1_Setting'!$D$29),A2275+$F$5,#N/A)</f>
        <v>#N/A</v>
      </c>
      <c r="B2276" s="11" t="str">
        <f>IFERROR(IF(ISNUMBER(A2276),(IF(A2276&lt;('1_Setting'!$D$30),((A2276/('1_Setting'!$D$30))*3+1),((A2276-('1_Setting'!$D$30))/(('1_Setting'!$D$29)-('1_Setting'!$D$30))*2+4)))," ")," ")</f>
        <v xml:space="preserve"> </v>
      </c>
      <c r="C2276" s="10" t="str">
        <f t="shared" si="73"/>
        <v xml:space="preserve"> </v>
      </c>
      <c r="D2276" s="56" t="e">
        <f t="shared" si="74"/>
        <v>#N/A</v>
      </c>
    </row>
    <row r="2277" spans="1:4" x14ac:dyDescent="0.2">
      <c r="A2277" s="56" t="e">
        <f>IF((A2276+$F$5&lt;='1_Setting'!$D$29),A2276+$F$5,#N/A)</f>
        <v>#N/A</v>
      </c>
      <c r="B2277" s="11" t="str">
        <f>IFERROR(IF(ISNUMBER(A2277),(IF(A2277&lt;('1_Setting'!$D$30),((A2277/('1_Setting'!$D$30))*3+1),((A2277-('1_Setting'!$D$30))/(('1_Setting'!$D$29)-('1_Setting'!$D$30))*2+4)))," ")," ")</f>
        <v xml:space="preserve"> </v>
      </c>
      <c r="C2277" s="10" t="str">
        <f t="shared" si="73"/>
        <v xml:space="preserve"> </v>
      </c>
      <c r="D2277" s="56" t="e">
        <f t="shared" si="74"/>
        <v>#N/A</v>
      </c>
    </row>
    <row r="2278" spans="1:4" x14ac:dyDescent="0.2">
      <c r="A2278" s="56" t="e">
        <f>IF((A2277+$F$5&lt;='1_Setting'!$D$29),A2277+$F$5,#N/A)</f>
        <v>#N/A</v>
      </c>
      <c r="B2278" s="11" t="str">
        <f>IFERROR(IF(ISNUMBER(A2278),(IF(A2278&lt;('1_Setting'!$D$30),((A2278/('1_Setting'!$D$30))*3+1),((A2278-('1_Setting'!$D$30))/(('1_Setting'!$D$29)-('1_Setting'!$D$30))*2+4)))," ")," ")</f>
        <v xml:space="preserve"> </v>
      </c>
      <c r="C2278" s="10" t="str">
        <f t="shared" si="73"/>
        <v xml:space="preserve"> </v>
      </c>
      <c r="D2278" s="56" t="e">
        <f t="shared" si="74"/>
        <v>#N/A</v>
      </c>
    </row>
    <row r="2279" spans="1:4" x14ac:dyDescent="0.2">
      <c r="A2279" s="56" t="e">
        <f>IF((A2278+$F$5&lt;='1_Setting'!$D$29),A2278+$F$5,#N/A)</f>
        <v>#N/A</v>
      </c>
      <c r="B2279" s="11" t="str">
        <f>IFERROR(IF(ISNUMBER(A2279),(IF(A2279&lt;('1_Setting'!$D$30),((A2279/('1_Setting'!$D$30))*3+1),((A2279-('1_Setting'!$D$30))/(('1_Setting'!$D$29)-('1_Setting'!$D$30))*2+4)))," ")," ")</f>
        <v xml:space="preserve"> </v>
      </c>
      <c r="C2279" s="10" t="str">
        <f t="shared" si="73"/>
        <v xml:space="preserve"> </v>
      </c>
      <c r="D2279" s="56" t="e">
        <f t="shared" si="74"/>
        <v>#N/A</v>
      </c>
    </row>
    <row r="2280" spans="1:4" x14ac:dyDescent="0.2">
      <c r="A2280" s="56" t="e">
        <f>IF((A2279+$F$5&lt;='1_Setting'!$D$29),A2279+$F$5,#N/A)</f>
        <v>#N/A</v>
      </c>
      <c r="B2280" s="11" t="str">
        <f>IFERROR(IF(ISNUMBER(A2280),(IF(A2280&lt;('1_Setting'!$D$30),((A2280/('1_Setting'!$D$30))*3+1),((A2280-('1_Setting'!$D$30))/(('1_Setting'!$D$29)-('1_Setting'!$D$30))*2+4)))," ")," ")</f>
        <v xml:space="preserve"> </v>
      </c>
      <c r="C2280" s="10" t="str">
        <f t="shared" si="73"/>
        <v xml:space="preserve"> </v>
      </c>
      <c r="D2280" s="56" t="e">
        <f t="shared" si="74"/>
        <v>#N/A</v>
      </c>
    </row>
    <row r="2281" spans="1:4" x14ac:dyDescent="0.2">
      <c r="A2281" s="56" t="e">
        <f>IF((A2280+$F$5&lt;='1_Setting'!$D$29),A2280+$F$5,#N/A)</f>
        <v>#N/A</v>
      </c>
      <c r="B2281" s="11" t="str">
        <f>IFERROR(IF(ISNUMBER(A2281),(IF(A2281&lt;('1_Setting'!$D$30),((A2281/('1_Setting'!$D$30))*3+1),((A2281-('1_Setting'!$D$30))/(('1_Setting'!$D$29)-('1_Setting'!$D$30))*2+4)))," ")," ")</f>
        <v xml:space="preserve"> </v>
      </c>
      <c r="C2281" s="10" t="str">
        <f t="shared" si="73"/>
        <v xml:space="preserve"> </v>
      </c>
      <c r="D2281" s="56" t="e">
        <f t="shared" si="74"/>
        <v>#N/A</v>
      </c>
    </row>
    <row r="2282" spans="1:4" x14ac:dyDescent="0.2">
      <c r="A2282" s="56" t="e">
        <f>IF((A2281+$F$5&lt;='1_Setting'!$D$29),A2281+$F$5,#N/A)</f>
        <v>#N/A</v>
      </c>
      <c r="B2282" s="11" t="str">
        <f>IFERROR(IF(ISNUMBER(A2282),(IF(A2282&lt;('1_Setting'!$D$30),((A2282/('1_Setting'!$D$30))*3+1),((A2282-('1_Setting'!$D$30))/(('1_Setting'!$D$29)-('1_Setting'!$D$30))*2+4)))," ")," ")</f>
        <v xml:space="preserve"> </v>
      </c>
      <c r="C2282" s="10" t="str">
        <f t="shared" si="73"/>
        <v xml:space="preserve"> </v>
      </c>
      <c r="D2282" s="56" t="e">
        <f t="shared" si="74"/>
        <v>#N/A</v>
      </c>
    </row>
    <row r="2283" spans="1:4" x14ac:dyDescent="0.2">
      <c r="A2283" s="56" t="e">
        <f>IF((A2282+$F$5&lt;='1_Setting'!$D$29),A2282+$F$5,#N/A)</f>
        <v>#N/A</v>
      </c>
      <c r="B2283" s="11" t="str">
        <f>IFERROR(IF(ISNUMBER(A2283),(IF(A2283&lt;('1_Setting'!$D$30),((A2283/('1_Setting'!$D$30))*3+1),((A2283-('1_Setting'!$D$30))/(('1_Setting'!$D$29)-('1_Setting'!$D$30))*2+4)))," ")," ")</f>
        <v xml:space="preserve"> </v>
      </c>
      <c r="C2283" s="10" t="str">
        <f t="shared" si="73"/>
        <v xml:space="preserve"> </v>
      </c>
      <c r="D2283" s="56" t="e">
        <f t="shared" si="74"/>
        <v>#N/A</v>
      </c>
    </row>
    <row r="2284" spans="1:4" x14ac:dyDescent="0.2">
      <c r="A2284" s="56" t="e">
        <f>IF((A2283+$F$5&lt;='1_Setting'!$D$29),A2283+$F$5,#N/A)</f>
        <v>#N/A</v>
      </c>
      <c r="B2284" s="11" t="str">
        <f>IFERROR(IF(ISNUMBER(A2284),(IF(A2284&lt;('1_Setting'!$D$30),((A2284/('1_Setting'!$D$30))*3+1),((A2284-('1_Setting'!$D$30))/(('1_Setting'!$D$29)-('1_Setting'!$D$30))*2+4)))," ")," ")</f>
        <v xml:space="preserve"> </v>
      </c>
      <c r="C2284" s="10" t="str">
        <f t="shared" si="73"/>
        <v xml:space="preserve"> </v>
      </c>
      <c r="D2284" s="56" t="e">
        <f t="shared" si="74"/>
        <v>#N/A</v>
      </c>
    </row>
    <row r="2285" spans="1:4" x14ac:dyDescent="0.2">
      <c r="A2285" s="56" t="e">
        <f>IF((A2284+$F$5&lt;='1_Setting'!$D$29),A2284+$F$5,#N/A)</f>
        <v>#N/A</v>
      </c>
      <c r="B2285" s="11" t="str">
        <f>IFERROR(IF(ISNUMBER(A2285),(IF(A2285&lt;('1_Setting'!$D$30),((A2285/('1_Setting'!$D$30))*3+1),((A2285-('1_Setting'!$D$30))/(('1_Setting'!$D$29)-('1_Setting'!$D$30))*2+4)))," ")," ")</f>
        <v xml:space="preserve"> </v>
      </c>
      <c r="C2285" s="10" t="str">
        <f t="shared" si="73"/>
        <v xml:space="preserve"> </v>
      </c>
      <c r="D2285" s="56" t="e">
        <f t="shared" si="74"/>
        <v>#N/A</v>
      </c>
    </row>
    <row r="2286" spans="1:4" x14ac:dyDescent="0.2">
      <c r="A2286" s="56" t="e">
        <f>IF((A2285+$F$5&lt;='1_Setting'!$D$29),A2285+$F$5,#N/A)</f>
        <v>#N/A</v>
      </c>
      <c r="B2286" s="11" t="str">
        <f>IFERROR(IF(ISNUMBER(A2286),(IF(A2286&lt;('1_Setting'!$D$30),((A2286/('1_Setting'!$D$30))*3+1),((A2286-('1_Setting'!$D$30))/(('1_Setting'!$D$29)-('1_Setting'!$D$30))*2+4)))," ")," ")</f>
        <v xml:space="preserve"> </v>
      </c>
      <c r="C2286" s="10" t="str">
        <f t="shared" si="73"/>
        <v xml:space="preserve"> </v>
      </c>
      <c r="D2286" s="56" t="e">
        <f t="shared" si="74"/>
        <v>#N/A</v>
      </c>
    </row>
    <row r="2287" spans="1:4" x14ac:dyDescent="0.2">
      <c r="A2287" s="56" t="e">
        <f>IF((A2286+$F$5&lt;='1_Setting'!$D$29),A2286+$F$5,#N/A)</f>
        <v>#N/A</v>
      </c>
      <c r="B2287" s="11" t="str">
        <f>IFERROR(IF(ISNUMBER(A2287),(IF(A2287&lt;('1_Setting'!$D$30),((A2287/('1_Setting'!$D$30))*3+1),((A2287-('1_Setting'!$D$30))/(('1_Setting'!$D$29)-('1_Setting'!$D$30))*2+4)))," ")," ")</f>
        <v xml:space="preserve"> </v>
      </c>
      <c r="C2287" s="10" t="str">
        <f t="shared" si="73"/>
        <v xml:space="preserve"> </v>
      </c>
      <c r="D2287" s="56" t="e">
        <f t="shared" si="74"/>
        <v>#N/A</v>
      </c>
    </row>
    <row r="2288" spans="1:4" x14ac:dyDescent="0.2">
      <c r="A2288" s="56" t="e">
        <f>IF((A2287+$F$5&lt;='1_Setting'!$D$29),A2287+$F$5,#N/A)</f>
        <v>#N/A</v>
      </c>
      <c r="B2288" s="11" t="str">
        <f>IFERROR(IF(ISNUMBER(A2288),(IF(A2288&lt;('1_Setting'!$D$30),((A2288/('1_Setting'!$D$30))*3+1),((A2288-('1_Setting'!$D$30))/(('1_Setting'!$D$29)-('1_Setting'!$D$30))*2+4)))," ")," ")</f>
        <v xml:space="preserve"> </v>
      </c>
      <c r="C2288" s="10" t="str">
        <f t="shared" si="73"/>
        <v xml:space="preserve"> </v>
      </c>
      <c r="D2288" s="56" t="e">
        <f t="shared" si="74"/>
        <v>#N/A</v>
      </c>
    </row>
    <row r="2289" spans="1:4" x14ac:dyDescent="0.2">
      <c r="A2289" s="56" t="e">
        <f>IF((A2288+$F$5&lt;='1_Setting'!$D$29),A2288+$F$5,#N/A)</f>
        <v>#N/A</v>
      </c>
      <c r="B2289" s="11" t="str">
        <f>IFERROR(IF(ISNUMBER(A2289),(IF(A2289&lt;('1_Setting'!$D$30),((A2289/('1_Setting'!$D$30))*3+1),((A2289-('1_Setting'!$D$30))/(('1_Setting'!$D$29)-('1_Setting'!$D$30))*2+4)))," ")," ")</f>
        <v xml:space="preserve"> </v>
      </c>
      <c r="C2289" s="10" t="str">
        <f t="shared" si="73"/>
        <v xml:space="preserve"> </v>
      </c>
      <c r="D2289" s="56" t="e">
        <f t="shared" si="74"/>
        <v>#N/A</v>
      </c>
    </row>
    <row r="2290" spans="1:4" x14ac:dyDescent="0.2">
      <c r="A2290" s="56" t="e">
        <f>IF((A2289+$F$5&lt;='1_Setting'!$D$29),A2289+$F$5,#N/A)</f>
        <v>#N/A</v>
      </c>
      <c r="B2290" s="11" t="str">
        <f>IFERROR(IF(ISNUMBER(A2290),(IF(A2290&lt;('1_Setting'!$D$30),((A2290/('1_Setting'!$D$30))*3+1),((A2290-('1_Setting'!$D$30))/(('1_Setting'!$D$29)-('1_Setting'!$D$30))*2+4)))," ")," ")</f>
        <v xml:space="preserve"> </v>
      </c>
      <c r="C2290" s="10" t="str">
        <f t="shared" si="73"/>
        <v xml:space="preserve"> </v>
      </c>
      <c r="D2290" s="56" t="e">
        <f t="shared" si="74"/>
        <v>#N/A</v>
      </c>
    </row>
    <row r="2291" spans="1:4" x14ac:dyDescent="0.2">
      <c r="A2291" s="56" t="e">
        <f>IF((A2290+$F$5&lt;='1_Setting'!$D$29),A2290+$F$5,#N/A)</f>
        <v>#N/A</v>
      </c>
      <c r="B2291" s="11" t="str">
        <f>IFERROR(IF(ISNUMBER(A2291),(IF(A2291&lt;('1_Setting'!$D$30),((A2291/('1_Setting'!$D$30))*3+1),((A2291-('1_Setting'!$D$30))/(('1_Setting'!$D$29)-('1_Setting'!$D$30))*2+4)))," ")," ")</f>
        <v xml:space="preserve"> </v>
      </c>
      <c r="C2291" s="10" t="str">
        <f t="shared" si="73"/>
        <v xml:space="preserve"> </v>
      </c>
      <c r="D2291" s="56" t="e">
        <f t="shared" si="74"/>
        <v>#N/A</v>
      </c>
    </row>
    <row r="2292" spans="1:4" x14ac:dyDescent="0.2">
      <c r="A2292" s="56" t="e">
        <f>IF((A2291+$F$5&lt;='1_Setting'!$D$29),A2291+$F$5,#N/A)</f>
        <v>#N/A</v>
      </c>
      <c r="B2292" s="11" t="str">
        <f>IFERROR(IF(ISNUMBER(A2292),(IF(A2292&lt;('1_Setting'!$D$30),((A2292/('1_Setting'!$D$30))*3+1),((A2292-('1_Setting'!$D$30))/(('1_Setting'!$D$29)-('1_Setting'!$D$30))*2+4)))," ")," ")</f>
        <v xml:space="preserve"> </v>
      </c>
      <c r="C2292" s="10" t="str">
        <f t="shared" si="73"/>
        <v xml:space="preserve"> </v>
      </c>
      <c r="D2292" s="56" t="e">
        <f t="shared" si="74"/>
        <v>#N/A</v>
      </c>
    </row>
    <row r="2293" spans="1:4" x14ac:dyDescent="0.2">
      <c r="A2293" s="56" t="e">
        <f>IF((A2292+$F$5&lt;='1_Setting'!$D$29),A2292+$F$5,#N/A)</f>
        <v>#N/A</v>
      </c>
      <c r="B2293" s="11" t="str">
        <f>IFERROR(IF(ISNUMBER(A2293),(IF(A2293&lt;('1_Setting'!$D$30),((A2293/('1_Setting'!$D$30))*3+1),((A2293-('1_Setting'!$D$30))/(('1_Setting'!$D$29)-('1_Setting'!$D$30))*2+4)))," ")," ")</f>
        <v xml:space="preserve"> </v>
      </c>
      <c r="C2293" s="10" t="str">
        <f t="shared" si="73"/>
        <v xml:space="preserve"> </v>
      </c>
      <c r="D2293" s="56" t="e">
        <f t="shared" si="74"/>
        <v>#N/A</v>
      </c>
    </row>
    <row r="2294" spans="1:4" x14ac:dyDescent="0.2">
      <c r="A2294" s="56" t="e">
        <f>IF((A2293+$F$5&lt;='1_Setting'!$D$29),A2293+$F$5,#N/A)</f>
        <v>#N/A</v>
      </c>
      <c r="B2294" s="11" t="str">
        <f>IFERROR(IF(ISNUMBER(A2294),(IF(A2294&lt;('1_Setting'!$D$30),((A2294/('1_Setting'!$D$30))*3+1),((A2294-('1_Setting'!$D$30))/(('1_Setting'!$D$29)-('1_Setting'!$D$30))*2+4)))," ")," ")</f>
        <v xml:space="preserve"> </v>
      </c>
      <c r="C2294" s="10" t="str">
        <f t="shared" si="73"/>
        <v xml:space="preserve"> </v>
      </c>
      <c r="D2294" s="56" t="e">
        <f t="shared" si="74"/>
        <v>#N/A</v>
      </c>
    </row>
    <row r="2295" spans="1:4" x14ac:dyDescent="0.2">
      <c r="A2295" s="56" t="e">
        <f>IF((A2294+$F$5&lt;='1_Setting'!$D$29),A2294+$F$5,#N/A)</f>
        <v>#N/A</v>
      </c>
      <c r="B2295" s="11" t="str">
        <f>IFERROR(IF(ISNUMBER(A2295),(IF(A2295&lt;('1_Setting'!$D$30),((A2295/('1_Setting'!$D$30))*3+1),((A2295-('1_Setting'!$D$30))/(('1_Setting'!$D$29)-('1_Setting'!$D$30))*2+4)))," ")," ")</f>
        <v xml:space="preserve"> </v>
      </c>
      <c r="C2295" s="10" t="str">
        <f t="shared" si="73"/>
        <v xml:space="preserve"> </v>
      </c>
      <c r="D2295" s="56" t="e">
        <f t="shared" si="74"/>
        <v>#N/A</v>
      </c>
    </row>
    <row r="2296" spans="1:4" x14ac:dyDescent="0.2">
      <c r="A2296" s="56" t="e">
        <f>IF((A2295+$F$5&lt;='1_Setting'!$D$29),A2295+$F$5,#N/A)</f>
        <v>#N/A</v>
      </c>
      <c r="B2296" s="11" t="str">
        <f>IFERROR(IF(ISNUMBER(A2296),(IF(A2296&lt;('1_Setting'!$D$30),((A2296/('1_Setting'!$D$30))*3+1),((A2296-('1_Setting'!$D$30))/(('1_Setting'!$D$29)-('1_Setting'!$D$30))*2+4)))," ")," ")</f>
        <v xml:space="preserve"> </v>
      </c>
      <c r="C2296" s="10" t="str">
        <f t="shared" si="73"/>
        <v xml:space="preserve"> </v>
      </c>
      <c r="D2296" s="56" t="e">
        <f t="shared" si="74"/>
        <v>#N/A</v>
      </c>
    </row>
    <row r="2297" spans="1:4" x14ac:dyDescent="0.2">
      <c r="A2297" s="56" t="e">
        <f>IF((A2296+$F$5&lt;='1_Setting'!$D$29),A2296+$F$5,#N/A)</f>
        <v>#N/A</v>
      </c>
      <c r="B2297" s="11" t="str">
        <f>IFERROR(IF(ISNUMBER(A2297),(IF(A2297&lt;('1_Setting'!$D$30),((A2297/('1_Setting'!$D$30))*3+1),((A2297-('1_Setting'!$D$30))/(('1_Setting'!$D$29)-('1_Setting'!$D$30))*2+4)))," ")," ")</f>
        <v xml:space="preserve"> </v>
      </c>
      <c r="C2297" s="10" t="str">
        <f t="shared" si="73"/>
        <v xml:space="preserve"> </v>
      </c>
      <c r="D2297" s="56" t="e">
        <f t="shared" si="74"/>
        <v>#N/A</v>
      </c>
    </row>
    <row r="2298" spans="1:4" x14ac:dyDescent="0.2">
      <c r="A2298" s="56" t="e">
        <f>IF((A2297+$F$5&lt;='1_Setting'!$D$29),A2297+$F$5,#N/A)</f>
        <v>#N/A</v>
      </c>
      <c r="B2298" s="11" t="str">
        <f>IFERROR(IF(ISNUMBER(A2298),(IF(A2298&lt;('1_Setting'!$D$30),((A2298/('1_Setting'!$D$30))*3+1),((A2298-('1_Setting'!$D$30))/(('1_Setting'!$D$29)-('1_Setting'!$D$30))*2+4)))," ")," ")</f>
        <v xml:space="preserve"> </v>
      </c>
      <c r="C2298" s="10" t="str">
        <f t="shared" si="73"/>
        <v xml:space="preserve"> </v>
      </c>
      <c r="D2298" s="56" t="e">
        <f t="shared" si="74"/>
        <v>#N/A</v>
      </c>
    </row>
    <row r="2299" spans="1:4" x14ac:dyDescent="0.2">
      <c r="A2299" s="56" t="e">
        <f>IF((A2298+$F$5&lt;='1_Setting'!$D$29),A2298+$F$5,#N/A)</f>
        <v>#N/A</v>
      </c>
      <c r="B2299" s="11" t="str">
        <f>IFERROR(IF(ISNUMBER(A2299),(IF(A2299&lt;('1_Setting'!$D$30),((A2299/('1_Setting'!$D$30))*3+1),((A2299-('1_Setting'!$D$30))/(('1_Setting'!$D$29)-('1_Setting'!$D$30))*2+4)))," ")," ")</f>
        <v xml:space="preserve"> </v>
      </c>
      <c r="C2299" s="10" t="str">
        <f t="shared" si="73"/>
        <v xml:space="preserve"> </v>
      </c>
      <c r="D2299" s="56" t="e">
        <f t="shared" si="74"/>
        <v>#N/A</v>
      </c>
    </row>
    <row r="2300" spans="1:4" x14ac:dyDescent="0.2">
      <c r="A2300" s="56" t="e">
        <f>IF((A2299+$F$5&lt;='1_Setting'!$D$29),A2299+$F$5,#N/A)</f>
        <v>#N/A</v>
      </c>
      <c r="B2300" s="11" t="str">
        <f>IFERROR(IF(ISNUMBER(A2300),(IF(A2300&lt;('1_Setting'!$D$30),((A2300/('1_Setting'!$D$30))*3+1),((A2300-('1_Setting'!$D$30))/(('1_Setting'!$D$29)-('1_Setting'!$D$30))*2+4)))," ")," ")</f>
        <v xml:space="preserve"> </v>
      </c>
      <c r="C2300" s="10" t="str">
        <f t="shared" si="73"/>
        <v xml:space="preserve"> </v>
      </c>
      <c r="D2300" s="56" t="e">
        <f t="shared" si="74"/>
        <v>#N/A</v>
      </c>
    </row>
    <row r="2301" spans="1:4" x14ac:dyDescent="0.2">
      <c r="A2301" s="56" t="e">
        <f>IF((A2300+$F$5&lt;='1_Setting'!$D$29),A2300+$F$5,#N/A)</f>
        <v>#N/A</v>
      </c>
      <c r="B2301" s="11" t="str">
        <f>IFERROR(IF(ISNUMBER(A2301),(IF(A2301&lt;('1_Setting'!$D$30),((A2301/('1_Setting'!$D$30))*3+1),((A2301-('1_Setting'!$D$30))/(('1_Setting'!$D$29)-('1_Setting'!$D$30))*2+4)))," ")," ")</f>
        <v xml:space="preserve"> </v>
      </c>
      <c r="C2301" s="10" t="str">
        <f t="shared" si="73"/>
        <v xml:space="preserve"> </v>
      </c>
      <c r="D2301" s="56" t="e">
        <f t="shared" si="74"/>
        <v>#N/A</v>
      </c>
    </row>
    <row r="2302" spans="1:4" x14ac:dyDescent="0.2">
      <c r="A2302" s="56" t="e">
        <f>IF((A2301+$F$5&lt;='1_Setting'!$D$29),A2301+$F$5,#N/A)</f>
        <v>#N/A</v>
      </c>
      <c r="B2302" s="11" t="str">
        <f>IFERROR(IF(ISNUMBER(A2302),(IF(A2302&lt;('1_Setting'!$D$30),((A2302/('1_Setting'!$D$30))*3+1),((A2302-('1_Setting'!$D$30))/(('1_Setting'!$D$29)-('1_Setting'!$D$30))*2+4)))," ")," ")</f>
        <v xml:space="preserve"> </v>
      </c>
      <c r="C2302" s="10" t="str">
        <f t="shared" si="73"/>
        <v xml:space="preserve"> </v>
      </c>
      <c r="D2302" s="56" t="e">
        <f t="shared" si="74"/>
        <v>#N/A</v>
      </c>
    </row>
    <row r="2303" spans="1:4" x14ac:dyDescent="0.2">
      <c r="A2303" s="56" t="e">
        <f>IF((A2302+$F$5&lt;='1_Setting'!$D$29),A2302+$F$5,#N/A)</f>
        <v>#N/A</v>
      </c>
      <c r="B2303" s="11" t="str">
        <f>IFERROR(IF(ISNUMBER(A2303),(IF(A2303&lt;('1_Setting'!$D$30),((A2303/('1_Setting'!$D$30))*3+1),((A2303-('1_Setting'!$D$30))/(('1_Setting'!$D$29)-('1_Setting'!$D$30))*2+4)))," ")," ")</f>
        <v xml:space="preserve"> </v>
      </c>
      <c r="C2303" s="10" t="str">
        <f t="shared" si="73"/>
        <v xml:space="preserve"> </v>
      </c>
      <c r="D2303" s="56" t="e">
        <f t="shared" si="74"/>
        <v>#N/A</v>
      </c>
    </row>
    <row r="2304" spans="1:4" x14ac:dyDescent="0.2">
      <c r="A2304" s="56" t="e">
        <f>IF((A2303+$F$5&lt;='1_Setting'!$D$29),A2303+$F$5,#N/A)</f>
        <v>#N/A</v>
      </c>
      <c r="B2304" s="11" t="str">
        <f>IFERROR(IF(ISNUMBER(A2304),(IF(A2304&lt;('1_Setting'!$D$30),((A2304/('1_Setting'!$D$30))*3+1),((A2304-('1_Setting'!$D$30))/(('1_Setting'!$D$29)-('1_Setting'!$D$30))*2+4)))," ")," ")</f>
        <v xml:space="preserve"> </v>
      </c>
      <c r="C2304" s="10" t="str">
        <f t="shared" si="73"/>
        <v xml:space="preserve"> </v>
      </c>
      <c r="D2304" s="56" t="e">
        <f t="shared" si="74"/>
        <v>#N/A</v>
      </c>
    </row>
    <row r="2305" spans="1:4" x14ac:dyDescent="0.2">
      <c r="A2305" s="56" t="e">
        <f>IF((A2304+$F$5&lt;='1_Setting'!$D$29),A2304+$F$5,#N/A)</f>
        <v>#N/A</v>
      </c>
      <c r="B2305" s="11" t="str">
        <f>IFERROR(IF(ISNUMBER(A2305),(IF(A2305&lt;('1_Setting'!$D$30),((A2305/('1_Setting'!$D$30))*3+1),((A2305-('1_Setting'!$D$30))/(('1_Setting'!$D$29)-('1_Setting'!$D$30))*2+4)))," ")," ")</f>
        <v xml:space="preserve"> </v>
      </c>
      <c r="C2305" s="10" t="str">
        <f t="shared" si="73"/>
        <v xml:space="preserve"> </v>
      </c>
      <c r="D2305" s="56" t="e">
        <f t="shared" si="74"/>
        <v>#N/A</v>
      </c>
    </row>
    <row r="2306" spans="1:4" x14ac:dyDescent="0.2">
      <c r="A2306" s="56" t="e">
        <f>IF((A2305+$F$5&lt;='1_Setting'!$D$29),A2305+$F$5,#N/A)</f>
        <v>#N/A</v>
      </c>
      <c r="B2306" s="11" t="str">
        <f>IFERROR(IF(ISNUMBER(A2306),(IF(A2306&lt;('1_Setting'!$D$30),((A2306/('1_Setting'!$D$30))*3+1),((A2306-('1_Setting'!$D$30))/(('1_Setting'!$D$29)-('1_Setting'!$D$30))*2+4)))," ")," ")</f>
        <v xml:space="preserve"> </v>
      </c>
      <c r="C2306" s="10" t="str">
        <f t="shared" ref="C2306:C2369" si="75">IFERROR(IF(AND(B2306&gt;3.5,B2306&lt;4),3.5,ROUND(B2306/5,1)*5)," ")</f>
        <v xml:space="preserve"> </v>
      </c>
      <c r="D2306" s="56" t="e">
        <f t="shared" si="74"/>
        <v>#N/A</v>
      </c>
    </row>
    <row r="2307" spans="1:4" x14ac:dyDescent="0.2">
      <c r="A2307" s="56" t="e">
        <f>IF((A2306+$F$5&lt;='1_Setting'!$D$29),A2306+$F$5,#N/A)</f>
        <v>#N/A</v>
      </c>
      <c r="B2307" s="11" t="str">
        <f>IFERROR(IF(ISNUMBER(A2307),(IF(A2307&lt;('1_Setting'!$D$30),((A2307/('1_Setting'!$D$30))*3+1),((A2307-('1_Setting'!$D$30))/(('1_Setting'!$D$29)-('1_Setting'!$D$30))*2+4)))," ")," ")</f>
        <v xml:space="preserve"> </v>
      </c>
      <c r="C2307" s="10" t="str">
        <f t="shared" si="75"/>
        <v xml:space="preserve"> </v>
      </c>
      <c r="D2307" s="56" t="e">
        <f t="shared" si="74"/>
        <v>#N/A</v>
      </c>
    </row>
    <row r="2308" spans="1:4" x14ac:dyDescent="0.2">
      <c r="A2308" s="56" t="e">
        <f>IF((A2307+$F$5&lt;='1_Setting'!$D$29),A2307+$F$5,#N/A)</f>
        <v>#N/A</v>
      </c>
      <c r="B2308" s="11" t="str">
        <f>IFERROR(IF(ISNUMBER(A2308),(IF(A2308&lt;('1_Setting'!$D$30),((A2308/('1_Setting'!$D$30))*3+1),((A2308-('1_Setting'!$D$30))/(('1_Setting'!$D$29)-('1_Setting'!$D$30))*2+4)))," ")," ")</f>
        <v xml:space="preserve"> </v>
      </c>
      <c r="C2308" s="10" t="str">
        <f t="shared" si="75"/>
        <v xml:space="preserve"> </v>
      </c>
      <c r="D2308" s="56" t="e">
        <f t="shared" si="74"/>
        <v>#N/A</v>
      </c>
    </row>
    <row r="2309" spans="1:4" x14ac:dyDescent="0.2">
      <c r="A2309" s="56" t="e">
        <f>IF((A2308+$F$5&lt;='1_Setting'!$D$29),A2308+$F$5,#N/A)</f>
        <v>#N/A</v>
      </c>
      <c r="B2309" s="11" t="str">
        <f>IFERROR(IF(ISNUMBER(A2309),(IF(A2309&lt;('1_Setting'!$D$30),((A2309/('1_Setting'!$D$30))*3+1),((A2309-('1_Setting'!$D$30))/(('1_Setting'!$D$29)-('1_Setting'!$D$30))*2+4)))," ")," ")</f>
        <v xml:space="preserve"> </v>
      </c>
      <c r="C2309" s="10" t="str">
        <f t="shared" si="75"/>
        <v xml:space="preserve"> </v>
      </c>
      <c r="D2309" s="56" t="e">
        <f t="shared" si="74"/>
        <v>#N/A</v>
      </c>
    </row>
    <row r="2310" spans="1:4" x14ac:dyDescent="0.2">
      <c r="A2310" s="56" t="e">
        <f>IF((A2309+$F$5&lt;='1_Setting'!$D$29),A2309+$F$5,#N/A)</f>
        <v>#N/A</v>
      </c>
      <c r="B2310" s="11" t="str">
        <f>IFERROR(IF(ISNUMBER(A2310),(IF(A2310&lt;('1_Setting'!$D$30),((A2310/('1_Setting'!$D$30))*3+1),((A2310-('1_Setting'!$D$30))/(('1_Setting'!$D$29)-('1_Setting'!$D$30))*2+4)))," ")," ")</f>
        <v xml:space="preserve"> </v>
      </c>
      <c r="C2310" s="10" t="str">
        <f t="shared" si="75"/>
        <v xml:space="preserve"> </v>
      </c>
      <c r="D2310" s="56" t="e">
        <f t="shared" si="74"/>
        <v>#N/A</v>
      </c>
    </row>
    <row r="2311" spans="1:4" x14ac:dyDescent="0.2">
      <c r="A2311" s="56" t="e">
        <f>IF((A2310+$F$5&lt;='1_Setting'!$D$29),A2310+$F$5,#N/A)</f>
        <v>#N/A</v>
      </c>
      <c r="B2311" s="11" t="str">
        <f>IFERROR(IF(ISNUMBER(A2311),(IF(A2311&lt;('1_Setting'!$D$30),((A2311/('1_Setting'!$D$30))*3+1),((A2311-('1_Setting'!$D$30))/(('1_Setting'!$D$29)-('1_Setting'!$D$30))*2+4)))," ")," ")</f>
        <v xml:space="preserve"> </v>
      </c>
      <c r="C2311" s="10" t="str">
        <f t="shared" si="75"/>
        <v xml:space="preserve"> </v>
      </c>
      <c r="D2311" s="56" t="e">
        <f t="shared" si="74"/>
        <v>#N/A</v>
      </c>
    </row>
    <row r="2312" spans="1:4" x14ac:dyDescent="0.2">
      <c r="A2312" s="56" t="e">
        <f>IF((A2311+$F$5&lt;='1_Setting'!$D$29),A2311+$F$5,#N/A)</f>
        <v>#N/A</v>
      </c>
      <c r="B2312" s="11" t="str">
        <f>IFERROR(IF(ISNUMBER(A2312),(IF(A2312&lt;('1_Setting'!$D$30),((A2312/('1_Setting'!$D$30))*3+1),((A2312-('1_Setting'!$D$30))/(('1_Setting'!$D$29)-('1_Setting'!$D$30))*2+4)))," ")," ")</f>
        <v xml:space="preserve"> </v>
      </c>
      <c r="C2312" s="10" t="str">
        <f t="shared" si="75"/>
        <v xml:space="preserve"> </v>
      </c>
      <c r="D2312" s="56" t="e">
        <f t="shared" si="74"/>
        <v>#N/A</v>
      </c>
    </row>
    <row r="2313" spans="1:4" x14ac:dyDescent="0.2">
      <c r="A2313" s="56" t="e">
        <f>IF((A2312+$F$5&lt;='1_Setting'!$D$29),A2312+$F$5,#N/A)</f>
        <v>#N/A</v>
      </c>
      <c r="B2313" s="11" t="str">
        <f>IFERROR(IF(ISNUMBER(A2313),(IF(A2313&lt;('1_Setting'!$D$30),((A2313/('1_Setting'!$D$30))*3+1),((A2313-('1_Setting'!$D$30))/(('1_Setting'!$D$29)-('1_Setting'!$D$30))*2+4)))," ")," ")</f>
        <v xml:space="preserve"> </v>
      </c>
      <c r="C2313" s="10" t="str">
        <f t="shared" si="75"/>
        <v xml:space="preserve"> </v>
      </c>
      <c r="D2313" s="56" t="e">
        <f t="shared" si="74"/>
        <v>#N/A</v>
      </c>
    </row>
    <row r="2314" spans="1:4" x14ac:dyDescent="0.2">
      <c r="A2314" s="56" t="e">
        <f>IF((A2313+$F$5&lt;='1_Setting'!$D$29),A2313+$F$5,#N/A)</f>
        <v>#N/A</v>
      </c>
      <c r="B2314" s="11" t="str">
        <f>IFERROR(IF(ISNUMBER(A2314),(IF(A2314&lt;('1_Setting'!$D$30),((A2314/('1_Setting'!$D$30))*3+1),((A2314-('1_Setting'!$D$30))/(('1_Setting'!$D$29)-('1_Setting'!$D$30))*2+4)))," ")," ")</f>
        <v xml:space="preserve"> </v>
      </c>
      <c r="C2314" s="10" t="str">
        <f t="shared" si="75"/>
        <v xml:space="preserve"> </v>
      </c>
      <c r="D2314" s="56" t="e">
        <f t="shared" si="74"/>
        <v>#N/A</v>
      </c>
    </row>
    <row r="2315" spans="1:4" x14ac:dyDescent="0.2">
      <c r="A2315" s="56" t="e">
        <f>IF((A2314+$F$5&lt;='1_Setting'!$D$29),A2314+$F$5,#N/A)</f>
        <v>#N/A</v>
      </c>
      <c r="B2315" s="11" t="str">
        <f>IFERROR(IF(ISNUMBER(A2315),(IF(A2315&lt;('1_Setting'!$D$30),((A2315/('1_Setting'!$D$30))*3+1),((A2315-('1_Setting'!$D$30))/(('1_Setting'!$D$29)-('1_Setting'!$D$30))*2+4)))," ")," ")</f>
        <v xml:space="preserve"> </v>
      </c>
      <c r="C2315" s="10" t="str">
        <f t="shared" si="75"/>
        <v xml:space="preserve"> </v>
      </c>
      <c r="D2315" s="56" t="e">
        <f t="shared" ref="D2315:D2378" si="76">A2315</f>
        <v>#N/A</v>
      </c>
    </row>
    <row r="2316" spans="1:4" x14ac:dyDescent="0.2">
      <c r="A2316" s="56" t="e">
        <f>IF((A2315+$F$5&lt;='1_Setting'!$D$29),A2315+$F$5,#N/A)</f>
        <v>#N/A</v>
      </c>
      <c r="B2316" s="11" t="str">
        <f>IFERROR(IF(ISNUMBER(A2316),(IF(A2316&lt;('1_Setting'!$D$30),((A2316/('1_Setting'!$D$30))*3+1),((A2316-('1_Setting'!$D$30))/(('1_Setting'!$D$29)-('1_Setting'!$D$30))*2+4)))," ")," ")</f>
        <v xml:space="preserve"> </v>
      </c>
      <c r="C2316" s="10" t="str">
        <f t="shared" si="75"/>
        <v xml:space="preserve"> </v>
      </c>
      <c r="D2316" s="56" t="e">
        <f t="shared" si="76"/>
        <v>#N/A</v>
      </c>
    </row>
    <row r="2317" spans="1:4" x14ac:dyDescent="0.2">
      <c r="A2317" s="56" t="e">
        <f>IF((A2316+$F$5&lt;='1_Setting'!$D$29),A2316+$F$5,#N/A)</f>
        <v>#N/A</v>
      </c>
      <c r="B2317" s="11" t="str">
        <f>IFERROR(IF(ISNUMBER(A2317),(IF(A2317&lt;('1_Setting'!$D$30),((A2317/('1_Setting'!$D$30))*3+1),((A2317-('1_Setting'!$D$30))/(('1_Setting'!$D$29)-('1_Setting'!$D$30))*2+4)))," ")," ")</f>
        <v xml:space="preserve"> </v>
      </c>
      <c r="C2317" s="10" t="str">
        <f t="shared" si="75"/>
        <v xml:space="preserve"> </v>
      </c>
      <c r="D2317" s="56" t="e">
        <f t="shared" si="76"/>
        <v>#N/A</v>
      </c>
    </row>
    <row r="2318" spans="1:4" x14ac:dyDescent="0.2">
      <c r="A2318" s="56" t="e">
        <f>IF((A2317+$F$5&lt;='1_Setting'!$D$29),A2317+$F$5,#N/A)</f>
        <v>#N/A</v>
      </c>
      <c r="B2318" s="11" t="str">
        <f>IFERROR(IF(ISNUMBER(A2318),(IF(A2318&lt;('1_Setting'!$D$30),((A2318/('1_Setting'!$D$30))*3+1),((A2318-('1_Setting'!$D$30))/(('1_Setting'!$D$29)-('1_Setting'!$D$30))*2+4)))," ")," ")</f>
        <v xml:space="preserve"> </v>
      </c>
      <c r="C2318" s="10" t="str">
        <f t="shared" si="75"/>
        <v xml:space="preserve"> </v>
      </c>
      <c r="D2318" s="56" t="e">
        <f t="shared" si="76"/>
        <v>#N/A</v>
      </c>
    </row>
    <row r="2319" spans="1:4" x14ac:dyDescent="0.2">
      <c r="A2319" s="56" t="e">
        <f>IF((A2318+$F$5&lt;='1_Setting'!$D$29),A2318+$F$5,#N/A)</f>
        <v>#N/A</v>
      </c>
      <c r="B2319" s="11" t="str">
        <f>IFERROR(IF(ISNUMBER(A2319),(IF(A2319&lt;('1_Setting'!$D$30),((A2319/('1_Setting'!$D$30))*3+1),((A2319-('1_Setting'!$D$30))/(('1_Setting'!$D$29)-('1_Setting'!$D$30))*2+4)))," ")," ")</f>
        <v xml:space="preserve"> </v>
      </c>
      <c r="C2319" s="10" t="str">
        <f t="shared" si="75"/>
        <v xml:space="preserve"> </v>
      </c>
      <c r="D2319" s="56" t="e">
        <f t="shared" si="76"/>
        <v>#N/A</v>
      </c>
    </row>
    <row r="2320" spans="1:4" x14ac:dyDescent="0.2">
      <c r="A2320" s="56" t="e">
        <f>IF((A2319+$F$5&lt;='1_Setting'!$D$29),A2319+$F$5,#N/A)</f>
        <v>#N/A</v>
      </c>
      <c r="B2320" s="11" t="str">
        <f>IFERROR(IF(ISNUMBER(A2320),(IF(A2320&lt;('1_Setting'!$D$30),((A2320/('1_Setting'!$D$30))*3+1),((A2320-('1_Setting'!$D$30))/(('1_Setting'!$D$29)-('1_Setting'!$D$30))*2+4)))," ")," ")</f>
        <v xml:space="preserve"> </v>
      </c>
      <c r="C2320" s="10" t="str">
        <f t="shared" si="75"/>
        <v xml:space="preserve"> </v>
      </c>
      <c r="D2320" s="56" t="e">
        <f t="shared" si="76"/>
        <v>#N/A</v>
      </c>
    </row>
    <row r="2321" spans="1:4" x14ac:dyDescent="0.2">
      <c r="A2321" s="56" t="e">
        <f>IF((A2320+$F$5&lt;='1_Setting'!$D$29),A2320+$F$5,#N/A)</f>
        <v>#N/A</v>
      </c>
      <c r="B2321" s="11" t="str">
        <f>IFERROR(IF(ISNUMBER(A2321),(IF(A2321&lt;('1_Setting'!$D$30),((A2321/('1_Setting'!$D$30))*3+1),((A2321-('1_Setting'!$D$30))/(('1_Setting'!$D$29)-('1_Setting'!$D$30))*2+4)))," ")," ")</f>
        <v xml:space="preserve"> </v>
      </c>
      <c r="C2321" s="10" t="str">
        <f t="shared" si="75"/>
        <v xml:space="preserve"> </v>
      </c>
      <c r="D2321" s="56" t="e">
        <f t="shared" si="76"/>
        <v>#N/A</v>
      </c>
    </row>
    <row r="2322" spans="1:4" x14ac:dyDescent="0.2">
      <c r="A2322" s="56" t="e">
        <f>IF((A2321+$F$5&lt;='1_Setting'!$D$29),A2321+$F$5,#N/A)</f>
        <v>#N/A</v>
      </c>
      <c r="B2322" s="11" t="str">
        <f>IFERROR(IF(ISNUMBER(A2322),(IF(A2322&lt;('1_Setting'!$D$30),((A2322/('1_Setting'!$D$30))*3+1),((A2322-('1_Setting'!$D$30))/(('1_Setting'!$D$29)-('1_Setting'!$D$30))*2+4)))," ")," ")</f>
        <v xml:space="preserve"> </v>
      </c>
      <c r="C2322" s="10" t="str">
        <f t="shared" si="75"/>
        <v xml:space="preserve"> </v>
      </c>
      <c r="D2322" s="56" t="e">
        <f t="shared" si="76"/>
        <v>#N/A</v>
      </c>
    </row>
    <row r="2323" spans="1:4" x14ac:dyDescent="0.2">
      <c r="A2323" s="56" t="e">
        <f>IF((A2322+$F$5&lt;='1_Setting'!$D$29),A2322+$F$5,#N/A)</f>
        <v>#N/A</v>
      </c>
      <c r="B2323" s="11" t="str">
        <f>IFERROR(IF(ISNUMBER(A2323),(IF(A2323&lt;('1_Setting'!$D$30),((A2323/('1_Setting'!$D$30))*3+1),((A2323-('1_Setting'!$D$30))/(('1_Setting'!$D$29)-('1_Setting'!$D$30))*2+4)))," ")," ")</f>
        <v xml:space="preserve"> </v>
      </c>
      <c r="C2323" s="10" t="str">
        <f t="shared" si="75"/>
        <v xml:space="preserve"> </v>
      </c>
      <c r="D2323" s="56" t="e">
        <f t="shared" si="76"/>
        <v>#N/A</v>
      </c>
    </row>
    <row r="2324" spans="1:4" x14ac:dyDescent="0.2">
      <c r="A2324" s="56" t="e">
        <f>IF((A2323+$F$5&lt;='1_Setting'!$D$29),A2323+$F$5,#N/A)</f>
        <v>#N/A</v>
      </c>
      <c r="B2324" s="11" t="str">
        <f>IFERROR(IF(ISNUMBER(A2324),(IF(A2324&lt;('1_Setting'!$D$30),((A2324/('1_Setting'!$D$30))*3+1),((A2324-('1_Setting'!$D$30))/(('1_Setting'!$D$29)-('1_Setting'!$D$30))*2+4)))," ")," ")</f>
        <v xml:space="preserve"> </v>
      </c>
      <c r="C2324" s="10" t="str">
        <f t="shared" si="75"/>
        <v xml:space="preserve"> </v>
      </c>
      <c r="D2324" s="56" t="e">
        <f t="shared" si="76"/>
        <v>#N/A</v>
      </c>
    </row>
    <row r="2325" spans="1:4" x14ac:dyDescent="0.2">
      <c r="A2325" s="56" t="e">
        <f>IF((A2324+$F$5&lt;='1_Setting'!$D$29),A2324+$F$5,#N/A)</f>
        <v>#N/A</v>
      </c>
      <c r="B2325" s="11" t="str">
        <f>IFERROR(IF(ISNUMBER(A2325),(IF(A2325&lt;('1_Setting'!$D$30),((A2325/('1_Setting'!$D$30))*3+1),((A2325-('1_Setting'!$D$30))/(('1_Setting'!$D$29)-('1_Setting'!$D$30))*2+4)))," ")," ")</f>
        <v xml:space="preserve"> </v>
      </c>
      <c r="C2325" s="10" t="str">
        <f t="shared" si="75"/>
        <v xml:space="preserve"> </v>
      </c>
      <c r="D2325" s="56" t="e">
        <f t="shared" si="76"/>
        <v>#N/A</v>
      </c>
    </row>
    <row r="2326" spans="1:4" x14ac:dyDescent="0.2">
      <c r="A2326" s="56" t="e">
        <f>IF((A2325+$F$5&lt;='1_Setting'!$D$29),A2325+$F$5,#N/A)</f>
        <v>#N/A</v>
      </c>
      <c r="B2326" s="11" t="str">
        <f>IFERROR(IF(ISNUMBER(A2326),(IF(A2326&lt;('1_Setting'!$D$30),((A2326/('1_Setting'!$D$30))*3+1),((A2326-('1_Setting'!$D$30))/(('1_Setting'!$D$29)-('1_Setting'!$D$30))*2+4)))," ")," ")</f>
        <v xml:space="preserve"> </v>
      </c>
      <c r="C2326" s="10" t="str">
        <f t="shared" si="75"/>
        <v xml:space="preserve"> </v>
      </c>
      <c r="D2326" s="56" t="e">
        <f t="shared" si="76"/>
        <v>#N/A</v>
      </c>
    </row>
    <row r="2327" spans="1:4" x14ac:dyDescent="0.2">
      <c r="A2327" s="56" t="e">
        <f>IF((A2326+$F$5&lt;='1_Setting'!$D$29),A2326+$F$5,#N/A)</f>
        <v>#N/A</v>
      </c>
      <c r="B2327" s="11" t="str">
        <f>IFERROR(IF(ISNUMBER(A2327),(IF(A2327&lt;('1_Setting'!$D$30),((A2327/('1_Setting'!$D$30))*3+1),((A2327-('1_Setting'!$D$30))/(('1_Setting'!$D$29)-('1_Setting'!$D$30))*2+4)))," ")," ")</f>
        <v xml:space="preserve"> </v>
      </c>
      <c r="C2327" s="10" t="str">
        <f t="shared" si="75"/>
        <v xml:space="preserve"> </v>
      </c>
      <c r="D2327" s="56" t="e">
        <f t="shared" si="76"/>
        <v>#N/A</v>
      </c>
    </row>
    <row r="2328" spans="1:4" x14ac:dyDescent="0.2">
      <c r="A2328" s="56" t="e">
        <f>IF((A2327+$F$5&lt;='1_Setting'!$D$29),A2327+$F$5,#N/A)</f>
        <v>#N/A</v>
      </c>
      <c r="B2328" s="11" t="str">
        <f>IFERROR(IF(ISNUMBER(A2328),(IF(A2328&lt;('1_Setting'!$D$30),((A2328/('1_Setting'!$D$30))*3+1),((A2328-('1_Setting'!$D$30))/(('1_Setting'!$D$29)-('1_Setting'!$D$30))*2+4)))," ")," ")</f>
        <v xml:space="preserve"> </v>
      </c>
      <c r="C2328" s="10" t="str">
        <f t="shared" si="75"/>
        <v xml:space="preserve"> </v>
      </c>
      <c r="D2328" s="56" t="e">
        <f t="shared" si="76"/>
        <v>#N/A</v>
      </c>
    </row>
    <row r="2329" spans="1:4" x14ac:dyDescent="0.2">
      <c r="A2329" s="56" t="e">
        <f>IF((A2328+$F$5&lt;='1_Setting'!$D$29),A2328+$F$5,#N/A)</f>
        <v>#N/A</v>
      </c>
      <c r="B2329" s="11" t="str">
        <f>IFERROR(IF(ISNUMBER(A2329),(IF(A2329&lt;('1_Setting'!$D$30),((A2329/('1_Setting'!$D$30))*3+1),((A2329-('1_Setting'!$D$30))/(('1_Setting'!$D$29)-('1_Setting'!$D$30))*2+4)))," ")," ")</f>
        <v xml:space="preserve"> </v>
      </c>
      <c r="C2329" s="10" t="str">
        <f t="shared" si="75"/>
        <v xml:space="preserve"> </v>
      </c>
      <c r="D2329" s="56" t="e">
        <f t="shared" si="76"/>
        <v>#N/A</v>
      </c>
    </row>
    <row r="2330" spans="1:4" x14ac:dyDescent="0.2">
      <c r="A2330" s="56" t="e">
        <f>IF((A2329+$F$5&lt;='1_Setting'!$D$29),A2329+$F$5,#N/A)</f>
        <v>#N/A</v>
      </c>
      <c r="B2330" s="11" t="str">
        <f>IFERROR(IF(ISNUMBER(A2330),(IF(A2330&lt;('1_Setting'!$D$30),((A2330/('1_Setting'!$D$30))*3+1),((A2330-('1_Setting'!$D$30))/(('1_Setting'!$D$29)-('1_Setting'!$D$30))*2+4)))," ")," ")</f>
        <v xml:space="preserve"> </v>
      </c>
      <c r="C2330" s="10" t="str">
        <f t="shared" si="75"/>
        <v xml:space="preserve"> </v>
      </c>
      <c r="D2330" s="56" t="e">
        <f t="shared" si="76"/>
        <v>#N/A</v>
      </c>
    </row>
    <row r="2331" spans="1:4" x14ac:dyDescent="0.2">
      <c r="A2331" s="56" t="e">
        <f>IF((A2330+$F$5&lt;='1_Setting'!$D$29),A2330+$F$5,#N/A)</f>
        <v>#N/A</v>
      </c>
      <c r="B2331" s="11" t="str">
        <f>IFERROR(IF(ISNUMBER(A2331),(IF(A2331&lt;('1_Setting'!$D$30),((A2331/('1_Setting'!$D$30))*3+1),((A2331-('1_Setting'!$D$30))/(('1_Setting'!$D$29)-('1_Setting'!$D$30))*2+4)))," ")," ")</f>
        <v xml:space="preserve"> </v>
      </c>
      <c r="C2331" s="10" t="str">
        <f t="shared" si="75"/>
        <v xml:space="preserve"> </v>
      </c>
      <c r="D2331" s="56" t="e">
        <f t="shared" si="76"/>
        <v>#N/A</v>
      </c>
    </row>
    <row r="2332" spans="1:4" x14ac:dyDescent="0.2">
      <c r="A2332" s="56" t="e">
        <f>IF((A2331+$F$5&lt;='1_Setting'!$D$29),A2331+$F$5,#N/A)</f>
        <v>#N/A</v>
      </c>
      <c r="B2332" s="11" t="str">
        <f>IFERROR(IF(ISNUMBER(A2332),(IF(A2332&lt;('1_Setting'!$D$30),((A2332/('1_Setting'!$D$30))*3+1),((A2332-('1_Setting'!$D$30))/(('1_Setting'!$D$29)-('1_Setting'!$D$30))*2+4)))," ")," ")</f>
        <v xml:space="preserve"> </v>
      </c>
      <c r="C2332" s="10" t="str">
        <f t="shared" si="75"/>
        <v xml:space="preserve"> </v>
      </c>
      <c r="D2332" s="56" t="e">
        <f t="shared" si="76"/>
        <v>#N/A</v>
      </c>
    </row>
    <row r="2333" spans="1:4" x14ac:dyDescent="0.2">
      <c r="A2333" s="56" t="e">
        <f>IF((A2332+$F$5&lt;='1_Setting'!$D$29),A2332+$F$5,#N/A)</f>
        <v>#N/A</v>
      </c>
      <c r="B2333" s="11" t="str">
        <f>IFERROR(IF(ISNUMBER(A2333),(IF(A2333&lt;('1_Setting'!$D$30),((A2333/('1_Setting'!$D$30))*3+1),((A2333-('1_Setting'!$D$30))/(('1_Setting'!$D$29)-('1_Setting'!$D$30))*2+4)))," ")," ")</f>
        <v xml:space="preserve"> </v>
      </c>
      <c r="C2333" s="10" t="str">
        <f t="shared" si="75"/>
        <v xml:space="preserve"> </v>
      </c>
      <c r="D2333" s="56" t="e">
        <f t="shared" si="76"/>
        <v>#N/A</v>
      </c>
    </row>
    <row r="2334" spans="1:4" x14ac:dyDescent="0.2">
      <c r="A2334" s="56" t="e">
        <f>IF((A2333+$F$5&lt;='1_Setting'!$D$29),A2333+$F$5,#N/A)</f>
        <v>#N/A</v>
      </c>
      <c r="B2334" s="11" t="str">
        <f>IFERROR(IF(ISNUMBER(A2334),(IF(A2334&lt;('1_Setting'!$D$30),((A2334/('1_Setting'!$D$30))*3+1),((A2334-('1_Setting'!$D$30))/(('1_Setting'!$D$29)-('1_Setting'!$D$30))*2+4)))," ")," ")</f>
        <v xml:space="preserve"> </v>
      </c>
      <c r="C2334" s="10" t="str">
        <f t="shared" si="75"/>
        <v xml:space="preserve"> </v>
      </c>
      <c r="D2334" s="56" t="e">
        <f t="shared" si="76"/>
        <v>#N/A</v>
      </c>
    </row>
    <row r="2335" spans="1:4" x14ac:dyDescent="0.2">
      <c r="A2335" s="56" t="e">
        <f>IF((A2334+$F$5&lt;='1_Setting'!$D$29),A2334+$F$5,#N/A)</f>
        <v>#N/A</v>
      </c>
      <c r="B2335" s="11" t="str">
        <f>IFERROR(IF(ISNUMBER(A2335),(IF(A2335&lt;('1_Setting'!$D$30),((A2335/('1_Setting'!$D$30))*3+1),((A2335-('1_Setting'!$D$30))/(('1_Setting'!$D$29)-('1_Setting'!$D$30))*2+4)))," ")," ")</f>
        <v xml:space="preserve"> </v>
      </c>
      <c r="C2335" s="10" t="str">
        <f t="shared" si="75"/>
        <v xml:space="preserve"> </v>
      </c>
      <c r="D2335" s="56" t="e">
        <f t="shared" si="76"/>
        <v>#N/A</v>
      </c>
    </row>
    <row r="2336" spans="1:4" x14ac:dyDescent="0.2">
      <c r="A2336" s="56" t="e">
        <f>IF((A2335+$F$5&lt;='1_Setting'!$D$29),A2335+$F$5,#N/A)</f>
        <v>#N/A</v>
      </c>
      <c r="B2336" s="11" t="str">
        <f>IFERROR(IF(ISNUMBER(A2336),(IF(A2336&lt;('1_Setting'!$D$30),((A2336/('1_Setting'!$D$30))*3+1),((A2336-('1_Setting'!$D$30))/(('1_Setting'!$D$29)-('1_Setting'!$D$30))*2+4)))," ")," ")</f>
        <v xml:space="preserve"> </v>
      </c>
      <c r="C2336" s="10" t="str">
        <f t="shared" si="75"/>
        <v xml:space="preserve"> </v>
      </c>
      <c r="D2336" s="56" t="e">
        <f t="shared" si="76"/>
        <v>#N/A</v>
      </c>
    </row>
    <row r="2337" spans="1:4" x14ac:dyDescent="0.2">
      <c r="A2337" s="56" t="e">
        <f>IF((A2336+$F$5&lt;='1_Setting'!$D$29),A2336+$F$5,#N/A)</f>
        <v>#N/A</v>
      </c>
      <c r="B2337" s="11" t="str">
        <f>IFERROR(IF(ISNUMBER(A2337),(IF(A2337&lt;('1_Setting'!$D$30),((A2337/('1_Setting'!$D$30))*3+1),((A2337-('1_Setting'!$D$30))/(('1_Setting'!$D$29)-('1_Setting'!$D$30))*2+4)))," ")," ")</f>
        <v xml:space="preserve"> </v>
      </c>
      <c r="C2337" s="10" t="str">
        <f t="shared" si="75"/>
        <v xml:space="preserve"> </v>
      </c>
      <c r="D2337" s="56" t="e">
        <f t="shared" si="76"/>
        <v>#N/A</v>
      </c>
    </row>
    <row r="2338" spans="1:4" x14ac:dyDescent="0.2">
      <c r="A2338" s="56" t="e">
        <f>IF((A2337+$F$5&lt;='1_Setting'!$D$29),A2337+$F$5,#N/A)</f>
        <v>#N/A</v>
      </c>
      <c r="B2338" s="11" t="str">
        <f>IFERROR(IF(ISNUMBER(A2338),(IF(A2338&lt;('1_Setting'!$D$30),((A2338/('1_Setting'!$D$30))*3+1),((A2338-('1_Setting'!$D$30))/(('1_Setting'!$D$29)-('1_Setting'!$D$30))*2+4)))," ")," ")</f>
        <v xml:space="preserve"> </v>
      </c>
      <c r="C2338" s="10" t="str">
        <f t="shared" si="75"/>
        <v xml:space="preserve"> </v>
      </c>
      <c r="D2338" s="56" t="e">
        <f t="shared" si="76"/>
        <v>#N/A</v>
      </c>
    </row>
    <row r="2339" spans="1:4" x14ac:dyDescent="0.2">
      <c r="A2339" s="56" t="e">
        <f>IF((A2338+$F$5&lt;='1_Setting'!$D$29),A2338+$F$5,#N/A)</f>
        <v>#N/A</v>
      </c>
      <c r="B2339" s="11" t="str">
        <f>IFERROR(IF(ISNUMBER(A2339),(IF(A2339&lt;('1_Setting'!$D$30),((A2339/('1_Setting'!$D$30))*3+1),((A2339-('1_Setting'!$D$30))/(('1_Setting'!$D$29)-('1_Setting'!$D$30))*2+4)))," ")," ")</f>
        <v xml:space="preserve"> </v>
      </c>
      <c r="C2339" s="10" t="str">
        <f t="shared" si="75"/>
        <v xml:space="preserve"> </v>
      </c>
      <c r="D2339" s="56" t="e">
        <f t="shared" si="76"/>
        <v>#N/A</v>
      </c>
    </row>
    <row r="2340" spans="1:4" x14ac:dyDescent="0.2">
      <c r="A2340" s="56" t="e">
        <f>IF((A2339+$F$5&lt;='1_Setting'!$D$29),A2339+$F$5,#N/A)</f>
        <v>#N/A</v>
      </c>
      <c r="B2340" s="11" t="str">
        <f>IFERROR(IF(ISNUMBER(A2340),(IF(A2340&lt;('1_Setting'!$D$30),((A2340/('1_Setting'!$D$30))*3+1),((A2340-('1_Setting'!$D$30))/(('1_Setting'!$D$29)-('1_Setting'!$D$30))*2+4)))," ")," ")</f>
        <v xml:space="preserve"> </v>
      </c>
      <c r="C2340" s="10" t="str">
        <f t="shared" si="75"/>
        <v xml:space="preserve"> </v>
      </c>
      <c r="D2340" s="56" t="e">
        <f t="shared" si="76"/>
        <v>#N/A</v>
      </c>
    </row>
    <row r="2341" spans="1:4" x14ac:dyDescent="0.2">
      <c r="A2341" s="56" t="e">
        <f>IF((A2340+$F$5&lt;='1_Setting'!$D$29),A2340+$F$5,#N/A)</f>
        <v>#N/A</v>
      </c>
      <c r="B2341" s="11" t="str">
        <f>IFERROR(IF(ISNUMBER(A2341),(IF(A2341&lt;('1_Setting'!$D$30),((A2341/('1_Setting'!$D$30))*3+1),((A2341-('1_Setting'!$D$30))/(('1_Setting'!$D$29)-('1_Setting'!$D$30))*2+4)))," ")," ")</f>
        <v xml:space="preserve"> </v>
      </c>
      <c r="C2341" s="10" t="str">
        <f t="shared" si="75"/>
        <v xml:space="preserve"> </v>
      </c>
      <c r="D2341" s="56" t="e">
        <f t="shared" si="76"/>
        <v>#N/A</v>
      </c>
    </row>
    <row r="2342" spans="1:4" x14ac:dyDescent="0.2">
      <c r="A2342" s="56" t="e">
        <f>IF((A2341+$F$5&lt;='1_Setting'!$D$29),A2341+$F$5,#N/A)</f>
        <v>#N/A</v>
      </c>
      <c r="B2342" s="11" t="str">
        <f>IFERROR(IF(ISNUMBER(A2342),(IF(A2342&lt;('1_Setting'!$D$30),((A2342/('1_Setting'!$D$30))*3+1),((A2342-('1_Setting'!$D$30))/(('1_Setting'!$D$29)-('1_Setting'!$D$30))*2+4)))," ")," ")</f>
        <v xml:space="preserve"> </v>
      </c>
      <c r="C2342" s="10" t="str">
        <f t="shared" si="75"/>
        <v xml:space="preserve"> </v>
      </c>
      <c r="D2342" s="56" t="e">
        <f t="shared" si="76"/>
        <v>#N/A</v>
      </c>
    </row>
    <row r="2343" spans="1:4" x14ac:dyDescent="0.2">
      <c r="A2343" s="56" t="e">
        <f>IF((A2342+$F$5&lt;='1_Setting'!$D$29),A2342+$F$5,#N/A)</f>
        <v>#N/A</v>
      </c>
      <c r="B2343" s="11" t="str">
        <f>IFERROR(IF(ISNUMBER(A2343),(IF(A2343&lt;('1_Setting'!$D$30),((A2343/('1_Setting'!$D$30))*3+1),((A2343-('1_Setting'!$D$30))/(('1_Setting'!$D$29)-('1_Setting'!$D$30))*2+4)))," ")," ")</f>
        <v xml:space="preserve"> </v>
      </c>
      <c r="C2343" s="10" t="str">
        <f t="shared" si="75"/>
        <v xml:space="preserve"> </v>
      </c>
      <c r="D2343" s="56" t="e">
        <f t="shared" si="76"/>
        <v>#N/A</v>
      </c>
    </row>
    <row r="2344" spans="1:4" x14ac:dyDescent="0.2">
      <c r="A2344" s="56" t="e">
        <f>IF((A2343+$F$5&lt;='1_Setting'!$D$29),A2343+$F$5,#N/A)</f>
        <v>#N/A</v>
      </c>
      <c r="B2344" s="11" t="str">
        <f>IFERROR(IF(ISNUMBER(A2344),(IF(A2344&lt;('1_Setting'!$D$30),((A2344/('1_Setting'!$D$30))*3+1),((A2344-('1_Setting'!$D$30))/(('1_Setting'!$D$29)-('1_Setting'!$D$30))*2+4)))," ")," ")</f>
        <v xml:space="preserve"> </v>
      </c>
      <c r="C2344" s="10" t="str">
        <f t="shared" si="75"/>
        <v xml:space="preserve"> </v>
      </c>
      <c r="D2344" s="56" t="e">
        <f t="shared" si="76"/>
        <v>#N/A</v>
      </c>
    </row>
    <row r="2345" spans="1:4" x14ac:dyDescent="0.2">
      <c r="A2345" s="56" t="e">
        <f>IF((A2344+$F$5&lt;='1_Setting'!$D$29),A2344+$F$5,#N/A)</f>
        <v>#N/A</v>
      </c>
      <c r="B2345" s="11" t="str">
        <f>IFERROR(IF(ISNUMBER(A2345),(IF(A2345&lt;('1_Setting'!$D$30),((A2345/('1_Setting'!$D$30))*3+1),((A2345-('1_Setting'!$D$30))/(('1_Setting'!$D$29)-('1_Setting'!$D$30))*2+4)))," ")," ")</f>
        <v xml:space="preserve"> </v>
      </c>
      <c r="C2345" s="10" t="str">
        <f t="shared" si="75"/>
        <v xml:space="preserve"> </v>
      </c>
      <c r="D2345" s="56" t="e">
        <f t="shared" si="76"/>
        <v>#N/A</v>
      </c>
    </row>
    <row r="2346" spans="1:4" x14ac:dyDescent="0.2">
      <c r="A2346" s="56" t="e">
        <f>IF((A2345+$F$5&lt;='1_Setting'!$D$29),A2345+$F$5,#N/A)</f>
        <v>#N/A</v>
      </c>
      <c r="B2346" s="11" t="str">
        <f>IFERROR(IF(ISNUMBER(A2346),(IF(A2346&lt;('1_Setting'!$D$30),((A2346/('1_Setting'!$D$30))*3+1),((A2346-('1_Setting'!$D$30))/(('1_Setting'!$D$29)-('1_Setting'!$D$30))*2+4)))," ")," ")</f>
        <v xml:space="preserve"> </v>
      </c>
      <c r="C2346" s="10" t="str">
        <f t="shared" si="75"/>
        <v xml:space="preserve"> </v>
      </c>
      <c r="D2346" s="56" t="e">
        <f t="shared" si="76"/>
        <v>#N/A</v>
      </c>
    </row>
    <row r="2347" spans="1:4" x14ac:dyDescent="0.2">
      <c r="A2347" s="56" t="e">
        <f>IF((A2346+$F$5&lt;='1_Setting'!$D$29),A2346+$F$5,#N/A)</f>
        <v>#N/A</v>
      </c>
      <c r="B2347" s="11" t="str">
        <f>IFERROR(IF(ISNUMBER(A2347),(IF(A2347&lt;('1_Setting'!$D$30),((A2347/('1_Setting'!$D$30))*3+1),((A2347-('1_Setting'!$D$30))/(('1_Setting'!$D$29)-('1_Setting'!$D$30))*2+4)))," ")," ")</f>
        <v xml:space="preserve"> </v>
      </c>
      <c r="C2347" s="10" t="str">
        <f t="shared" si="75"/>
        <v xml:space="preserve"> </v>
      </c>
      <c r="D2347" s="56" t="e">
        <f t="shared" si="76"/>
        <v>#N/A</v>
      </c>
    </row>
    <row r="2348" spans="1:4" x14ac:dyDescent="0.2">
      <c r="A2348" s="56" t="e">
        <f>IF((A2347+$F$5&lt;='1_Setting'!$D$29),A2347+$F$5,#N/A)</f>
        <v>#N/A</v>
      </c>
      <c r="B2348" s="11" t="str">
        <f>IFERROR(IF(ISNUMBER(A2348),(IF(A2348&lt;('1_Setting'!$D$30),((A2348/('1_Setting'!$D$30))*3+1),((A2348-('1_Setting'!$D$30))/(('1_Setting'!$D$29)-('1_Setting'!$D$30))*2+4)))," ")," ")</f>
        <v xml:space="preserve"> </v>
      </c>
      <c r="C2348" s="10" t="str">
        <f t="shared" si="75"/>
        <v xml:space="preserve"> </v>
      </c>
      <c r="D2348" s="56" t="e">
        <f t="shared" si="76"/>
        <v>#N/A</v>
      </c>
    </row>
    <row r="2349" spans="1:4" x14ac:dyDescent="0.2">
      <c r="A2349" s="56" t="e">
        <f>IF((A2348+$F$5&lt;='1_Setting'!$D$29),A2348+$F$5,#N/A)</f>
        <v>#N/A</v>
      </c>
      <c r="B2349" s="11" t="str">
        <f>IFERROR(IF(ISNUMBER(A2349),(IF(A2349&lt;('1_Setting'!$D$30),((A2349/('1_Setting'!$D$30))*3+1),((A2349-('1_Setting'!$D$30))/(('1_Setting'!$D$29)-('1_Setting'!$D$30))*2+4)))," ")," ")</f>
        <v xml:space="preserve"> </v>
      </c>
      <c r="C2349" s="10" t="str">
        <f t="shared" si="75"/>
        <v xml:space="preserve"> </v>
      </c>
      <c r="D2349" s="56" t="e">
        <f t="shared" si="76"/>
        <v>#N/A</v>
      </c>
    </row>
    <row r="2350" spans="1:4" x14ac:dyDescent="0.2">
      <c r="A2350" s="56" t="e">
        <f>IF((A2349+$F$5&lt;='1_Setting'!$D$29),A2349+$F$5,#N/A)</f>
        <v>#N/A</v>
      </c>
      <c r="B2350" s="11" t="str">
        <f>IFERROR(IF(ISNUMBER(A2350),(IF(A2350&lt;('1_Setting'!$D$30),((A2350/('1_Setting'!$D$30))*3+1),((A2350-('1_Setting'!$D$30))/(('1_Setting'!$D$29)-('1_Setting'!$D$30))*2+4)))," ")," ")</f>
        <v xml:space="preserve"> </v>
      </c>
      <c r="C2350" s="10" t="str">
        <f t="shared" si="75"/>
        <v xml:space="preserve"> </v>
      </c>
      <c r="D2350" s="56" t="e">
        <f t="shared" si="76"/>
        <v>#N/A</v>
      </c>
    </row>
    <row r="2351" spans="1:4" x14ac:dyDescent="0.2">
      <c r="A2351" s="56" t="e">
        <f>IF((A2350+$F$5&lt;='1_Setting'!$D$29),A2350+$F$5,#N/A)</f>
        <v>#N/A</v>
      </c>
      <c r="B2351" s="11" t="str">
        <f>IFERROR(IF(ISNUMBER(A2351),(IF(A2351&lt;('1_Setting'!$D$30),((A2351/('1_Setting'!$D$30))*3+1),((A2351-('1_Setting'!$D$30))/(('1_Setting'!$D$29)-('1_Setting'!$D$30))*2+4)))," ")," ")</f>
        <v xml:space="preserve"> </v>
      </c>
      <c r="C2351" s="10" t="str">
        <f t="shared" si="75"/>
        <v xml:space="preserve"> </v>
      </c>
      <c r="D2351" s="56" t="e">
        <f t="shared" si="76"/>
        <v>#N/A</v>
      </c>
    </row>
    <row r="2352" spans="1:4" x14ac:dyDescent="0.2">
      <c r="A2352" s="56" t="e">
        <f>IF((A2351+$F$5&lt;='1_Setting'!$D$29),A2351+$F$5,#N/A)</f>
        <v>#N/A</v>
      </c>
      <c r="B2352" s="11" t="str">
        <f>IFERROR(IF(ISNUMBER(A2352),(IF(A2352&lt;('1_Setting'!$D$30),((A2352/('1_Setting'!$D$30))*3+1),((A2352-('1_Setting'!$D$30))/(('1_Setting'!$D$29)-('1_Setting'!$D$30))*2+4)))," ")," ")</f>
        <v xml:space="preserve"> </v>
      </c>
      <c r="C2352" s="10" t="str">
        <f t="shared" si="75"/>
        <v xml:space="preserve"> </v>
      </c>
      <c r="D2352" s="56" t="e">
        <f t="shared" si="76"/>
        <v>#N/A</v>
      </c>
    </row>
    <row r="2353" spans="1:4" x14ac:dyDescent="0.2">
      <c r="A2353" s="56" t="e">
        <f>IF((A2352+$F$5&lt;='1_Setting'!$D$29),A2352+$F$5,#N/A)</f>
        <v>#N/A</v>
      </c>
      <c r="B2353" s="11" t="str">
        <f>IFERROR(IF(ISNUMBER(A2353),(IF(A2353&lt;('1_Setting'!$D$30),((A2353/('1_Setting'!$D$30))*3+1),((A2353-('1_Setting'!$D$30))/(('1_Setting'!$D$29)-('1_Setting'!$D$30))*2+4)))," ")," ")</f>
        <v xml:space="preserve"> </v>
      </c>
      <c r="C2353" s="10" t="str">
        <f t="shared" si="75"/>
        <v xml:space="preserve"> </v>
      </c>
      <c r="D2353" s="56" t="e">
        <f t="shared" si="76"/>
        <v>#N/A</v>
      </c>
    </row>
    <row r="2354" spans="1:4" x14ac:dyDescent="0.2">
      <c r="A2354" s="56" t="e">
        <f>IF((A2353+$F$5&lt;='1_Setting'!$D$29),A2353+$F$5,#N/A)</f>
        <v>#N/A</v>
      </c>
      <c r="B2354" s="11" t="str">
        <f>IFERROR(IF(ISNUMBER(A2354),(IF(A2354&lt;('1_Setting'!$D$30),((A2354/('1_Setting'!$D$30))*3+1),((A2354-('1_Setting'!$D$30))/(('1_Setting'!$D$29)-('1_Setting'!$D$30))*2+4)))," ")," ")</f>
        <v xml:space="preserve"> </v>
      </c>
      <c r="C2354" s="10" t="str">
        <f t="shared" si="75"/>
        <v xml:space="preserve"> </v>
      </c>
      <c r="D2354" s="56" t="e">
        <f t="shared" si="76"/>
        <v>#N/A</v>
      </c>
    </row>
    <row r="2355" spans="1:4" x14ac:dyDescent="0.2">
      <c r="A2355" s="56" t="e">
        <f>IF((A2354+$F$5&lt;='1_Setting'!$D$29),A2354+$F$5,#N/A)</f>
        <v>#N/A</v>
      </c>
      <c r="B2355" s="11" t="str">
        <f>IFERROR(IF(ISNUMBER(A2355),(IF(A2355&lt;('1_Setting'!$D$30),((A2355/('1_Setting'!$D$30))*3+1),((A2355-('1_Setting'!$D$30))/(('1_Setting'!$D$29)-('1_Setting'!$D$30))*2+4)))," ")," ")</f>
        <v xml:space="preserve"> </v>
      </c>
      <c r="C2355" s="10" t="str">
        <f t="shared" si="75"/>
        <v xml:space="preserve"> </v>
      </c>
      <c r="D2355" s="56" t="e">
        <f t="shared" si="76"/>
        <v>#N/A</v>
      </c>
    </row>
    <row r="2356" spans="1:4" x14ac:dyDescent="0.2">
      <c r="A2356" s="56" t="e">
        <f>IF((A2355+$F$5&lt;='1_Setting'!$D$29),A2355+$F$5,#N/A)</f>
        <v>#N/A</v>
      </c>
      <c r="B2356" s="11" t="str">
        <f>IFERROR(IF(ISNUMBER(A2356),(IF(A2356&lt;('1_Setting'!$D$30),((A2356/('1_Setting'!$D$30))*3+1),((A2356-('1_Setting'!$D$30))/(('1_Setting'!$D$29)-('1_Setting'!$D$30))*2+4)))," ")," ")</f>
        <v xml:space="preserve"> </v>
      </c>
      <c r="C2356" s="10" t="str">
        <f t="shared" si="75"/>
        <v xml:space="preserve"> </v>
      </c>
      <c r="D2356" s="56" t="e">
        <f t="shared" si="76"/>
        <v>#N/A</v>
      </c>
    </row>
    <row r="2357" spans="1:4" x14ac:dyDescent="0.2">
      <c r="A2357" s="56" t="e">
        <f>IF((A2356+$F$5&lt;='1_Setting'!$D$29),A2356+$F$5,#N/A)</f>
        <v>#N/A</v>
      </c>
      <c r="B2357" s="11" t="str">
        <f>IFERROR(IF(ISNUMBER(A2357),(IF(A2357&lt;('1_Setting'!$D$30),((A2357/('1_Setting'!$D$30))*3+1),((A2357-('1_Setting'!$D$30))/(('1_Setting'!$D$29)-('1_Setting'!$D$30))*2+4)))," ")," ")</f>
        <v xml:space="preserve"> </v>
      </c>
      <c r="C2357" s="10" t="str">
        <f t="shared" si="75"/>
        <v xml:space="preserve"> </v>
      </c>
      <c r="D2357" s="56" t="e">
        <f t="shared" si="76"/>
        <v>#N/A</v>
      </c>
    </row>
    <row r="2358" spans="1:4" x14ac:dyDescent="0.2">
      <c r="A2358" s="56" t="e">
        <f>IF((A2357+$F$5&lt;='1_Setting'!$D$29),A2357+$F$5,#N/A)</f>
        <v>#N/A</v>
      </c>
      <c r="B2358" s="11" t="str">
        <f>IFERROR(IF(ISNUMBER(A2358),(IF(A2358&lt;('1_Setting'!$D$30),((A2358/('1_Setting'!$D$30))*3+1),((A2358-('1_Setting'!$D$30))/(('1_Setting'!$D$29)-('1_Setting'!$D$30))*2+4)))," ")," ")</f>
        <v xml:space="preserve"> </v>
      </c>
      <c r="C2358" s="10" t="str">
        <f t="shared" si="75"/>
        <v xml:space="preserve"> </v>
      </c>
      <c r="D2358" s="56" t="e">
        <f t="shared" si="76"/>
        <v>#N/A</v>
      </c>
    </row>
    <row r="2359" spans="1:4" x14ac:dyDescent="0.2">
      <c r="A2359" s="56" t="e">
        <f>IF((A2358+$F$5&lt;='1_Setting'!$D$29),A2358+$F$5,#N/A)</f>
        <v>#N/A</v>
      </c>
      <c r="B2359" s="11" t="str">
        <f>IFERROR(IF(ISNUMBER(A2359),(IF(A2359&lt;('1_Setting'!$D$30),((A2359/('1_Setting'!$D$30))*3+1),((A2359-('1_Setting'!$D$30))/(('1_Setting'!$D$29)-('1_Setting'!$D$30))*2+4)))," ")," ")</f>
        <v xml:space="preserve"> </v>
      </c>
      <c r="C2359" s="10" t="str">
        <f t="shared" si="75"/>
        <v xml:space="preserve"> </v>
      </c>
      <c r="D2359" s="56" t="e">
        <f t="shared" si="76"/>
        <v>#N/A</v>
      </c>
    </row>
    <row r="2360" spans="1:4" x14ac:dyDescent="0.2">
      <c r="A2360" s="56" t="e">
        <f>IF((A2359+$F$5&lt;='1_Setting'!$D$29),A2359+$F$5,#N/A)</f>
        <v>#N/A</v>
      </c>
      <c r="B2360" s="11" t="str">
        <f>IFERROR(IF(ISNUMBER(A2360),(IF(A2360&lt;('1_Setting'!$D$30),((A2360/('1_Setting'!$D$30))*3+1),((A2360-('1_Setting'!$D$30))/(('1_Setting'!$D$29)-('1_Setting'!$D$30))*2+4)))," ")," ")</f>
        <v xml:space="preserve"> </v>
      </c>
      <c r="C2360" s="10" t="str">
        <f t="shared" si="75"/>
        <v xml:space="preserve"> </v>
      </c>
      <c r="D2360" s="56" t="e">
        <f t="shared" si="76"/>
        <v>#N/A</v>
      </c>
    </row>
    <row r="2361" spans="1:4" x14ac:dyDescent="0.2">
      <c r="A2361" s="56" t="e">
        <f>IF((A2360+$F$5&lt;='1_Setting'!$D$29),A2360+$F$5,#N/A)</f>
        <v>#N/A</v>
      </c>
      <c r="B2361" s="11" t="str">
        <f>IFERROR(IF(ISNUMBER(A2361),(IF(A2361&lt;('1_Setting'!$D$30),((A2361/('1_Setting'!$D$30))*3+1),((A2361-('1_Setting'!$D$30))/(('1_Setting'!$D$29)-('1_Setting'!$D$30))*2+4)))," ")," ")</f>
        <v xml:space="preserve"> </v>
      </c>
      <c r="C2361" s="10" t="str">
        <f t="shared" si="75"/>
        <v xml:space="preserve"> </v>
      </c>
      <c r="D2361" s="56" t="e">
        <f t="shared" si="76"/>
        <v>#N/A</v>
      </c>
    </row>
    <row r="2362" spans="1:4" x14ac:dyDescent="0.2">
      <c r="A2362" s="56" t="e">
        <f>IF((A2361+$F$5&lt;='1_Setting'!$D$29),A2361+$F$5,#N/A)</f>
        <v>#N/A</v>
      </c>
      <c r="B2362" s="11" t="str">
        <f>IFERROR(IF(ISNUMBER(A2362),(IF(A2362&lt;('1_Setting'!$D$30),((A2362/('1_Setting'!$D$30))*3+1),((A2362-('1_Setting'!$D$30))/(('1_Setting'!$D$29)-('1_Setting'!$D$30))*2+4)))," ")," ")</f>
        <v xml:space="preserve"> </v>
      </c>
      <c r="C2362" s="10" t="str">
        <f t="shared" si="75"/>
        <v xml:space="preserve"> </v>
      </c>
      <c r="D2362" s="56" t="e">
        <f t="shared" si="76"/>
        <v>#N/A</v>
      </c>
    </row>
    <row r="2363" spans="1:4" x14ac:dyDescent="0.2">
      <c r="A2363" s="56" t="e">
        <f>IF((A2362+$F$5&lt;='1_Setting'!$D$29),A2362+$F$5,#N/A)</f>
        <v>#N/A</v>
      </c>
      <c r="B2363" s="11" t="str">
        <f>IFERROR(IF(ISNUMBER(A2363),(IF(A2363&lt;('1_Setting'!$D$30),((A2363/('1_Setting'!$D$30))*3+1),((A2363-('1_Setting'!$D$30))/(('1_Setting'!$D$29)-('1_Setting'!$D$30))*2+4)))," ")," ")</f>
        <v xml:space="preserve"> </v>
      </c>
      <c r="C2363" s="10" t="str">
        <f t="shared" si="75"/>
        <v xml:space="preserve"> </v>
      </c>
      <c r="D2363" s="56" t="e">
        <f t="shared" si="76"/>
        <v>#N/A</v>
      </c>
    </row>
    <row r="2364" spans="1:4" x14ac:dyDescent="0.2">
      <c r="A2364" s="56" t="e">
        <f>IF((A2363+$F$5&lt;='1_Setting'!$D$29),A2363+$F$5,#N/A)</f>
        <v>#N/A</v>
      </c>
      <c r="B2364" s="11" t="str">
        <f>IFERROR(IF(ISNUMBER(A2364),(IF(A2364&lt;('1_Setting'!$D$30),((A2364/('1_Setting'!$D$30))*3+1),((A2364-('1_Setting'!$D$30))/(('1_Setting'!$D$29)-('1_Setting'!$D$30))*2+4)))," ")," ")</f>
        <v xml:space="preserve"> </v>
      </c>
      <c r="C2364" s="10" t="str">
        <f t="shared" si="75"/>
        <v xml:space="preserve"> </v>
      </c>
      <c r="D2364" s="56" t="e">
        <f t="shared" si="76"/>
        <v>#N/A</v>
      </c>
    </row>
    <row r="2365" spans="1:4" x14ac:dyDescent="0.2">
      <c r="A2365" s="56" t="e">
        <f>IF((A2364+$F$5&lt;='1_Setting'!$D$29),A2364+$F$5,#N/A)</f>
        <v>#N/A</v>
      </c>
      <c r="B2365" s="11" t="str">
        <f>IFERROR(IF(ISNUMBER(A2365),(IF(A2365&lt;('1_Setting'!$D$30),((A2365/('1_Setting'!$D$30))*3+1),((A2365-('1_Setting'!$D$30))/(('1_Setting'!$D$29)-('1_Setting'!$D$30))*2+4)))," ")," ")</f>
        <v xml:space="preserve"> </v>
      </c>
      <c r="C2365" s="10" t="str">
        <f t="shared" si="75"/>
        <v xml:space="preserve"> </v>
      </c>
      <c r="D2365" s="56" t="e">
        <f t="shared" si="76"/>
        <v>#N/A</v>
      </c>
    </row>
    <row r="2366" spans="1:4" x14ac:dyDescent="0.2">
      <c r="A2366" s="56" t="e">
        <f>IF((A2365+$F$5&lt;='1_Setting'!$D$29),A2365+$F$5,#N/A)</f>
        <v>#N/A</v>
      </c>
      <c r="B2366" s="11" t="str">
        <f>IFERROR(IF(ISNUMBER(A2366),(IF(A2366&lt;('1_Setting'!$D$30),((A2366/('1_Setting'!$D$30))*3+1),((A2366-('1_Setting'!$D$30))/(('1_Setting'!$D$29)-('1_Setting'!$D$30))*2+4)))," ")," ")</f>
        <v xml:space="preserve"> </v>
      </c>
      <c r="C2366" s="10" t="str">
        <f t="shared" si="75"/>
        <v xml:space="preserve"> </v>
      </c>
      <c r="D2366" s="56" t="e">
        <f t="shared" si="76"/>
        <v>#N/A</v>
      </c>
    </row>
    <row r="2367" spans="1:4" x14ac:dyDescent="0.2">
      <c r="A2367" s="56" t="e">
        <f>IF((A2366+$F$5&lt;='1_Setting'!$D$29),A2366+$F$5,#N/A)</f>
        <v>#N/A</v>
      </c>
      <c r="B2367" s="11" t="str">
        <f>IFERROR(IF(ISNUMBER(A2367),(IF(A2367&lt;('1_Setting'!$D$30),((A2367/('1_Setting'!$D$30))*3+1),((A2367-('1_Setting'!$D$30))/(('1_Setting'!$D$29)-('1_Setting'!$D$30))*2+4)))," ")," ")</f>
        <v xml:space="preserve"> </v>
      </c>
      <c r="C2367" s="10" t="str">
        <f t="shared" si="75"/>
        <v xml:space="preserve"> </v>
      </c>
      <c r="D2367" s="56" t="e">
        <f t="shared" si="76"/>
        <v>#N/A</v>
      </c>
    </row>
    <row r="2368" spans="1:4" x14ac:dyDescent="0.2">
      <c r="A2368" s="56" t="e">
        <f>IF((A2367+$F$5&lt;='1_Setting'!$D$29),A2367+$F$5,#N/A)</f>
        <v>#N/A</v>
      </c>
      <c r="B2368" s="11" t="str">
        <f>IFERROR(IF(ISNUMBER(A2368),(IF(A2368&lt;('1_Setting'!$D$30),((A2368/('1_Setting'!$D$30))*3+1),((A2368-('1_Setting'!$D$30))/(('1_Setting'!$D$29)-('1_Setting'!$D$30))*2+4)))," ")," ")</f>
        <v xml:space="preserve"> </v>
      </c>
      <c r="C2368" s="10" t="str">
        <f t="shared" si="75"/>
        <v xml:space="preserve"> </v>
      </c>
      <c r="D2368" s="56" t="e">
        <f t="shared" si="76"/>
        <v>#N/A</v>
      </c>
    </row>
    <row r="2369" spans="1:4" x14ac:dyDescent="0.2">
      <c r="A2369" s="56" t="e">
        <f>IF((A2368+$F$5&lt;='1_Setting'!$D$29),A2368+$F$5,#N/A)</f>
        <v>#N/A</v>
      </c>
      <c r="B2369" s="11" t="str">
        <f>IFERROR(IF(ISNUMBER(A2369),(IF(A2369&lt;('1_Setting'!$D$30),((A2369/('1_Setting'!$D$30))*3+1),((A2369-('1_Setting'!$D$30))/(('1_Setting'!$D$29)-('1_Setting'!$D$30))*2+4)))," ")," ")</f>
        <v xml:space="preserve"> </v>
      </c>
      <c r="C2369" s="10" t="str">
        <f t="shared" si="75"/>
        <v xml:space="preserve"> </v>
      </c>
      <c r="D2369" s="56" t="e">
        <f t="shared" si="76"/>
        <v>#N/A</v>
      </c>
    </row>
    <row r="2370" spans="1:4" x14ac:dyDescent="0.2">
      <c r="A2370" s="56" t="e">
        <f>IF((A2369+$F$5&lt;='1_Setting'!$D$29),A2369+$F$5,#N/A)</f>
        <v>#N/A</v>
      </c>
      <c r="B2370" s="11" t="str">
        <f>IFERROR(IF(ISNUMBER(A2370),(IF(A2370&lt;('1_Setting'!$D$30),((A2370/('1_Setting'!$D$30))*3+1),((A2370-('1_Setting'!$D$30))/(('1_Setting'!$D$29)-('1_Setting'!$D$30))*2+4)))," ")," ")</f>
        <v xml:space="preserve"> </v>
      </c>
      <c r="C2370" s="10" t="str">
        <f t="shared" ref="C2370:C2433" si="77">IFERROR(IF(AND(B2370&gt;3.5,B2370&lt;4),3.5,ROUND(B2370/5,1)*5)," ")</f>
        <v xml:space="preserve"> </v>
      </c>
      <c r="D2370" s="56" t="e">
        <f t="shared" si="76"/>
        <v>#N/A</v>
      </c>
    </row>
    <row r="2371" spans="1:4" x14ac:dyDescent="0.2">
      <c r="A2371" s="56" t="e">
        <f>IF((A2370+$F$5&lt;='1_Setting'!$D$29),A2370+$F$5,#N/A)</f>
        <v>#N/A</v>
      </c>
      <c r="B2371" s="11" t="str">
        <f>IFERROR(IF(ISNUMBER(A2371),(IF(A2371&lt;('1_Setting'!$D$30),((A2371/('1_Setting'!$D$30))*3+1),((A2371-('1_Setting'!$D$30))/(('1_Setting'!$D$29)-('1_Setting'!$D$30))*2+4)))," ")," ")</f>
        <v xml:space="preserve"> </v>
      </c>
      <c r="C2371" s="10" t="str">
        <f t="shared" si="77"/>
        <v xml:space="preserve"> </v>
      </c>
      <c r="D2371" s="56" t="e">
        <f t="shared" si="76"/>
        <v>#N/A</v>
      </c>
    </row>
    <row r="2372" spans="1:4" x14ac:dyDescent="0.2">
      <c r="A2372" s="56" t="e">
        <f>IF((A2371+$F$5&lt;='1_Setting'!$D$29),A2371+$F$5,#N/A)</f>
        <v>#N/A</v>
      </c>
      <c r="B2372" s="11" t="str">
        <f>IFERROR(IF(ISNUMBER(A2372),(IF(A2372&lt;('1_Setting'!$D$30),((A2372/('1_Setting'!$D$30))*3+1),((A2372-('1_Setting'!$D$30))/(('1_Setting'!$D$29)-('1_Setting'!$D$30))*2+4)))," ")," ")</f>
        <v xml:space="preserve"> </v>
      </c>
      <c r="C2372" s="10" t="str">
        <f t="shared" si="77"/>
        <v xml:space="preserve"> </v>
      </c>
      <c r="D2372" s="56" t="e">
        <f t="shared" si="76"/>
        <v>#N/A</v>
      </c>
    </row>
    <row r="2373" spans="1:4" x14ac:dyDescent="0.2">
      <c r="A2373" s="56" t="e">
        <f>IF((A2372+$F$5&lt;='1_Setting'!$D$29),A2372+$F$5,#N/A)</f>
        <v>#N/A</v>
      </c>
      <c r="B2373" s="11" t="str">
        <f>IFERROR(IF(ISNUMBER(A2373),(IF(A2373&lt;('1_Setting'!$D$30),((A2373/('1_Setting'!$D$30))*3+1),((A2373-('1_Setting'!$D$30))/(('1_Setting'!$D$29)-('1_Setting'!$D$30))*2+4)))," ")," ")</f>
        <v xml:space="preserve"> </v>
      </c>
      <c r="C2373" s="10" t="str">
        <f t="shared" si="77"/>
        <v xml:space="preserve"> </v>
      </c>
      <c r="D2373" s="56" t="e">
        <f t="shared" si="76"/>
        <v>#N/A</v>
      </c>
    </row>
    <row r="2374" spans="1:4" x14ac:dyDescent="0.2">
      <c r="A2374" s="56" t="e">
        <f>IF((A2373+$F$5&lt;='1_Setting'!$D$29),A2373+$F$5,#N/A)</f>
        <v>#N/A</v>
      </c>
      <c r="B2374" s="11" t="str">
        <f>IFERROR(IF(ISNUMBER(A2374),(IF(A2374&lt;('1_Setting'!$D$30),((A2374/('1_Setting'!$D$30))*3+1),((A2374-('1_Setting'!$D$30))/(('1_Setting'!$D$29)-('1_Setting'!$D$30))*2+4)))," ")," ")</f>
        <v xml:space="preserve"> </v>
      </c>
      <c r="C2374" s="10" t="str">
        <f t="shared" si="77"/>
        <v xml:space="preserve"> </v>
      </c>
      <c r="D2374" s="56" t="e">
        <f t="shared" si="76"/>
        <v>#N/A</v>
      </c>
    </row>
    <row r="2375" spans="1:4" x14ac:dyDescent="0.2">
      <c r="A2375" s="56" t="e">
        <f>IF((A2374+$F$5&lt;='1_Setting'!$D$29),A2374+$F$5,#N/A)</f>
        <v>#N/A</v>
      </c>
      <c r="B2375" s="11" t="str">
        <f>IFERROR(IF(ISNUMBER(A2375),(IF(A2375&lt;('1_Setting'!$D$30),((A2375/('1_Setting'!$D$30))*3+1),((A2375-('1_Setting'!$D$30))/(('1_Setting'!$D$29)-('1_Setting'!$D$30))*2+4)))," ")," ")</f>
        <v xml:space="preserve"> </v>
      </c>
      <c r="C2375" s="10" t="str">
        <f t="shared" si="77"/>
        <v xml:space="preserve"> </v>
      </c>
      <c r="D2375" s="56" t="e">
        <f t="shared" si="76"/>
        <v>#N/A</v>
      </c>
    </row>
    <row r="2376" spans="1:4" x14ac:dyDescent="0.2">
      <c r="A2376" s="56" t="e">
        <f>IF((A2375+$F$5&lt;='1_Setting'!$D$29),A2375+$F$5,#N/A)</f>
        <v>#N/A</v>
      </c>
      <c r="B2376" s="11" t="str">
        <f>IFERROR(IF(ISNUMBER(A2376),(IF(A2376&lt;('1_Setting'!$D$30),((A2376/('1_Setting'!$D$30))*3+1),((A2376-('1_Setting'!$D$30))/(('1_Setting'!$D$29)-('1_Setting'!$D$30))*2+4)))," ")," ")</f>
        <v xml:space="preserve"> </v>
      </c>
      <c r="C2376" s="10" t="str">
        <f t="shared" si="77"/>
        <v xml:space="preserve"> </v>
      </c>
      <c r="D2376" s="56" t="e">
        <f t="shared" si="76"/>
        <v>#N/A</v>
      </c>
    </row>
    <row r="2377" spans="1:4" x14ac:dyDescent="0.2">
      <c r="A2377" s="56" t="e">
        <f>IF((A2376+$F$5&lt;='1_Setting'!$D$29),A2376+$F$5,#N/A)</f>
        <v>#N/A</v>
      </c>
      <c r="B2377" s="11" t="str">
        <f>IFERROR(IF(ISNUMBER(A2377),(IF(A2377&lt;('1_Setting'!$D$30),((A2377/('1_Setting'!$D$30))*3+1),((A2377-('1_Setting'!$D$30))/(('1_Setting'!$D$29)-('1_Setting'!$D$30))*2+4)))," ")," ")</f>
        <v xml:space="preserve"> </v>
      </c>
      <c r="C2377" s="10" t="str">
        <f t="shared" si="77"/>
        <v xml:space="preserve"> </v>
      </c>
      <c r="D2377" s="56" t="e">
        <f t="shared" si="76"/>
        <v>#N/A</v>
      </c>
    </row>
    <row r="2378" spans="1:4" x14ac:dyDescent="0.2">
      <c r="A2378" s="56" t="e">
        <f>IF((A2377+$F$5&lt;='1_Setting'!$D$29),A2377+$F$5,#N/A)</f>
        <v>#N/A</v>
      </c>
      <c r="B2378" s="11" t="str">
        <f>IFERROR(IF(ISNUMBER(A2378),(IF(A2378&lt;('1_Setting'!$D$30),((A2378/('1_Setting'!$D$30))*3+1),((A2378-('1_Setting'!$D$30))/(('1_Setting'!$D$29)-('1_Setting'!$D$30))*2+4)))," ")," ")</f>
        <v xml:space="preserve"> </v>
      </c>
      <c r="C2378" s="10" t="str">
        <f t="shared" si="77"/>
        <v xml:space="preserve"> </v>
      </c>
      <c r="D2378" s="56" t="e">
        <f t="shared" si="76"/>
        <v>#N/A</v>
      </c>
    </row>
    <row r="2379" spans="1:4" x14ac:dyDescent="0.2">
      <c r="A2379" s="56" t="e">
        <f>IF((A2378+$F$5&lt;='1_Setting'!$D$29),A2378+$F$5,#N/A)</f>
        <v>#N/A</v>
      </c>
      <c r="B2379" s="11" t="str">
        <f>IFERROR(IF(ISNUMBER(A2379),(IF(A2379&lt;('1_Setting'!$D$30),((A2379/('1_Setting'!$D$30))*3+1),((A2379-('1_Setting'!$D$30))/(('1_Setting'!$D$29)-('1_Setting'!$D$30))*2+4)))," ")," ")</f>
        <v xml:space="preserve"> </v>
      </c>
      <c r="C2379" s="10" t="str">
        <f t="shared" si="77"/>
        <v xml:space="preserve"> </v>
      </c>
      <c r="D2379" s="56" t="e">
        <f t="shared" ref="D2379:D2442" si="78">A2379</f>
        <v>#N/A</v>
      </c>
    </row>
    <row r="2380" spans="1:4" x14ac:dyDescent="0.2">
      <c r="A2380" s="56" t="e">
        <f>IF((A2379+$F$5&lt;='1_Setting'!$D$29),A2379+$F$5,#N/A)</f>
        <v>#N/A</v>
      </c>
      <c r="B2380" s="11" t="str">
        <f>IFERROR(IF(ISNUMBER(A2380),(IF(A2380&lt;('1_Setting'!$D$30),((A2380/('1_Setting'!$D$30))*3+1),((A2380-('1_Setting'!$D$30))/(('1_Setting'!$D$29)-('1_Setting'!$D$30))*2+4)))," ")," ")</f>
        <v xml:space="preserve"> </v>
      </c>
      <c r="C2380" s="10" t="str">
        <f t="shared" si="77"/>
        <v xml:space="preserve"> </v>
      </c>
      <c r="D2380" s="56" t="e">
        <f t="shared" si="78"/>
        <v>#N/A</v>
      </c>
    </row>
    <row r="2381" spans="1:4" x14ac:dyDescent="0.2">
      <c r="A2381" s="56" t="e">
        <f>IF((A2380+$F$5&lt;='1_Setting'!$D$29),A2380+$F$5,#N/A)</f>
        <v>#N/A</v>
      </c>
      <c r="B2381" s="11" t="str">
        <f>IFERROR(IF(ISNUMBER(A2381),(IF(A2381&lt;('1_Setting'!$D$30),((A2381/('1_Setting'!$D$30))*3+1),((A2381-('1_Setting'!$D$30))/(('1_Setting'!$D$29)-('1_Setting'!$D$30))*2+4)))," ")," ")</f>
        <v xml:space="preserve"> </v>
      </c>
      <c r="C2381" s="10" t="str">
        <f t="shared" si="77"/>
        <v xml:space="preserve"> </v>
      </c>
      <c r="D2381" s="56" t="e">
        <f t="shared" si="78"/>
        <v>#N/A</v>
      </c>
    </row>
    <row r="2382" spans="1:4" x14ac:dyDescent="0.2">
      <c r="A2382" s="56" t="e">
        <f>IF((A2381+$F$5&lt;='1_Setting'!$D$29),A2381+$F$5,#N/A)</f>
        <v>#N/A</v>
      </c>
      <c r="B2382" s="11" t="str">
        <f>IFERROR(IF(ISNUMBER(A2382),(IF(A2382&lt;('1_Setting'!$D$30),((A2382/('1_Setting'!$D$30))*3+1),((A2382-('1_Setting'!$D$30))/(('1_Setting'!$D$29)-('1_Setting'!$D$30))*2+4)))," ")," ")</f>
        <v xml:space="preserve"> </v>
      </c>
      <c r="C2382" s="10" t="str">
        <f t="shared" si="77"/>
        <v xml:space="preserve"> </v>
      </c>
      <c r="D2382" s="56" t="e">
        <f t="shared" si="78"/>
        <v>#N/A</v>
      </c>
    </row>
    <row r="2383" spans="1:4" x14ac:dyDescent="0.2">
      <c r="A2383" s="56" t="e">
        <f>IF((A2382+$F$5&lt;='1_Setting'!$D$29),A2382+$F$5,#N/A)</f>
        <v>#N/A</v>
      </c>
      <c r="B2383" s="11" t="str">
        <f>IFERROR(IF(ISNUMBER(A2383),(IF(A2383&lt;('1_Setting'!$D$30),((A2383/('1_Setting'!$D$30))*3+1),((A2383-('1_Setting'!$D$30))/(('1_Setting'!$D$29)-('1_Setting'!$D$30))*2+4)))," ")," ")</f>
        <v xml:space="preserve"> </v>
      </c>
      <c r="C2383" s="10" t="str">
        <f t="shared" si="77"/>
        <v xml:space="preserve"> </v>
      </c>
      <c r="D2383" s="56" t="e">
        <f t="shared" si="78"/>
        <v>#N/A</v>
      </c>
    </row>
    <row r="2384" spans="1:4" x14ac:dyDescent="0.2">
      <c r="A2384" s="56" t="e">
        <f>IF((A2383+$F$5&lt;='1_Setting'!$D$29),A2383+$F$5,#N/A)</f>
        <v>#N/A</v>
      </c>
      <c r="B2384" s="11" t="str">
        <f>IFERROR(IF(ISNUMBER(A2384),(IF(A2384&lt;('1_Setting'!$D$30),((A2384/('1_Setting'!$D$30))*3+1),((A2384-('1_Setting'!$D$30))/(('1_Setting'!$D$29)-('1_Setting'!$D$30))*2+4)))," ")," ")</f>
        <v xml:space="preserve"> </v>
      </c>
      <c r="C2384" s="10" t="str">
        <f t="shared" si="77"/>
        <v xml:space="preserve"> </v>
      </c>
      <c r="D2384" s="56" t="e">
        <f t="shared" si="78"/>
        <v>#N/A</v>
      </c>
    </row>
    <row r="2385" spans="1:4" x14ac:dyDescent="0.2">
      <c r="A2385" s="56" t="e">
        <f>IF((A2384+$F$5&lt;='1_Setting'!$D$29),A2384+$F$5,#N/A)</f>
        <v>#N/A</v>
      </c>
      <c r="B2385" s="11" t="str">
        <f>IFERROR(IF(ISNUMBER(A2385),(IF(A2385&lt;('1_Setting'!$D$30),((A2385/('1_Setting'!$D$30))*3+1),((A2385-('1_Setting'!$D$30))/(('1_Setting'!$D$29)-('1_Setting'!$D$30))*2+4)))," ")," ")</f>
        <v xml:space="preserve"> </v>
      </c>
      <c r="C2385" s="10" t="str">
        <f t="shared" si="77"/>
        <v xml:space="preserve"> </v>
      </c>
      <c r="D2385" s="56" t="e">
        <f t="shared" si="78"/>
        <v>#N/A</v>
      </c>
    </row>
    <row r="2386" spans="1:4" x14ac:dyDescent="0.2">
      <c r="A2386" s="56" t="e">
        <f>IF((A2385+$F$5&lt;='1_Setting'!$D$29),A2385+$F$5,#N/A)</f>
        <v>#N/A</v>
      </c>
      <c r="B2386" s="11" t="str">
        <f>IFERROR(IF(ISNUMBER(A2386),(IF(A2386&lt;('1_Setting'!$D$30),((A2386/('1_Setting'!$D$30))*3+1),((A2386-('1_Setting'!$D$30))/(('1_Setting'!$D$29)-('1_Setting'!$D$30))*2+4)))," ")," ")</f>
        <v xml:space="preserve"> </v>
      </c>
      <c r="C2386" s="10" t="str">
        <f t="shared" si="77"/>
        <v xml:space="preserve"> </v>
      </c>
      <c r="D2386" s="56" t="e">
        <f t="shared" si="78"/>
        <v>#N/A</v>
      </c>
    </row>
    <row r="2387" spans="1:4" x14ac:dyDescent="0.2">
      <c r="A2387" s="56" t="e">
        <f>IF((A2386+$F$5&lt;='1_Setting'!$D$29),A2386+$F$5,#N/A)</f>
        <v>#N/A</v>
      </c>
      <c r="B2387" s="11" t="str">
        <f>IFERROR(IF(ISNUMBER(A2387),(IF(A2387&lt;('1_Setting'!$D$30),((A2387/('1_Setting'!$D$30))*3+1),((A2387-('1_Setting'!$D$30))/(('1_Setting'!$D$29)-('1_Setting'!$D$30))*2+4)))," ")," ")</f>
        <v xml:space="preserve"> </v>
      </c>
      <c r="C2387" s="10" t="str">
        <f t="shared" si="77"/>
        <v xml:space="preserve"> </v>
      </c>
      <c r="D2387" s="56" t="e">
        <f t="shared" si="78"/>
        <v>#N/A</v>
      </c>
    </row>
    <row r="2388" spans="1:4" x14ac:dyDescent="0.2">
      <c r="A2388" s="56" t="e">
        <f>IF((A2387+$F$5&lt;='1_Setting'!$D$29),A2387+$F$5,#N/A)</f>
        <v>#N/A</v>
      </c>
      <c r="B2388" s="11" t="str">
        <f>IFERROR(IF(ISNUMBER(A2388),(IF(A2388&lt;('1_Setting'!$D$30),((A2388/('1_Setting'!$D$30))*3+1),((A2388-('1_Setting'!$D$30))/(('1_Setting'!$D$29)-('1_Setting'!$D$30))*2+4)))," ")," ")</f>
        <v xml:space="preserve"> </v>
      </c>
      <c r="C2388" s="10" t="str">
        <f t="shared" si="77"/>
        <v xml:space="preserve"> </v>
      </c>
      <c r="D2388" s="56" t="e">
        <f t="shared" si="78"/>
        <v>#N/A</v>
      </c>
    </row>
    <row r="2389" spans="1:4" x14ac:dyDescent="0.2">
      <c r="A2389" s="56" t="e">
        <f>IF((A2388+$F$5&lt;='1_Setting'!$D$29),A2388+$F$5,#N/A)</f>
        <v>#N/A</v>
      </c>
      <c r="B2389" s="11" t="str">
        <f>IFERROR(IF(ISNUMBER(A2389),(IF(A2389&lt;('1_Setting'!$D$30),((A2389/('1_Setting'!$D$30))*3+1),((A2389-('1_Setting'!$D$30))/(('1_Setting'!$D$29)-('1_Setting'!$D$30))*2+4)))," ")," ")</f>
        <v xml:space="preserve"> </v>
      </c>
      <c r="C2389" s="10" t="str">
        <f t="shared" si="77"/>
        <v xml:space="preserve"> </v>
      </c>
      <c r="D2389" s="56" t="e">
        <f t="shared" si="78"/>
        <v>#N/A</v>
      </c>
    </row>
    <row r="2390" spans="1:4" x14ac:dyDescent="0.2">
      <c r="A2390" s="56" t="e">
        <f>IF((A2389+$F$5&lt;='1_Setting'!$D$29),A2389+$F$5,#N/A)</f>
        <v>#N/A</v>
      </c>
      <c r="B2390" s="11" t="str">
        <f>IFERROR(IF(ISNUMBER(A2390),(IF(A2390&lt;('1_Setting'!$D$30),((A2390/('1_Setting'!$D$30))*3+1),((A2390-('1_Setting'!$D$30))/(('1_Setting'!$D$29)-('1_Setting'!$D$30))*2+4)))," ")," ")</f>
        <v xml:space="preserve"> </v>
      </c>
      <c r="C2390" s="10" t="str">
        <f t="shared" si="77"/>
        <v xml:space="preserve"> </v>
      </c>
      <c r="D2390" s="56" t="e">
        <f t="shared" si="78"/>
        <v>#N/A</v>
      </c>
    </row>
    <row r="2391" spans="1:4" x14ac:dyDescent="0.2">
      <c r="A2391" s="56" t="e">
        <f>IF((A2390+$F$5&lt;='1_Setting'!$D$29),A2390+$F$5,#N/A)</f>
        <v>#N/A</v>
      </c>
      <c r="B2391" s="11" t="str">
        <f>IFERROR(IF(ISNUMBER(A2391),(IF(A2391&lt;('1_Setting'!$D$30),((A2391/('1_Setting'!$D$30))*3+1),((A2391-('1_Setting'!$D$30))/(('1_Setting'!$D$29)-('1_Setting'!$D$30))*2+4)))," ")," ")</f>
        <v xml:space="preserve"> </v>
      </c>
      <c r="C2391" s="10" t="str">
        <f t="shared" si="77"/>
        <v xml:space="preserve"> </v>
      </c>
      <c r="D2391" s="56" t="e">
        <f t="shared" si="78"/>
        <v>#N/A</v>
      </c>
    </row>
    <row r="2392" spans="1:4" x14ac:dyDescent="0.2">
      <c r="A2392" s="56" t="e">
        <f>IF((A2391+$F$5&lt;='1_Setting'!$D$29),A2391+$F$5,#N/A)</f>
        <v>#N/A</v>
      </c>
      <c r="B2392" s="11" t="str">
        <f>IFERROR(IF(ISNUMBER(A2392),(IF(A2392&lt;('1_Setting'!$D$30),((A2392/('1_Setting'!$D$30))*3+1),((A2392-('1_Setting'!$D$30))/(('1_Setting'!$D$29)-('1_Setting'!$D$30))*2+4)))," ")," ")</f>
        <v xml:space="preserve"> </v>
      </c>
      <c r="C2392" s="10" t="str">
        <f t="shared" si="77"/>
        <v xml:space="preserve"> </v>
      </c>
      <c r="D2392" s="56" t="e">
        <f t="shared" si="78"/>
        <v>#N/A</v>
      </c>
    </row>
    <row r="2393" spans="1:4" x14ac:dyDescent="0.2">
      <c r="A2393" s="56" t="e">
        <f>IF((A2392+$F$5&lt;='1_Setting'!$D$29),A2392+$F$5,#N/A)</f>
        <v>#N/A</v>
      </c>
      <c r="B2393" s="11" t="str">
        <f>IFERROR(IF(ISNUMBER(A2393),(IF(A2393&lt;('1_Setting'!$D$30),((A2393/('1_Setting'!$D$30))*3+1),((A2393-('1_Setting'!$D$30))/(('1_Setting'!$D$29)-('1_Setting'!$D$30))*2+4)))," ")," ")</f>
        <v xml:space="preserve"> </v>
      </c>
      <c r="C2393" s="10" t="str">
        <f t="shared" si="77"/>
        <v xml:space="preserve"> </v>
      </c>
      <c r="D2393" s="56" t="e">
        <f t="shared" si="78"/>
        <v>#N/A</v>
      </c>
    </row>
    <row r="2394" spans="1:4" x14ac:dyDescent="0.2">
      <c r="A2394" s="56" t="e">
        <f>IF((A2393+$F$5&lt;='1_Setting'!$D$29),A2393+$F$5,#N/A)</f>
        <v>#N/A</v>
      </c>
      <c r="B2394" s="11" t="str">
        <f>IFERROR(IF(ISNUMBER(A2394),(IF(A2394&lt;('1_Setting'!$D$30),((A2394/('1_Setting'!$D$30))*3+1),((A2394-('1_Setting'!$D$30))/(('1_Setting'!$D$29)-('1_Setting'!$D$30))*2+4)))," ")," ")</f>
        <v xml:space="preserve"> </v>
      </c>
      <c r="C2394" s="10" t="str">
        <f t="shared" si="77"/>
        <v xml:space="preserve"> </v>
      </c>
      <c r="D2394" s="56" t="e">
        <f t="shared" si="78"/>
        <v>#N/A</v>
      </c>
    </row>
    <row r="2395" spans="1:4" x14ac:dyDescent="0.2">
      <c r="A2395" s="56" t="e">
        <f>IF((A2394+$F$5&lt;='1_Setting'!$D$29),A2394+$F$5,#N/A)</f>
        <v>#N/A</v>
      </c>
      <c r="B2395" s="11" t="str">
        <f>IFERROR(IF(ISNUMBER(A2395),(IF(A2395&lt;('1_Setting'!$D$30),((A2395/('1_Setting'!$D$30))*3+1),((A2395-('1_Setting'!$D$30))/(('1_Setting'!$D$29)-('1_Setting'!$D$30))*2+4)))," ")," ")</f>
        <v xml:space="preserve"> </v>
      </c>
      <c r="C2395" s="10" t="str">
        <f t="shared" si="77"/>
        <v xml:space="preserve"> </v>
      </c>
      <c r="D2395" s="56" t="e">
        <f t="shared" si="78"/>
        <v>#N/A</v>
      </c>
    </row>
    <row r="2396" spans="1:4" x14ac:dyDescent="0.2">
      <c r="A2396" s="56" t="e">
        <f>IF((A2395+$F$5&lt;='1_Setting'!$D$29),A2395+$F$5,#N/A)</f>
        <v>#N/A</v>
      </c>
      <c r="B2396" s="11" t="str">
        <f>IFERROR(IF(ISNUMBER(A2396),(IF(A2396&lt;('1_Setting'!$D$30),((A2396/('1_Setting'!$D$30))*3+1),((A2396-('1_Setting'!$D$30))/(('1_Setting'!$D$29)-('1_Setting'!$D$30))*2+4)))," ")," ")</f>
        <v xml:space="preserve"> </v>
      </c>
      <c r="C2396" s="10" t="str">
        <f t="shared" si="77"/>
        <v xml:space="preserve"> </v>
      </c>
      <c r="D2396" s="56" t="e">
        <f t="shared" si="78"/>
        <v>#N/A</v>
      </c>
    </row>
    <row r="2397" spans="1:4" x14ac:dyDescent="0.2">
      <c r="A2397" s="56" t="e">
        <f>IF((A2396+$F$5&lt;='1_Setting'!$D$29),A2396+$F$5,#N/A)</f>
        <v>#N/A</v>
      </c>
      <c r="B2397" s="11" t="str">
        <f>IFERROR(IF(ISNUMBER(A2397),(IF(A2397&lt;('1_Setting'!$D$30),((A2397/('1_Setting'!$D$30))*3+1),((A2397-('1_Setting'!$D$30))/(('1_Setting'!$D$29)-('1_Setting'!$D$30))*2+4)))," ")," ")</f>
        <v xml:space="preserve"> </v>
      </c>
      <c r="C2397" s="10" t="str">
        <f t="shared" si="77"/>
        <v xml:space="preserve"> </v>
      </c>
      <c r="D2397" s="56" t="e">
        <f t="shared" si="78"/>
        <v>#N/A</v>
      </c>
    </row>
    <row r="2398" spans="1:4" x14ac:dyDescent="0.2">
      <c r="A2398" s="56" t="e">
        <f>IF((A2397+$F$5&lt;='1_Setting'!$D$29),A2397+$F$5,#N/A)</f>
        <v>#N/A</v>
      </c>
      <c r="B2398" s="11" t="str">
        <f>IFERROR(IF(ISNUMBER(A2398),(IF(A2398&lt;('1_Setting'!$D$30),((A2398/('1_Setting'!$D$30))*3+1),((A2398-('1_Setting'!$D$30))/(('1_Setting'!$D$29)-('1_Setting'!$D$30))*2+4)))," ")," ")</f>
        <v xml:space="preserve"> </v>
      </c>
      <c r="C2398" s="10" t="str">
        <f t="shared" si="77"/>
        <v xml:space="preserve"> </v>
      </c>
      <c r="D2398" s="56" t="e">
        <f t="shared" si="78"/>
        <v>#N/A</v>
      </c>
    </row>
    <row r="2399" spans="1:4" x14ac:dyDescent="0.2">
      <c r="A2399" s="56" t="e">
        <f>IF((A2398+$F$5&lt;='1_Setting'!$D$29),A2398+$F$5,#N/A)</f>
        <v>#N/A</v>
      </c>
      <c r="B2399" s="11" t="str">
        <f>IFERROR(IF(ISNUMBER(A2399),(IF(A2399&lt;('1_Setting'!$D$30),((A2399/('1_Setting'!$D$30))*3+1),((A2399-('1_Setting'!$D$30))/(('1_Setting'!$D$29)-('1_Setting'!$D$30))*2+4)))," ")," ")</f>
        <v xml:space="preserve"> </v>
      </c>
      <c r="C2399" s="10" t="str">
        <f t="shared" si="77"/>
        <v xml:space="preserve"> </v>
      </c>
      <c r="D2399" s="56" t="e">
        <f t="shared" si="78"/>
        <v>#N/A</v>
      </c>
    </row>
    <row r="2400" spans="1:4" x14ac:dyDescent="0.2">
      <c r="A2400" s="56" t="e">
        <f>IF((A2399+$F$5&lt;='1_Setting'!$D$29),A2399+$F$5,#N/A)</f>
        <v>#N/A</v>
      </c>
      <c r="B2400" s="11" t="str">
        <f>IFERROR(IF(ISNUMBER(A2400),(IF(A2400&lt;('1_Setting'!$D$30),((A2400/('1_Setting'!$D$30))*3+1),((A2400-('1_Setting'!$D$30))/(('1_Setting'!$D$29)-('1_Setting'!$D$30))*2+4)))," ")," ")</f>
        <v xml:space="preserve"> </v>
      </c>
      <c r="C2400" s="10" t="str">
        <f t="shared" si="77"/>
        <v xml:space="preserve"> </v>
      </c>
      <c r="D2400" s="56" t="e">
        <f t="shared" si="78"/>
        <v>#N/A</v>
      </c>
    </row>
    <row r="2401" spans="1:4" x14ac:dyDescent="0.2">
      <c r="A2401" s="56" t="e">
        <f>IF((A2400+$F$5&lt;='1_Setting'!$D$29),A2400+$F$5,#N/A)</f>
        <v>#N/A</v>
      </c>
      <c r="B2401" s="11" t="str">
        <f>IFERROR(IF(ISNUMBER(A2401),(IF(A2401&lt;('1_Setting'!$D$30),((A2401/('1_Setting'!$D$30))*3+1),((A2401-('1_Setting'!$D$30))/(('1_Setting'!$D$29)-('1_Setting'!$D$30))*2+4)))," ")," ")</f>
        <v xml:space="preserve"> </v>
      </c>
      <c r="C2401" s="10" t="str">
        <f t="shared" si="77"/>
        <v xml:space="preserve"> </v>
      </c>
      <c r="D2401" s="56" t="e">
        <f t="shared" si="78"/>
        <v>#N/A</v>
      </c>
    </row>
    <row r="2402" spans="1:4" x14ac:dyDescent="0.2">
      <c r="A2402" s="56" t="e">
        <f>IF((A2401+$F$5&lt;='1_Setting'!$D$29),A2401+$F$5,#N/A)</f>
        <v>#N/A</v>
      </c>
      <c r="B2402" s="11" t="str">
        <f>IFERROR(IF(ISNUMBER(A2402),(IF(A2402&lt;('1_Setting'!$D$30),((A2402/('1_Setting'!$D$30))*3+1),((A2402-('1_Setting'!$D$30))/(('1_Setting'!$D$29)-('1_Setting'!$D$30))*2+4)))," ")," ")</f>
        <v xml:space="preserve"> </v>
      </c>
      <c r="C2402" s="10" t="str">
        <f t="shared" si="77"/>
        <v xml:space="preserve"> </v>
      </c>
      <c r="D2402" s="56" t="e">
        <f t="shared" si="78"/>
        <v>#N/A</v>
      </c>
    </row>
    <row r="2403" spans="1:4" x14ac:dyDescent="0.2">
      <c r="A2403" s="56" t="e">
        <f>IF((A2402+$F$5&lt;='1_Setting'!$D$29),A2402+$F$5,#N/A)</f>
        <v>#N/A</v>
      </c>
      <c r="B2403" s="11" t="str">
        <f>IFERROR(IF(ISNUMBER(A2403),(IF(A2403&lt;('1_Setting'!$D$30),((A2403/('1_Setting'!$D$30))*3+1),((A2403-('1_Setting'!$D$30))/(('1_Setting'!$D$29)-('1_Setting'!$D$30))*2+4)))," ")," ")</f>
        <v xml:space="preserve"> </v>
      </c>
      <c r="C2403" s="10" t="str">
        <f t="shared" si="77"/>
        <v xml:space="preserve"> </v>
      </c>
      <c r="D2403" s="56" t="e">
        <f t="shared" si="78"/>
        <v>#N/A</v>
      </c>
    </row>
    <row r="2404" spans="1:4" x14ac:dyDescent="0.2">
      <c r="A2404" s="56" t="e">
        <f>IF((A2403+$F$5&lt;='1_Setting'!$D$29),A2403+$F$5,#N/A)</f>
        <v>#N/A</v>
      </c>
      <c r="B2404" s="11" t="str">
        <f>IFERROR(IF(ISNUMBER(A2404),(IF(A2404&lt;('1_Setting'!$D$30),((A2404/('1_Setting'!$D$30))*3+1),((A2404-('1_Setting'!$D$30))/(('1_Setting'!$D$29)-('1_Setting'!$D$30))*2+4)))," ")," ")</f>
        <v xml:space="preserve"> </v>
      </c>
      <c r="C2404" s="10" t="str">
        <f t="shared" si="77"/>
        <v xml:space="preserve"> </v>
      </c>
      <c r="D2404" s="56" t="e">
        <f t="shared" si="78"/>
        <v>#N/A</v>
      </c>
    </row>
    <row r="2405" spans="1:4" x14ac:dyDescent="0.2">
      <c r="A2405" s="56" t="e">
        <f>IF((A2404+$F$5&lt;='1_Setting'!$D$29),A2404+$F$5,#N/A)</f>
        <v>#N/A</v>
      </c>
      <c r="B2405" s="11" t="str">
        <f>IFERROR(IF(ISNUMBER(A2405),(IF(A2405&lt;('1_Setting'!$D$30),((A2405/('1_Setting'!$D$30))*3+1),((A2405-('1_Setting'!$D$30))/(('1_Setting'!$D$29)-('1_Setting'!$D$30))*2+4)))," ")," ")</f>
        <v xml:space="preserve"> </v>
      </c>
      <c r="C2405" s="10" t="str">
        <f t="shared" si="77"/>
        <v xml:space="preserve"> </v>
      </c>
      <c r="D2405" s="56" t="e">
        <f t="shared" si="78"/>
        <v>#N/A</v>
      </c>
    </row>
    <row r="2406" spans="1:4" x14ac:dyDescent="0.2">
      <c r="A2406" s="56" t="e">
        <f>IF((A2405+$F$5&lt;='1_Setting'!$D$29),A2405+$F$5,#N/A)</f>
        <v>#N/A</v>
      </c>
      <c r="B2406" s="11" t="str">
        <f>IFERROR(IF(ISNUMBER(A2406),(IF(A2406&lt;('1_Setting'!$D$30),((A2406/('1_Setting'!$D$30))*3+1),((A2406-('1_Setting'!$D$30))/(('1_Setting'!$D$29)-('1_Setting'!$D$30))*2+4)))," ")," ")</f>
        <v xml:space="preserve"> </v>
      </c>
      <c r="C2406" s="10" t="str">
        <f t="shared" si="77"/>
        <v xml:space="preserve"> </v>
      </c>
      <c r="D2406" s="56" t="e">
        <f t="shared" si="78"/>
        <v>#N/A</v>
      </c>
    </row>
    <row r="2407" spans="1:4" x14ac:dyDescent="0.2">
      <c r="A2407" s="56" t="e">
        <f>IF((A2406+$F$5&lt;='1_Setting'!$D$29),A2406+$F$5,#N/A)</f>
        <v>#N/A</v>
      </c>
      <c r="B2407" s="11" t="str">
        <f>IFERROR(IF(ISNUMBER(A2407),(IF(A2407&lt;('1_Setting'!$D$30),((A2407/('1_Setting'!$D$30))*3+1),((A2407-('1_Setting'!$D$30))/(('1_Setting'!$D$29)-('1_Setting'!$D$30))*2+4)))," ")," ")</f>
        <v xml:space="preserve"> </v>
      </c>
      <c r="C2407" s="10" t="str">
        <f t="shared" si="77"/>
        <v xml:space="preserve"> </v>
      </c>
      <c r="D2407" s="56" t="e">
        <f t="shared" si="78"/>
        <v>#N/A</v>
      </c>
    </row>
    <row r="2408" spans="1:4" x14ac:dyDescent="0.2">
      <c r="A2408" s="56" t="e">
        <f>IF((A2407+$F$5&lt;='1_Setting'!$D$29),A2407+$F$5,#N/A)</f>
        <v>#N/A</v>
      </c>
      <c r="B2408" s="11" t="str">
        <f>IFERROR(IF(ISNUMBER(A2408),(IF(A2408&lt;('1_Setting'!$D$30),((A2408/('1_Setting'!$D$30))*3+1),((A2408-('1_Setting'!$D$30))/(('1_Setting'!$D$29)-('1_Setting'!$D$30))*2+4)))," ")," ")</f>
        <v xml:space="preserve"> </v>
      </c>
      <c r="C2408" s="10" t="str">
        <f t="shared" si="77"/>
        <v xml:space="preserve"> </v>
      </c>
      <c r="D2408" s="56" t="e">
        <f t="shared" si="78"/>
        <v>#N/A</v>
      </c>
    </row>
    <row r="2409" spans="1:4" x14ac:dyDescent="0.2">
      <c r="A2409" s="56" t="e">
        <f>IF((A2408+$F$5&lt;='1_Setting'!$D$29),A2408+$F$5,#N/A)</f>
        <v>#N/A</v>
      </c>
      <c r="B2409" s="11" t="str">
        <f>IFERROR(IF(ISNUMBER(A2409),(IF(A2409&lt;('1_Setting'!$D$30),((A2409/('1_Setting'!$D$30))*3+1),((A2409-('1_Setting'!$D$30))/(('1_Setting'!$D$29)-('1_Setting'!$D$30))*2+4)))," ")," ")</f>
        <v xml:space="preserve"> </v>
      </c>
      <c r="C2409" s="10" t="str">
        <f t="shared" si="77"/>
        <v xml:space="preserve"> </v>
      </c>
      <c r="D2409" s="56" t="e">
        <f t="shared" si="78"/>
        <v>#N/A</v>
      </c>
    </row>
    <row r="2410" spans="1:4" x14ac:dyDescent="0.2">
      <c r="A2410" s="56" t="e">
        <f>IF((A2409+$F$5&lt;='1_Setting'!$D$29),A2409+$F$5,#N/A)</f>
        <v>#N/A</v>
      </c>
      <c r="B2410" s="11" t="str">
        <f>IFERROR(IF(ISNUMBER(A2410),(IF(A2410&lt;('1_Setting'!$D$30),((A2410/('1_Setting'!$D$30))*3+1),((A2410-('1_Setting'!$D$30))/(('1_Setting'!$D$29)-('1_Setting'!$D$30))*2+4)))," ")," ")</f>
        <v xml:space="preserve"> </v>
      </c>
      <c r="C2410" s="10" t="str">
        <f t="shared" si="77"/>
        <v xml:space="preserve"> </v>
      </c>
      <c r="D2410" s="56" t="e">
        <f t="shared" si="78"/>
        <v>#N/A</v>
      </c>
    </row>
    <row r="2411" spans="1:4" x14ac:dyDescent="0.2">
      <c r="A2411" s="56" t="e">
        <f>IF((A2410+$F$5&lt;='1_Setting'!$D$29),A2410+$F$5,#N/A)</f>
        <v>#N/A</v>
      </c>
      <c r="B2411" s="11" t="str">
        <f>IFERROR(IF(ISNUMBER(A2411),(IF(A2411&lt;('1_Setting'!$D$30),((A2411/('1_Setting'!$D$30))*3+1),((A2411-('1_Setting'!$D$30))/(('1_Setting'!$D$29)-('1_Setting'!$D$30))*2+4)))," ")," ")</f>
        <v xml:space="preserve"> </v>
      </c>
      <c r="C2411" s="10" t="str">
        <f t="shared" si="77"/>
        <v xml:space="preserve"> </v>
      </c>
      <c r="D2411" s="56" t="e">
        <f t="shared" si="78"/>
        <v>#N/A</v>
      </c>
    </row>
    <row r="2412" spans="1:4" x14ac:dyDescent="0.2">
      <c r="A2412" s="56" t="e">
        <f>IF((A2411+$F$5&lt;='1_Setting'!$D$29),A2411+$F$5,#N/A)</f>
        <v>#N/A</v>
      </c>
      <c r="B2412" s="11" t="str">
        <f>IFERROR(IF(ISNUMBER(A2412),(IF(A2412&lt;('1_Setting'!$D$30),((A2412/('1_Setting'!$D$30))*3+1),((A2412-('1_Setting'!$D$30))/(('1_Setting'!$D$29)-('1_Setting'!$D$30))*2+4)))," ")," ")</f>
        <v xml:space="preserve"> </v>
      </c>
      <c r="C2412" s="10" t="str">
        <f t="shared" si="77"/>
        <v xml:space="preserve"> </v>
      </c>
      <c r="D2412" s="56" t="e">
        <f t="shared" si="78"/>
        <v>#N/A</v>
      </c>
    </row>
    <row r="2413" spans="1:4" x14ac:dyDescent="0.2">
      <c r="A2413" s="56" t="e">
        <f>IF((A2412+$F$5&lt;='1_Setting'!$D$29),A2412+$F$5,#N/A)</f>
        <v>#N/A</v>
      </c>
      <c r="B2413" s="11" t="str">
        <f>IFERROR(IF(ISNUMBER(A2413),(IF(A2413&lt;('1_Setting'!$D$30),((A2413/('1_Setting'!$D$30))*3+1),((A2413-('1_Setting'!$D$30))/(('1_Setting'!$D$29)-('1_Setting'!$D$30))*2+4)))," ")," ")</f>
        <v xml:space="preserve"> </v>
      </c>
      <c r="C2413" s="10" t="str">
        <f t="shared" si="77"/>
        <v xml:space="preserve"> </v>
      </c>
      <c r="D2413" s="56" t="e">
        <f t="shared" si="78"/>
        <v>#N/A</v>
      </c>
    </row>
    <row r="2414" spans="1:4" x14ac:dyDescent="0.2">
      <c r="A2414" s="56" t="e">
        <f>IF((A2413+$F$5&lt;='1_Setting'!$D$29),A2413+$F$5,#N/A)</f>
        <v>#N/A</v>
      </c>
      <c r="B2414" s="11" t="str">
        <f>IFERROR(IF(ISNUMBER(A2414),(IF(A2414&lt;('1_Setting'!$D$30),((A2414/('1_Setting'!$D$30))*3+1),((A2414-('1_Setting'!$D$30))/(('1_Setting'!$D$29)-('1_Setting'!$D$30))*2+4)))," ")," ")</f>
        <v xml:space="preserve"> </v>
      </c>
      <c r="C2414" s="10" t="str">
        <f t="shared" si="77"/>
        <v xml:space="preserve"> </v>
      </c>
      <c r="D2414" s="56" t="e">
        <f t="shared" si="78"/>
        <v>#N/A</v>
      </c>
    </row>
    <row r="2415" spans="1:4" x14ac:dyDescent="0.2">
      <c r="A2415" s="56" t="e">
        <f>IF((A2414+$F$5&lt;='1_Setting'!$D$29),A2414+$F$5,#N/A)</f>
        <v>#N/A</v>
      </c>
      <c r="B2415" s="11" t="str">
        <f>IFERROR(IF(ISNUMBER(A2415),(IF(A2415&lt;('1_Setting'!$D$30),((A2415/('1_Setting'!$D$30))*3+1),((A2415-('1_Setting'!$D$30))/(('1_Setting'!$D$29)-('1_Setting'!$D$30))*2+4)))," ")," ")</f>
        <v xml:space="preserve"> </v>
      </c>
      <c r="C2415" s="10" t="str">
        <f t="shared" si="77"/>
        <v xml:space="preserve"> </v>
      </c>
      <c r="D2415" s="56" t="e">
        <f t="shared" si="78"/>
        <v>#N/A</v>
      </c>
    </row>
    <row r="2416" spans="1:4" x14ac:dyDescent="0.2">
      <c r="A2416" s="56" t="e">
        <f>IF((A2415+$F$5&lt;='1_Setting'!$D$29),A2415+$F$5,#N/A)</f>
        <v>#N/A</v>
      </c>
      <c r="B2416" s="11" t="str">
        <f>IFERROR(IF(ISNUMBER(A2416),(IF(A2416&lt;('1_Setting'!$D$30),((A2416/('1_Setting'!$D$30))*3+1),((A2416-('1_Setting'!$D$30))/(('1_Setting'!$D$29)-('1_Setting'!$D$30))*2+4)))," ")," ")</f>
        <v xml:space="preserve"> </v>
      </c>
      <c r="C2416" s="10" t="str">
        <f t="shared" si="77"/>
        <v xml:space="preserve"> </v>
      </c>
      <c r="D2416" s="56" t="e">
        <f t="shared" si="78"/>
        <v>#N/A</v>
      </c>
    </row>
    <row r="2417" spans="1:4" x14ac:dyDescent="0.2">
      <c r="A2417" s="56" t="e">
        <f>IF((A2416+$F$5&lt;='1_Setting'!$D$29),A2416+$F$5,#N/A)</f>
        <v>#N/A</v>
      </c>
      <c r="B2417" s="11" t="str">
        <f>IFERROR(IF(ISNUMBER(A2417),(IF(A2417&lt;('1_Setting'!$D$30),((A2417/('1_Setting'!$D$30))*3+1),((A2417-('1_Setting'!$D$30))/(('1_Setting'!$D$29)-('1_Setting'!$D$30))*2+4)))," ")," ")</f>
        <v xml:space="preserve"> </v>
      </c>
      <c r="C2417" s="10" t="str">
        <f t="shared" si="77"/>
        <v xml:space="preserve"> </v>
      </c>
      <c r="D2417" s="56" t="e">
        <f t="shared" si="78"/>
        <v>#N/A</v>
      </c>
    </row>
    <row r="2418" spans="1:4" x14ac:dyDescent="0.2">
      <c r="A2418" s="56" t="e">
        <f>IF((A2417+$F$5&lt;='1_Setting'!$D$29),A2417+$F$5,#N/A)</f>
        <v>#N/A</v>
      </c>
      <c r="B2418" s="11" t="str">
        <f>IFERROR(IF(ISNUMBER(A2418),(IF(A2418&lt;('1_Setting'!$D$30),((A2418/('1_Setting'!$D$30))*3+1),((A2418-('1_Setting'!$D$30))/(('1_Setting'!$D$29)-('1_Setting'!$D$30))*2+4)))," ")," ")</f>
        <v xml:space="preserve"> </v>
      </c>
      <c r="C2418" s="10" t="str">
        <f t="shared" si="77"/>
        <v xml:space="preserve"> </v>
      </c>
      <c r="D2418" s="56" t="e">
        <f t="shared" si="78"/>
        <v>#N/A</v>
      </c>
    </row>
    <row r="2419" spans="1:4" x14ac:dyDescent="0.2">
      <c r="A2419" s="56" t="e">
        <f>IF((A2418+$F$5&lt;='1_Setting'!$D$29),A2418+$F$5,#N/A)</f>
        <v>#N/A</v>
      </c>
      <c r="B2419" s="11" t="str">
        <f>IFERROR(IF(ISNUMBER(A2419),(IF(A2419&lt;('1_Setting'!$D$30),((A2419/('1_Setting'!$D$30))*3+1),((A2419-('1_Setting'!$D$30))/(('1_Setting'!$D$29)-('1_Setting'!$D$30))*2+4)))," ")," ")</f>
        <v xml:space="preserve"> </v>
      </c>
      <c r="C2419" s="10" t="str">
        <f t="shared" si="77"/>
        <v xml:space="preserve"> </v>
      </c>
      <c r="D2419" s="56" t="e">
        <f t="shared" si="78"/>
        <v>#N/A</v>
      </c>
    </row>
    <row r="2420" spans="1:4" x14ac:dyDescent="0.2">
      <c r="A2420" s="56" t="e">
        <f>IF((A2419+$F$5&lt;='1_Setting'!$D$29),A2419+$F$5,#N/A)</f>
        <v>#N/A</v>
      </c>
      <c r="B2420" s="11" t="str">
        <f>IFERROR(IF(ISNUMBER(A2420),(IF(A2420&lt;('1_Setting'!$D$30),((A2420/('1_Setting'!$D$30))*3+1),((A2420-('1_Setting'!$D$30))/(('1_Setting'!$D$29)-('1_Setting'!$D$30))*2+4)))," ")," ")</f>
        <v xml:space="preserve"> </v>
      </c>
      <c r="C2420" s="10" t="str">
        <f t="shared" si="77"/>
        <v xml:space="preserve"> </v>
      </c>
      <c r="D2420" s="56" t="e">
        <f t="shared" si="78"/>
        <v>#N/A</v>
      </c>
    </row>
    <row r="2421" spans="1:4" x14ac:dyDescent="0.2">
      <c r="A2421" s="56" t="e">
        <f>IF((A2420+$F$5&lt;='1_Setting'!$D$29),A2420+$F$5,#N/A)</f>
        <v>#N/A</v>
      </c>
      <c r="B2421" s="11" t="str">
        <f>IFERROR(IF(ISNUMBER(A2421),(IF(A2421&lt;('1_Setting'!$D$30),((A2421/('1_Setting'!$D$30))*3+1),((A2421-('1_Setting'!$D$30))/(('1_Setting'!$D$29)-('1_Setting'!$D$30))*2+4)))," ")," ")</f>
        <v xml:space="preserve"> </v>
      </c>
      <c r="C2421" s="10" t="str">
        <f t="shared" si="77"/>
        <v xml:space="preserve"> </v>
      </c>
      <c r="D2421" s="56" t="e">
        <f t="shared" si="78"/>
        <v>#N/A</v>
      </c>
    </row>
    <row r="2422" spans="1:4" x14ac:dyDescent="0.2">
      <c r="A2422" s="56" t="e">
        <f>IF((A2421+$F$5&lt;='1_Setting'!$D$29),A2421+$F$5,#N/A)</f>
        <v>#N/A</v>
      </c>
      <c r="B2422" s="11" t="str">
        <f>IFERROR(IF(ISNUMBER(A2422),(IF(A2422&lt;('1_Setting'!$D$30),((A2422/('1_Setting'!$D$30))*3+1),((A2422-('1_Setting'!$D$30))/(('1_Setting'!$D$29)-('1_Setting'!$D$30))*2+4)))," ")," ")</f>
        <v xml:space="preserve"> </v>
      </c>
      <c r="C2422" s="10" t="str">
        <f t="shared" si="77"/>
        <v xml:space="preserve"> </v>
      </c>
      <c r="D2422" s="56" t="e">
        <f t="shared" si="78"/>
        <v>#N/A</v>
      </c>
    </row>
    <row r="2423" spans="1:4" x14ac:dyDescent="0.2">
      <c r="A2423" s="56" t="e">
        <f>IF((A2422+$F$5&lt;='1_Setting'!$D$29),A2422+$F$5,#N/A)</f>
        <v>#N/A</v>
      </c>
      <c r="B2423" s="11" t="str">
        <f>IFERROR(IF(ISNUMBER(A2423),(IF(A2423&lt;('1_Setting'!$D$30),((A2423/('1_Setting'!$D$30))*3+1),((A2423-('1_Setting'!$D$30))/(('1_Setting'!$D$29)-('1_Setting'!$D$30))*2+4)))," ")," ")</f>
        <v xml:space="preserve"> </v>
      </c>
      <c r="C2423" s="10" t="str">
        <f t="shared" si="77"/>
        <v xml:space="preserve"> </v>
      </c>
      <c r="D2423" s="56" t="e">
        <f t="shared" si="78"/>
        <v>#N/A</v>
      </c>
    </row>
    <row r="2424" spans="1:4" x14ac:dyDescent="0.2">
      <c r="A2424" s="56" t="e">
        <f>IF((A2423+$F$5&lt;='1_Setting'!$D$29),A2423+$F$5,#N/A)</f>
        <v>#N/A</v>
      </c>
      <c r="B2424" s="11" t="str">
        <f>IFERROR(IF(ISNUMBER(A2424),(IF(A2424&lt;('1_Setting'!$D$30),((A2424/('1_Setting'!$D$30))*3+1),((A2424-('1_Setting'!$D$30))/(('1_Setting'!$D$29)-('1_Setting'!$D$30))*2+4)))," ")," ")</f>
        <v xml:space="preserve"> </v>
      </c>
      <c r="C2424" s="10" t="str">
        <f t="shared" si="77"/>
        <v xml:space="preserve"> </v>
      </c>
      <c r="D2424" s="56" t="e">
        <f t="shared" si="78"/>
        <v>#N/A</v>
      </c>
    </row>
    <row r="2425" spans="1:4" x14ac:dyDescent="0.2">
      <c r="A2425" s="56" t="e">
        <f>IF((A2424+$F$5&lt;='1_Setting'!$D$29),A2424+$F$5,#N/A)</f>
        <v>#N/A</v>
      </c>
      <c r="B2425" s="11" t="str">
        <f>IFERROR(IF(ISNUMBER(A2425),(IF(A2425&lt;('1_Setting'!$D$30),((A2425/('1_Setting'!$D$30))*3+1),((A2425-('1_Setting'!$D$30))/(('1_Setting'!$D$29)-('1_Setting'!$D$30))*2+4)))," ")," ")</f>
        <v xml:space="preserve"> </v>
      </c>
      <c r="C2425" s="10" t="str">
        <f t="shared" si="77"/>
        <v xml:space="preserve"> </v>
      </c>
      <c r="D2425" s="56" t="e">
        <f t="shared" si="78"/>
        <v>#N/A</v>
      </c>
    </row>
    <row r="2426" spans="1:4" x14ac:dyDescent="0.2">
      <c r="A2426" s="56" t="e">
        <f>IF((A2425+$F$5&lt;='1_Setting'!$D$29),A2425+$F$5,#N/A)</f>
        <v>#N/A</v>
      </c>
      <c r="B2426" s="11" t="str">
        <f>IFERROR(IF(ISNUMBER(A2426),(IF(A2426&lt;('1_Setting'!$D$30),((A2426/('1_Setting'!$D$30))*3+1),((A2426-('1_Setting'!$D$30))/(('1_Setting'!$D$29)-('1_Setting'!$D$30))*2+4)))," ")," ")</f>
        <v xml:space="preserve"> </v>
      </c>
      <c r="C2426" s="10" t="str">
        <f t="shared" si="77"/>
        <v xml:space="preserve"> </v>
      </c>
      <c r="D2426" s="56" t="e">
        <f t="shared" si="78"/>
        <v>#N/A</v>
      </c>
    </row>
    <row r="2427" spans="1:4" x14ac:dyDescent="0.2">
      <c r="A2427" s="56" t="e">
        <f>IF((A2426+$F$5&lt;='1_Setting'!$D$29),A2426+$F$5,#N/A)</f>
        <v>#N/A</v>
      </c>
      <c r="B2427" s="11" t="str">
        <f>IFERROR(IF(ISNUMBER(A2427),(IF(A2427&lt;('1_Setting'!$D$30),((A2427/('1_Setting'!$D$30))*3+1),((A2427-('1_Setting'!$D$30))/(('1_Setting'!$D$29)-('1_Setting'!$D$30))*2+4)))," ")," ")</f>
        <v xml:space="preserve"> </v>
      </c>
      <c r="C2427" s="10" t="str">
        <f t="shared" si="77"/>
        <v xml:space="preserve"> </v>
      </c>
      <c r="D2427" s="56" t="e">
        <f t="shared" si="78"/>
        <v>#N/A</v>
      </c>
    </row>
    <row r="2428" spans="1:4" x14ac:dyDescent="0.2">
      <c r="A2428" s="56" t="e">
        <f>IF((A2427+$F$5&lt;='1_Setting'!$D$29),A2427+$F$5,#N/A)</f>
        <v>#N/A</v>
      </c>
      <c r="B2428" s="11" t="str">
        <f>IFERROR(IF(ISNUMBER(A2428),(IF(A2428&lt;('1_Setting'!$D$30),((A2428/('1_Setting'!$D$30))*3+1),((A2428-('1_Setting'!$D$30))/(('1_Setting'!$D$29)-('1_Setting'!$D$30))*2+4)))," ")," ")</f>
        <v xml:space="preserve"> </v>
      </c>
      <c r="C2428" s="10" t="str">
        <f t="shared" si="77"/>
        <v xml:space="preserve"> </v>
      </c>
      <c r="D2428" s="56" t="e">
        <f t="shared" si="78"/>
        <v>#N/A</v>
      </c>
    </row>
    <row r="2429" spans="1:4" x14ac:dyDescent="0.2">
      <c r="A2429" s="56" t="e">
        <f>IF((A2428+$F$5&lt;='1_Setting'!$D$29),A2428+$F$5,#N/A)</f>
        <v>#N/A</v>
      </c>
      <c r="B2429" s="11" t="str">
        <f>IFERROR(IF(ISNUMBER(A2429),(IF(A2429&lt;('1_Setting'!$D$30),((A2429/('1_Setting'!$D$30))*3+1),((A2429-('1_Setting'!$D$30))/(('1_Setting'!$D$29)-('1_Setting'!$D$30))*2+4)))," ")," ")</f>
        <v xml:space="preserve"> </v>
      </c>
      <c r="C2429" s="10" t="str">
        <f t="shared" si="77"/>
        <v xml:space="preserve"> </v>
      </c>
      <c r="D2429" s="56" t="e">
        <f t="shared" si="78"/>
        <v>#N/A</v>
      </c>
    </row>
    <row r="2430" spans="1:4" x14ac:dyDescent="0.2">
      <c r="A2430" s="56" t="e">
        <f>IF((A2429+$F$5&lt;='1_Setting'!$D$29),A2429+$F$5,#N/A)</f>
        <v>#N/A</v>
      </c>
      <c r="B2430" s="11" t="str">
        <f>IFERROR(IF(ISNUMBER(A2430),(IF(A2430&lt;('1_Setting'!$D$30),((A2430/('1_Setting'!$D$30))*3+1),((A2430-('1_Setting'!$D$30))/(('1_Setting'!$D$29)-('1_Setting'!$D$30))*2+4)))," ")," ")</f>
        <v xml:space="preserve"> </v>
      </c>
      <c r="C2430" s="10" t="str">
        <f t="shared" si="77"/>
        <v xml:space="preserve"> </v>
      </c>
      <c r="D2430" s="56" t="e">
        <f t="shared" si="78"/>
        <v>#N/A</v>
      </c>
    </row>
    <row r="2431" spans="1:4" x14ac:dyDescent="0.2">
      <c r="A2431" s="56" t="e">
        <f>IF((A2430+$F$5&lt;='1_Setting'!$D$29),A2430+$F$5,#N/A)</f>
        <v>#N/A</v>
      </c>
      <c r="B2431" s="11" t="str">
        <f>IFERROR(IF(ISNUMBER(A2431),(IF(A2431&lt;('1_Setting'!$D$30),((A2431/('1_Setting'!$D$30))*3+1),((A2431-('1_Setting'!$D$30))/(('1_Setting'!$D$29)-('1_Setting'!$D$30))*2+4)))," ")," ")</f>
        <v xml:space="preserve"> </v>
      </c>
      <c r="C2431" s="10" t="str">
        <f t="shared" si="77"/>
        <v xml:space="preserve"> </v>
      </c>
      <c r="D2431" s="56" t="e">
        <f t="shared" si="78"/>
        <v>#N/A</v>
      </c>
    </row>
    <row r="2432" spans="1:4" x14ac:dyDescent="0.2">
      <c r="A2432" s="56" t="e">
        <f>IF((A2431+$F$5&lt;='1_Setting'!$D$29),A2431+$F$5,#N/A)</f>
        <v>#N/A</v>
      </c>
      <c r="B2432" s="11" t="str">
        <f>IFERROR(IF(ISNUMBER(A2432),(IF(A2432&lt;('1_Setting'!$D$30),((A2432/('1_Setting'!$D$30))*3+1),((A2432-('1_Setting'!$D$30))/(('1_Setting'!$D$29)-('1_Setting'!$D$30))*2+4)))," ")," ")</f>
        <v xml:space="preserve"> </v>
      </c>
      <c r="C2432" s="10" t="str">
        <f t="shared" si="77"/>
        <v xml:space="preserve"> </v>
      </c>
      <c r="D2432" s="56" t="e">
        <f t="shared" si="78"/>
        <v>#N/A</v>
      </c>
    </row>
    <row r="2433" spans="1:4" x14ac:dyDescent="0.2">
      <c r="A2433" s="56" t="e">
        <f>IF((A2432+$F$5&lt;='1_Setting'!$D$29),A2432+$F$5,#N/A)</f>
        <v>#N/A</v>
      </c>
      <c r="B2433" s="11" t="str">
        <f>IFERROR(IF(ISNUMBER(A2433),(IF(A2433&lt;('1_Setting'!$D$30),((A2433/('1_Setting'!$D$30))*3+1),((A2433-('1_Setting'!$D$30))/(('1_Setting'!$D$29)-('1_Setting'!$D$30))*2+4)))," ")," ")</f>
        <v xml:space="preserve"> </v>
      </c>
      <c r="C2433" s="10" t="str">
        <f t="shared" si="77"/>
        <v xml:space="preserve"> </v>
      </c>
      <c r="D2433" s="56" t="e">
        <f t="shared" si="78"/>
        <v>#N/A</v>
      </c>
    </row>
    <row r="2434" spans="1:4" x14ac:dyDescent="0.2">
      <c r="A2434" s="56" t="e">
        <f>IF((A2433+$F$5&lt;='1_Setting'!$D$29),A2433+$F$5,#N/A)</f>
        <v>#N/A</v>
      </c>
      <c r="B2434" s="11" t="str">
        <f>IFERROR(IF(ISNUMBER(A2434),(IF(A2434&lt;('1_Setting'!$D$30),((A2434/('1_Setting'!$D$30))*3+1),((A2434-('1_Setting'!$D$30))/(('1_Setting'!$D$29)-('1_Setting'!$D$30))*2+4)))," ")," ")</f>
        <v xml:space="preserve"> </v>
      </c>
      <c r="C2434" s="10" t="str">
        <f t="shared" ref="C2434:C2497" si="79">IFERROR(IF(AND(B2434&gt;3.5,B2434&lt;4),3.5,ROUND(B2434/5,1)*5)," ")</f>
        <v xml:space="preserve"> </v>
      </c>
      <c r="D2434" s="56" t="e">
        <f t="shared" si="78"/>
        <v>#N/A</v>
      </c>
    </row>
    <row r="2435" spans="1:4" x14ac:dyDescent="0.2">
      <c r="A2435" s="56" t="e">
        <f>IF((A2434+$F$5&lt;='1_Setting'!$D$29),A2434+$F$5,#N/A)</f>
        <v>#N/A</v>
      </c>
      <c r="B2435" s="11" t="str">
        <f>IFERROR(IF(ISNUMBER(A2435),(IF(A2435&lt;('1_Setting'!$D$30),((A2435/('1_Setting'!$D$30))*3+1),((A2435-('1_Setting'!$D$30))/(('1_Setting'!$D$29)-('1_Setting'!$D$30))*2+4)))," ")," ")</f>
        <v xml:space="preserve"> </v>
      </c>
      <c r="C2435" s="10" t="str">
        <f t="shared" si="79"/>
        <v xml:space="preserve"> </v>
      </c>
      <c r="D2435" s="56" t="e">
        <f t="shared" si="78"/>
        <v>#N/A</v>
      </c>
    </row>
    <row r="2436" spans="1:4" x14ac:dyDescent="0.2">
      <c r="A2436" s="56" t="e">
        <f>IF((A2435+$F$5&lt;='1_Setting'!$D$29),A2435+$F$5,#N/A)</f>
        <v>#N/A</v>
      </c>
      <c r="B2436" s="11" t="str">
        <f>IFERROR(IF(ISNUMBER(A2436),(IF(A2436&lt;('1_Setting'!$D$30),((A2436/('1_Setting'!$D$30))*3+1),((A2436-('1_Setting'!$D$30))/(('1_Setting'!$D$29)-('1_Setting'!$D$30))*2+4)))," ")," ")</f>
        <v xml:space="preserve"> </v>
      </c>
      <c r="C2436" s="10" t="str">
        <f t="shared" si="79"/>
        <v xml:space="preserve"> </v>
      </c>
      <c r="D2436" s="56" t="e">
        <f t="shared" si="78"/>
        <v>#N/A</v>
      </c>
    </row>
    <row r="2437" spans="1:4" x14ac:dyDescent="0.2">
      <c r="A2437" s="56" t="e">
        <f>IF((A2436+$F$5&lt;='1_Setting'!$D$29),A2436+$F$5,#N/A)</f>
        <v>#N/A</v>
      </c>
      <c r="B2437" s="11" t="str">
        <f>IFERROR(IF(ISNUMBER(A2437),(IF(A2437&lt;('1_Setting'!$D$30),((A2437/('1_Setting'!$D$30))*3+1),((A2437-('1_Setting'!$D$30))/(('1_Setting'!$D$29)-('1_Setting'!$D$30))*2+4)))," ")," ")</f>
        <v xml:space="preserve"> </v>
      </c>
      <c r="C2437" s="10" t="str">
        <f t="shared" si="79"/>
        <v xml:space="preserve"> </v>
      </c>
      <c r="D2437" s="56" t="e">
        <f t="shared" si="78"/>
        <v>#N/A</v>
      </c>
    </row>
    <row r="2438" spans="1:4" x14ac:dyDescent="0.2">
      <c r="A2438" s="56" t="e">
        <f>IF((A2437+$F$5&lt;='1_Setting'!$D$29),A2437+$F$5,#N/A)</f>
        <v>#N/A</v>
      </c>
      <c r="B2438" s="11" t="str">
        <f>IFERROR(IF(ISNUMBER(A2438),(IF(A2438&lt;('1_Setting'!$D$30),((A2438/('1_Setting'!$D$30))*3+1),((A2438-('1_Setting'!$D$30))/(('1_Setting'!$D$29)-('1_Setting'!$D$30))*2+4)))," ")," ")</f>
        <v xml:space="preserve"> </v>
      </c>
      <c r="C2438" s="10" t="str">
        <f t="shared" si="79"/>
        <v xml:space="preserve"> </v>
      </c>
      <c r="D2438" s="56" t="e">
        <f t="shared" si="78"/>
        <v>#N/A</v>
      </c>
    </row>
    <row r="2439" spans="1:4" x14ac:dyDescent="0.2">
      <c r="A2439" s="56" t="e">
        <f>IF((A2438+$F$5&lt;='1_Setting'!$D$29),A2438+$F$5,#N/A)</f>
        <v>#N/A</v>
      </c>
      <c r="B2439" s="11" t="str">
        <f>IFERROR(IF(ISNUMBER(A2439),(IF(A2439&lt;('1_Setting'!$D$30),((A2439/('1_Setting'!$D$30))*3+1),((A2439-('1_Setting'!$D$30))/(('1_Setting'!$D$29)-('1_Setting'!$D$30))*2+4)))," ")," ")</f>
        <v xml:space="preserve"> </v>
      </c>
      <c r="C2439" s="10" t="str">
        <f t="shared" si="79"/>
        <v xml:space="preserve"> </v>
      </c>
      <c r="D2439" s="56" t="e">
        <f t="shared" si="78"/>
        <v>#N/A</v>
      </c>
    </row>
    <row r="2440" spans="1:4" x14ac:dyDescent="0.2">
      <c r="A2440" s="56" t="e">
        <f>IF((A2439+$F$5&lt;='1_Setting'!$D$29),A2439+$F$5,#N/A)</f>
        <v>#N/A</v>
      </c>
      <c r="B2440" s="11" t="str">
        <f>IFERROR(IF(ISNUMBER(A2440),(IF(A2440&lt;('1_Setting'!$D$30),((A2440/('1_Setting'!$D$30))*3+1),((A2440-('1_Setting'!$D$30))/(('1_Setting'!$D$29)-('1_Setting'!$D$30))*2+4)))," ")," ")</f>
        <v xml:space="preserve"> </v>
      </c>
      <c r="C2440" s="10" t="str">
        <f t="shared" si="79"/>
        <v xml:space="preserve"> </v>
      </c>
      <c r="D2440" s="56" t="e">
        <f t="shared" si="78"/>
        <v>#N/A</v>
      </c>
    </row>
    <row r="2441" spans="1:4" x14ac:dyDescent="0.2">
      <c r="A2441" s="56" t="e">
        <f>IF((A2440+$F$5&lt;='1_Setting'!$D$29),A2440+$F$5,#N/A)</f>
        <v>#N/A</v>
      </c>
      <c r="B2441" s="11" t="str">
        <f>IFERROR(IF(ISNUMBER(A2441),(IF(A2441&lt;('1_Setting'!$D$30),((A2441/('1_Setting'!$D$30))*3+1),((A2441-('1_Setting'!$D$30))/(('1_Setting'!$D$29)-('1_Setting'!$D$30))*2+4)))," ")," ")</f>
        <v xml:space="preserve"> </v>
      </c>
      <c r="C2441" s="10" t="str">
        <f t="shared" si="79"/>
        <v xml:space="preserve"> </v>
      </c>
      <c r="D2441" s="56" t="e">
        <f t="shared" si="78"/>
        <v>#N/A</v>
      </c>
    </row>
    <row r="2442" spans="1:4" x14ac:dyDescent="0.2">
      <c r="A2442" s="56" t="e">
        <f>IF((A2441+$F$5&lt;='1_Setting'!$D$29),A2441+$F$5,#N/A)</f>
        <v>#N/A</v>
      </c>
      <c r="B2442" s="11" t="str">
        <f>IFERROR(IF(ISNUMBER(A2442),(IF(A2442&lt;('1_Setting'!$D$30),((A2442/('1_Setting'!$D$30))*3+1),((A2442-('1_Setting'!$D$30))/(('1_Setting'!$D$29)-('1_Setting'!$D$30))*2+4)))," ")," ")</f>
        <v xml:space="preserve"> </v>
      </c>
      <c r="C2442" s="10" t="str">
        <f t="shared" si="79"/>
        <v xml:space="preserve"> </v>
      </c>
      <c r="D2442" s="56" t="e">
        <f t="shared" si="78"/>
        <v>#N/A</v>
      </c>
    </row>
    <row r="2443" spans="1:4" x14ac:dyDescent="0.2">
      <c r="A2443" s="56" t="e">
        <f>IF((A2442+$F$5&lt;='1_Setting'!$D$29),A2442+$F$5,#N/A)</f>
        <v>#N/A</v>
      </c>
      <c r="B2443" s="11" t="str">
        <f>IFERROR(IF(ISNUMBER(A2443),(IF(A2443&lt;('1_Setting'!$D$30),((A2443/('1_Setting'!$D$30))*3+1),((A2443-('1_Setting'!$D$30))/(('1_Setting'!$D$29)-('1_Setting'!$D$30))*2+4)))," ")," ")</f>
        <v xml:space="preserve"> </v>
      </c>
      <c r="C2443" s="10" t="str">
        <f t="shared" si="79"/>
        <v xml:space="preserve"> </v>
      </c>
      <c r="D2443" s="56" t="e">
        <f t="shared" ref="D2443:D2506" si="80">A2443</f>
        <v>#N/A</v>
      </c>
    </row>
    <row r="2444" spans="1:4" x14ac:dyDescent="0.2">
      <c r="A2444" s="56" t="e">
        <f>IF((A2443+$F$5&lt;='1_Setting'!$D$29),A2443+$F$5,#N/A)</f>
        <v>#N/A</v>
      </c>
      <c r="B2444" s="11" t="str">
        <f>IFERROR(IF(ISNUMBER(A2444),(IF(A2444&lt;('1_Setting'!$D$30),((A2444/('1_Setting'!$D$30))*3+1),((A2444-('1_Setting'!$D$30))/(('1_Setting'!$D$29)-('1_Setting'!$D$30))*2+4)))," ")," ")</f>
        <v xml:space="preserve"> </v>
      </c>
      <c r="C2444" s="10" t="str">
        <f t="shared" si="79"/>
        <v xml:space="preserve"> </v>
      </c>
      <c r="D2444" s="56" t="e">
        <f t="shared" si="80"/>
        <v>#N/A</v>
      </c>
    </row>
    <row r="2445" spans="1:4" x14ac:dyDescent="0.2">
      <c r="A2445" s="56" t="e">
        <f>IF((A2444+$F$5&lt;='1_Setting'!$D$29),A2444+$F$5,#N/A)</f>
        <v>#N/A</v>
      </c>
      <c r="B2445" s="11" t="str">
        <f>IFERROR(IF(ISNUMBER(A2445),(IF(A2445&lt;('1_Setting'!$D$30),((A2445/('1_Setting'!$D$30))*3+1),((A2445-('1_Setting'!$D$30))/(('1_Setting'!$D$29)-('1_Setting'!$D$30))*2+4)))," ")," ")</f>
        <v xml:space="preserve"> </v>
      </c>
      <c r="C2445" s="10" t="str">
        <f t="shared" si="79"/>
        <v xml:space="preserve"> </v>
      </c>
      <c r="D2445" s="56" t="e">
        <f t="shared" si="80"/>
        <v>#N/A</v>
      </c>
    </row>
    <row r="2446" spans="1:4" x14ac:dyDescent="0.2">
      <c r="A2446" s="56" t="e">
        <f>IF((A2445+$F$5&lt;='1_Setting'!$D$29),A2445+$F$5,#N/A)</f>
        <v>#N/A</v>
      </c>
      <c r="B2446" s="11" t="str">
        <f>IFERROR(IF(ISNUMBER(A2446),(IF(A2446&lt;('1_Setting'!$D$30),((A2446/('1_Setting'!$D$30))*3+1),((A2446-('1_Setting'!$D$30))/(('1_Setting'!$D$29)-('1_Setting'!$D$30))*2+4)))," ")," ")</f>
        <v xml:space="preserve"> </v>
      </c>
      <c r="C2446" s="10" t="str">
        <f t="shared" si="79"/>
        <v xml:space="preserve"> </v>
      </c>
      <c r="D2446" s="56" t="e">
        <f t="shared" si="80"/>
        <v>#N/A</v>
      </c>
    </row>
    <row r="2447" spans="1:4" x14ac:dyDescent="0.2">
      <c r="A2447" s="56" t="e">
        <f>IF((A2446+$F$5&lt;='1_Setting'!$D$29),A2446+$F$5,#N/A)</f>
        <v>#N/A</v>
      </c>
      <c r="B2447" s="11" t="str">
        <f>IFERROR(IF(ISNUMBER(A2447),(IF(A2447&lt;('1_Setting'!$D$30),((A2447/('1_Setting'!$D$30))*3+1),((A2447-('1_Setting'!$D$30))/(('1_Setting'!$D$29)-('1_Setting'!$D$30))*2+4)))," ")," ")</f>
        <v xml:space="preserve"> </v>
      </c>
      <c r="C2447" s="10" t="str">
        <f t="shared" si="79"/>
        <v xml:space="preserve"> </v>
      </c>
      <c r="D2447" s="56" t="e">
        <f t="shared" si="80"/>
        <v>#N/A</v>
      </c>
    </row>
    <row r="2448" spans="1:4" x14ac:dyDescent="0.2">
      <c r="A2448" s="56" t="e">
        <f>IF((A2447+$F$5&lt;='1_Setting'!$D$29),A2447+$F$5,#N/A)</f>
        <v>#N/A</v>
      </c>
      <c r="B2448" s="11" t="str">
        <f>IFERROR(IF(ISNUMBER(A2448),(IF(A2448&lt;('1_Setting'!$D$30),((A2448/('1_Setting'!$D$30))*3+1),((A2448-('1_Setting'!$D$30))/(('1_Setting'!$D$29)-('1_Setting'!$D$30))*2+4)))," ")," ")</f>
        <v xml:space="preserve"> </v>
      </c>
      <c r="C2448" s="10" t="str">
        <f t="shared" si="79"/>
        <v xml:space="preserve"> </v>
      </c>
      <c r="D2448" s="56" t="e">
        <f t="shared" si="80"/>
        <v>#N/A</v>
      </c>
    </row>
    <row r="2449" spans="1:4" x14ac:dyDescent="0.2">
      <c r="A2449" s="56" t="e">
        <f>IF((A2448+$F$5&lt;='1_Setting'!$D$29),A2448+$F$5,#N/A)</f>
        <v>#N/A</v>
      </c>
      <c r="B2449" s="11" t="str">
        <f>IFERROR(IF(ISNUMBER(A2449),(IF(A2449&lt;('1_Setting'!$D$30),((A2449/('1_Setting'!$D$30))*3+1),((A2449-('1_Setting'!$D$30))/(('1_Setting'!$D$29)-('1_Setting'!$D$30))*2+4)))," ")," ")</f>
        <v xml:space="preserve"> </v>
      </c>
      <c r="C2449" s="10" t="str">
        <f t="shared" si="79"/>
        <v xml:space="preserve"> </v>
      </c>
      <c r="D2449" s="56" t="e">
        <f t="shared" si="80"/>
        <v>#N/A</v>
      </c>
    </row>
    <row r="2450" spans="1:4" x14ac:dyDescent="0.2">
      <c r="A2450" s="56" t="e">
        <f>IF((A2449+$F$5&lt;='1_Setting'!$D$29),A2449+$F$5,#N/A)</f>
        <v>#N/A</v>
      </c>
      <c r="B2450" s="11" t="str">
        <f>IFERROR(IF(ISNUMBER(A2450),(IF(A2450&lt;('1_Setting'!$D$30),((A2450/('1_Setting'!$D$30))*3+1),((A2450-('1_Setting'!$D$30))/(('1_Setting'!$D$29)-('1_Setting'!$D$30))*2+4)))," ")," ")</f>
        <v xml:space="preserve"> </v>
      </c>
      <c r="C2450" s="10" t="str">
        <f t="shared" si="79"/>
        <v xml:space="preserve"> </v>
      </c>
      <c r="D2450" s="56" t="e">
        <f t="shared" si="80"/>
        <v>#N/A</v>
      </c>
    </row>
    <row r="2451" spans="1:4" x14ac:dyDescent="0.2">
      <c r="A2451" s="56" t="e">
        <f>IF((A2450+$F$5&lt;='1_Setting'!$D$29),A2450+$F$5,#N/A)</f>
        <v>#N/A</v>
      </c>
      <c r="B2451" s="11" t="str">
        <f>IFERROR(IF(ISNUMBER(A2451),(IF(A2451&lt;('1_Setting'!$D$30),((A2451/('1_Setting'!$D$30))*3+1),((A2451-('1_Setting'!$D$30))/(('1_Setting'!$D$29)-('1_Setting'!$D$30))*2+4)))," ")," ")</f>
        <v xml:space="preserve"> </v>
      </c>
      <c r="C2451" s="10" t="str">
        <f t="shared" si="79"/>
        <v xml:space="preserve"> </v>
      </c>
      <c r="D2451" s="56" t="e">
        <f t="shared" si="80"/>
        <v>#N/A</v>
      </c>
    </row>
    <row r="2452" spans="1:4" x14ac:dyDescent="0.2">
      <c r="A2452" s="56" t="e">
        <f>IF((A2451+$F$5&lt;='1_Setting'!$D$29),A2451+$F$5,#N/A)</f>
        <v>#N/A</v>
      </c>
      <c r="B2452" s="11" t="str">
        <f>IFERROR(IF(ISNUMBER(A2452),(IF(A2452&lt;('1_Setting'!$D$30),((A2452/('1_Setting'!$D$30))*3+1),((A2452-('1_Setting'!$D$30))/(('1_Setting'!$D$29)-('1_Setting'!$D$30))*2+4)))," ")," ")</f>
        <v xml:space="preserve"> </v>
      </c>
      <c r="C2452" s="10" t="str">
        <f t="shared" si="79"/>
        <v xml:space="preserve"> </v>
      </c>
      <c r="D2452" s="56" t="e">
        <f t="shared" si="80"/>
        <v>#N/A</v>
      </c>
    </row>
    <row r="2453" spans="1:4" x14ac:dyDescent="0.2">
      <c r="A2453" s="56" t="e">
        <f>IF((A2452+$F$5&lt;='1_Setting'!$D$29),A2452+$F$5,#N/A)</f>
        <v>#N/A</v>
      </c>
      <c r="B2453" s="11" t="str">
        <f>IFERROR(IF(ISNUMBER(A2453),(IF(A2453&lt;('1_Setting'!$D$30),((A2453/('1_Setting'!$D$30))*3+1),((A2453-('1_Setting'!$D$30))/(('1_Setting'!$D$29)-('1_Setting'!$D$30))*2+4)))," ")," ")</f>
        <v xml:space="preserve"> </v>
      </c>
      <c r="C2453" s="10" t="str">
        <f t="shared" si="79"/>
        <v xml:space="preserve"> </v>
      </c>
      <c r="D2453" s="56" t="e">
        <f t="shared" si="80"/>
        <v>#N/A</v>
      </c>
    </row>
    <row r="2454" spans="1:4" x14ac:dyDescent="0.2">
      <c r="A2454" s="56" t="e">
        <f>IF((A2453+$F$5&lt;='1_Setting'!$D$29),A2453+$F$5,#N/A)</f>
        <v>#N/A</v>
      </c>
      <c r="B2454" s="11" t="str">
        <f>IFERROR(IF(ISNUMBER(A2454),(IF(A2454&lt;('1_Setting'!$D$30),((A2454/('1_Setting'!$D$30))*3+1),((A2454-('1_Setting'!$D$30))/(('1_Setting'!$D$29)-('1_Setting'!$D$30))*2+4)))," ")," ")</f>
        <v xml:space="preserve"> </v>
      </c>
      <c r="C2454" s="10" t="str">
        <f t="shared" si="79"/>
        <v xml:space="preserve"> </v>
      </c>
      <c r="D2454" s="56" t="e">
        <f t="shared" si="80"/>
        <v>#N/A</v>
      </c>
    </row>
    <row r="2455" spans="1:4" x14ac:dyDescent="0.2">
      <c r="A2455" s="56" t="e">
        <f>IF((A2454+$F$5&lt;='1_Setting'!$D$29),A2454+$F$5,#N/A)</f>
        <v>#N/A</v>
      </c>
      <c r="B2455" s="11" t="str">
        <f>IFERROR(IF(ISNUMBER(A2455),(IF(A2455&lt;('1_Setting'!$D$30),((A2455/('1_Setting'!$D$30))*3+1),((A2455-('1_Setting'!$D$30))/(('1_Setting'!$D$29)-('1_Setting'!$D$30))*2+4)))," ")," ")</f>
        <v xml:space="preserve"> </v>
      </c>
      <c r="C2455" s="10" t="str">
        <f t="shared" si="79"/>
        <v xml:space="preserve"> </v>
      </c>
      <c r="D2455" s="56" t="e">
        <f t="shared" si="80"/>
        <v>#N/A</v>
      </c>
    </row>
    <row r="2456" spans="1:4" x14ac:dyDescent="0.2">
      <c r="A2456" s="56" t="e">
        <f>IF((A2455+$F$5&lt;='1_Setting'!$D$29),A2455+$F$5,#N/A)</f>
        <v>#N/A</v>
      </c>
      <c r="B2456" s="11" t="str">
        <f>IFERROR(IF(ISNUMBER(A2456),(IF(A2456&lt;('1_Setting'!$D$30),((A2456/('1_Setting'!$D$30))*3+1),((A2456-('1_Setting'!$D$30))/(('1_Setting'!$D$29)-('1_Setting'!$D$30))*2+4)))," ")," ")</f>
        <v xml:space="preserve"> </v>
      </c>
      <c r="C2456" s="10" t="str">
        <f t="shared" si="79"/>
        <v xml:space="preserve"> </v>
      </c>
      <c r="D2456" s="56" t="e">
        <f t="shared" si="80"/>
        <v>#N/A</v>
      </c>
    </row>
    <row r="2457" spans="1:4" x14ac:dyDescent="0.2">
      <c r="A2457" s="56" t="e">
        <f>IF((A2456+$F$5&lt;='1_Setting'!$D$29),A2456+$F$5,#N/A)</f>
        <v>#N/A</v>
      </c>
      <c r="B2457" s="11" t="str">
        <f>IFERROR(IF(ISNUMBER(A2457),(IF(A2457&lt;('1_Setting'!$D$30),((A2457/('1_Setting'!$D$30))*3+1),((A2457-('1_Setting'!$D$30))/(('1_Setting'!$D$29)-('1_Setting'!$D$30))*2+4)))," ")," ")</f>
        <v xml:space="preserve"> </v>
      </c>
      <c r="C2457" s="10" t="str">
        <f t="shared" si="79"/>
        <v xml:space="preserve"> </v>
      </c>
      <c r="D2457" s="56" t="e">
        <f t="shared" si="80"/>
        <v>#N/A</v>
      </c>
    </row>
    <row r="2458" spans="1:4" x14ac:dyDescent="0.2">
      <c r="A2458" s="56" t="e">
        <f>IF((A2457+$F$5&lt;='1_Setting'!$D$29),A2457+$F$5,#N/A)</f>
        <v>#N/A</v>
      </c>
      <c r="B2458" s="11" t="str">
        <f>IFERROR(IF(ISNUMBER(A2458),(IF(A2458&lt;('1_Setting'!$D$30),((A2458/('1_Setting'!$D$30))*3+1),((A2458-('1_Setting'!$D$30))/(('1_Setting'!$D$29)-('1_Setting'!$D$30))*2+4)))," ")," ")</f>
        <v xml:space="preserve"> </v>
      </c>
      <c r="C2458" s="10" t="str">
        <f t="shared" si="79"/>
        <v xml:space="preserve"> </v>
      </c>
      <c r="D2458" s="56" t="e">
        <f t="shared" si="80"/>
        <v>#N/A</v>
      </c>
    </row>
    <row r="2459" spans="1:4" x14ac:dyDescent="0.2">
      <c r="A2459" s="56" t="e">
        <f>IF((A2458+$F$5&lt;='1_Setting'!$D$29),A2458+$F$5,#N/A)</f>
        <v>#N/A</v>
      </c>
      <c r="B2459" s="11" t="str">
        <f>IFERROR(IF(ISNUMBER(A2459),(IF(A2459&lt;('1_Setting'!$D$30),((A2459/('1_Setting'!$D$30))*3+1),((A2459-('1_Setting'!$D$30))/(('1_Setting'!$D$29)-('1_Setting'!$D$30))*2+4)))," ")," ")</f>
        <v xml:space="preserve"> </v>
      </c>
      <c r="C2459" s="10" t="str">
        <f t="shared" si="79"/>
        <v xml:space="preserve"> </v>
      </c>
      <c r="D2459" s="56" t="e">
        <f t="shared" si="80"/>
        <v>#N/A</v>
      </c>
    </row>
    <row r="2460" spans="1:4" x14ac:dyDescent="0.2">
      <c r="A2460" s="56" t="e">
        <f>IF((A2459+$F$5&lt;='1_Setting'!$D$29),A2459+$F$5,#N/A)</f>
        <v>#N/A</v>
      </c>
      <c r="B2460" s="11" t="str">
        <f>IFERROR(IF(ISNUMBER(A2460),(IF(A2460&lt;('1_Setting'!$D$30),((A2460/('1_Setting'!$D$30))*3+1),((A2460-('1_Setting'!$D$30))/(('1_Setting'!$D$29)-('1_Setting'!$D$30))*2+4)))," ")," ")</f>
        <v xml:space="preserve"> </v>
      </c>
      <c r="C2460" s="10" t="str">
        <f t="shared" si="79"/>
        <v xml:space="preserve"> </v>
      </c>
      <c r="D2460" s="56" t="e">
        <f t="shared" si="80"/>
        <v>#N/A</v>
      </c>
    </row>
    <row r="2461" spans="1:4" x14ac:dyDescent="0.2">
      <c r="A2461" s="56" t="e">
        <f>IF((A2460+$F$5&lt;='1_Setting'!$D$29),A2460+$F$5,#N/A)</f>
        <v>#N/A</v>
      </c>
      <c r="B2461" s="11" t="str">
        <f>IFERROR(IF(ISNUMBER(A2461),(IF(A2461&lt;('1_Setting'!$D$30),((A2461/('1_Setting'!$D$30))*3+1),((A2461-('1_Setting'!$D$30))/(('1_Setting'!$D$29)-('1_Setting'!$D$30))*2+4)))," ")," ")</f>
        <v xml:space="preserve"> </v>
      </c>
      <c r="C2461" s="10" t="str">
        <f t="shared" si="79"/>
        <v xml:space="preserve"> </v>
      </c>
      <c r="D2461" s="56" t="e">
        <f t="shared" si="80"/>
        <v>#N/A</v>
      </c>
    </row>
    <row r="2462" spans="1:4" x14ac:dyDescent="0.2">
      <c r="A2462" s="56" t="e">
        <f>IF((A2461+$F$5&lt;='1_Setting'!$D$29),A2461+$F$5,#N/A)</f>
        <v>#N/A</v>
      </c>
      <c r="B2462" s="11" t="str">
        <f>IFERROR(IF(ISNUMBER(A2462),(IF(A2462&lt;('1_Setting'!$D$30),((A2462/('1_Setting'!$D$30))*3+1),((A2462-('1_Setting'!$D$30))/(('1_Setting'!$D$29)-('1_Setting'!$D$30))*2+4)))," ")," ")</f>
        <v xml:space="preserve"> </v>
      </c>
      <c r="C2462" s="10" t="str">
        <f t="shared" si="79"/>
        <v xml:space="preserve"> </v>
      </c>
      <c r="D2462" s="56" t="e">
        <f t="shared" si="80"/>
        <v>#N/A</v>
      </c>
    </row>
    <row r="2463" spans="1:4" x14ac:dyDescent="0.2">
      <c r="A2463" s="56" t="e">
        <f>IF((A2462+$F$5&lt;='1_Setting'!$D$29),A2462+$F$5,#N/A)</f>
        <v>#N/A</v>
      </c>
      <c r="B2463" s="11" t="str">
        <f>IFERROR(IF(ISNUMBER(A2463),(IF(A2463&lt;('1_Setting'!$D$30),((A2463/('1_Setting'!$D$30))*3+1),((A2463-('1_Setting'!$D$30))/(('1_Setting'!$D$29)-('1_Setting'!$D$30))*2+4)))," ")," ")</f>
        <v xml:space="preserve"> </v>
      </c>
      <c r="C2463" s="10" t="str">
        <f t="shared" si="79"/>
        <v xml:space="preserve"> </v>
      </c>
      <c r="D2463" s="56" t="e">
        <f t="shared" si="80"/>
        <v>#N/A</v>
      </c>
    </row>
    <row r="2464" spans="1:4" x14ac:dyDescent="0.2">
      <c r="A2464" s="56" t="e">
        <f>IF((A2463+$F$5&lt;='1_Setting'!$D$29),A2463+$F$5,#N/A)</f>
        <v>#N/A</v>
      </c>
      <c r="B2464" s="11" t="str">
        <f>IFERROR(IF(ISNUMBER(A2464),(IF(A2464&lt;('1_Setting'!$D$30),((A2464/('1_Setting'!$D$30))*3+1),((A2464-('1_Setting'!$D$30))/(('1_Setting'!$D$29)-('1_Setting'!$D$30))*2+4)))," ")," ")</f>
        <v xml:space="preserve"> </v>
      </c>
      <c r="C2464" s="10" t="str">
        <f t="shared" si="79"/>
        <v xml:space="preserve"> </v>
      </c>
      <c r="D2464" s="56" t="e">
        <f t="shared" si="80"/>
        <v>#N/A</v>
      </c>
    </row>
    <row r="2465" spans="1:4" x14ac:dyDescent="0.2">
      <c r="A2465" s="56" t="e">
        <f>IF((A2464+$F$5&lt;='1_Setting'!$D$29),A2464+$F$5,#N/A)</f>
        <v>#N/A</v>
      </c>
      <c r="B2465" s="11" t="str">
        <f>IFERROR(IF(ISNUMBER(A2465),(IF(A2465&lt;('1_Setting'!$D$30),((A2465/('1_Setting'!$D$30))*3+1),((A2465-('1_Setting'!$D$30))/(('1_Setting'!$D$29)-('1_Setting'!$D$30))*2+4)))," ")," ")</f>
        <v xml:space="preserve"> </v>
      </c>
      <c r="C2465" s="10" t="str">
        <f t="shared" si="79"/>
        <v xml:space="preserve"> </v>
      </c>
      <c r="D2465" s="56" t="e">
        <f t="shared" si="80"/>
        <v>#N/A</v>
      </c>
    </row>
    <row r="2466" spans="1:4" x14ac:dyDescent="0.2">
      <c r="A2466" s="56" t="e">
        <f>IF((A2465+$F$5&lt;='1_Setting'!$D$29),A2465+$F$5,#N/A)</f>
        <v>#N/A</v>
      </c>
      <c r="B2466" s="11" t="str">
        <f>IFERROR(IF(ISNUMBER(A2466),(IF(A2466&lt;('1_Setting'!$D$30),((A2466/('1_Setting'!$D$30))*3+1),((A2466-('1_Setting'!$D$30))/(('1_Setting'!$D$29)-('1_Setting'!$D$30))*2+4)))," ")," ")</f>
        <v xml:space="preserve"> </v>
      </c>
      <c r="C2466" s="10" t="str">
        <f t="shared" si="79"/>
        <v xml:space="preserve"> </v>
      </c>
      <c r="D2466" s="56" t="e">
        <f t="shared" si="80"/>
        <v>#N/A</v>
      </c>
    </row>
    <row r="2467" spans="1:4" x14ac:dyDescent="0.2">
      <c r="A2467" s="56" t="e">
        <f>IF((A2466+$F$5&lt;='1_Setting'!$D$29),A2466+$F$5,#N/A)</f>
        <v>#N/A</v>
      </c>
      <c r="B2467" s="11" t="str">
        <f>IFERROR(IF(ISNUMBER(A2467),(IF(A2467&lt;('1_Setting'!$D$30),((A2467/('1_Setting'!$D$30))*3+1),((A2467-('1_Setting'!$D$30))/(('1_Setting'!$D$29)-('1_Setting'!$D$30))*2+4)))," ")," ")</f>
        <v xml:space="preserve"> </v>
      </c>
      <c r="C2467" s="10" t="str">
        <f t="shared" si="79"/>
        <v xml:space="preserve"> </v>
      </c>
      <c r="D2467" s="56" t="e">
        <f t="shared" si="80"/>
        <v>#N/A</v>
      </c>
    </row>
    <row r="2468" spans="1:4" x14ac:dyDescent="0.2">
      <c r="A2468" s="56" t="e">
        <f>IF((A2467+$F$5&lt;='1_Setting'!$D$29),A2467+$F$5,#N/A)</f>
        <v>#N/A</v>
      </c>
      <c r="B2468" s="11" t="str">
        <f>IFERROR(IF(ISNUMBER(A2468),(IF(A2468&lt;('1_Setting'!$D$30),((A2468/('1_Setting'!$D$30))*3+1),((A2468-('1_Setting'!$D$30))/(('1_Setting'!$D$29)-('1_Setting'!$D$30))*2+4)))," ")," ")</f>
        <v xml:space="preserve"> </v>
      </c>
      <c r="C2468" s="10" t="str">
        <f t="shared" si="79"/>
        <v xml:space="preserve"> </v>
      </c>
      <c r="D2468" s="56" t="e">
        <f t="shared" si="80"/>
        <v>#N/A</v>
      </c>
    </row>
    <row r="2469" spans="1:4" x14ac:dyDescent="0.2">
      <c r="A2469" s="56" t="e">
        <f>IF((A2468+$F$5&lt;='1_Setting'!$D$29),A2468+$F$5,#N/A)</f>
        <v>#N/A</v>
      </c>
      <c r="B2469" s="11" t="str">
        <f>IFERROR(IF(ISNUMBER(A2469),(IF(A2469&lt;('1_Setting'!$D$30),((A2469/('1_Setting'!$D$30))*3+1),((A2469-('1_Setting'!$D$30))/(('1_Setting'!$D$29)-('1_Setting'!$D$30))*2+4)))," ")," ")</f>
        <v xml:space="preserve"> </v>
      </c>
      <c r="C2469" s="10" t="str">
        <f t="shared" si="79"/>
        <v xml:space="preserve"> </v>
      </c>
      <c r="D2469" s="56" t="e">
        <f t="shared" si="80"/>
        <v>#N/A</v>
      </c>
    </row>
    <row r="2470" spans="1:4" x14ac:dyDescent="0.2">
      <c r="A2470" s="56" t="e">
        <f>IF((A2469+$F$5&lt;='1_Setting'!$D$29),A2469+$F$5,#N/A)</f>
        <v>#N/A</v>
      </c>
      <c r="B2470" s="11" t="str">
        <f>IFERROR(IF(ISNUMBER(A2470),(IF(A2470&lt;('1_Setting'!$D$30),((A2470/('1_Setting'!$D$30))*3+1),((A2470-('1_Setting'!$D$30))/(('1_Setting'!$D$29)-('1_Setting'!$D$30))*2+4)))," ")," ")</f>
        <v xml:space="preserve"> </v>
      </c>
      <c r="C2470" s="10" t="str">
        <f t="shared" si="79"/>
        <v xml:space="preserve"> </v>
      </c>
      <c r="D2470" s="56" t="e">
        <f t="shared" si="80"/>
        <v>#N/A</v>
      </c>
    </row>
    <row r="2471" spans="1:4" x14ac:dyDescent="0.2">
      <c r="A2471" s="56" t="e">
        <f>IF((A2470+$F$5&lt;='1_Setting'!$D$29),A2470+$F$5,#N/A)</f>
        <v>#N/A</v>
      </c>
      <c r="B2471" s="11" t="str">
        <f>IFERROR(IF(ISNUMBER(A2471),(IF(A2471&lt;('1_Setting'!$D$30),((A2471/('1_Setting'!$D$30))*3+1),((A2471-('1_Setting'!$D$30))/(('1_Setting'!$D$29)-('1_Setting'!$D$30))*2+4)))," ")," ")</f>
        <v xml:space="preserve"> </v>
      </c>
      <c r="C2471" s="10" t="str">
        <f t="shared" si="79"/>
        <v xml:space="preserve"> </v>
      </c>
      <c r="D2471" s="56" t="e">
        <f t="shared" si="80"/>
        <v>#N/A</v>
      </c>
    </row>
    <row r="2472" spans="1:4" x14ac:dyDescent="0.2">
      <c r="A2472" s="56" t="e">
        <f>IF((A2471+$F$5&lt;='1_Setting'!$D$29),A2471+$F$5,#N/A)</f>
        <v>#N/A</v>
      </c>
      <c r="B2472" s="11" t="str">
        <f>IFERROR(IF(ISNUMBER(A2472),(IF(A2472&lt;('1_Setting'!$D$30),((A2472/('1_Setting'!$D$30))*3+1),((A2472-('1_Setting'!$D$30))/(('1_Setting'!$D$29)-('1_Setting'!$D$30))*2+4)))," ")," ")</f>
        <v xml:space="preserve"> </v>
      </c>
      <c r="C2472" s="10" t="str">
        <f t="shared" si="79"/>
        <v xml:space="preserve"> </v>
      </c>
      <c r="D2472" s="56" t="e">
        <f t="shared" si="80"/>
        <v>#N/A</v>
      </c>
    </row>
    <row r="2473" spans="1:4" x14ac:dyDescent="0.2">
      <c r="A2473" s="56" t="e">
        <f>IF((A2472+$F$5&lt;='1_Setting'!$D$29),A2472+$F$5,#N/A)</f>
        <v>#N/A</v>
      </c>
      <c r="B2473" s="11" t="str">
        <f>IFERROR(IF(ISNUMBER(A2473),(IF(A2473&lt;('1_Setting'!$D$30),((A2473/('1_Setting'!$D$30))*3+1),((A2473-('1_Setting'!$D$30))/(('1_Setting'!$D$29)-('1_Setting'!$D$30))*2+4)))," ")," ")</f>
        <v xml:space="preserve"> </v>
      </c>
      <c r="C2473" s="10" t="str">
        <f t="shared" si="79"/>
        <v xml:space="preserve"> </v>
      </c>
      <c r="D2473" s="56" t="e">
        <f t="shared" si="80"/>
        <v>#N/A</v>
      </c>
    </row>
    <row r="2474" spans="1:4" x14ac:dyDescent="0.2">
      <c r="A2474" s="56" t="e">
        <f>IF((A2473+$F$5&lt;='1_Setting'!$D$29),A2473+$F$5,#N/A)</f>
        <v>#N/A</v>
      </c>
      <c r="B2474" s="11" t="str">
        <f>IFERROR(IF(ISNUMBER(A2474),(IF(A2474&lt;('1_Setting'!$D$30),((A2474/('1_Setting'!$D$30))*3+1),((A2474-('1_Setting'!$D$30))/(('1_Setting'!$D$29)-('1_Setting'!$D$30))*2+4)))," ")," ")</f>
        <v xml:space="preserve"> </v>
      </c>
      <c r="C2474" s="10" t="str">
        <f t="shared" si="79"/>
        <v xml:space="preserve"> </v>
      </c>
      <c r="D2474" s="56" t="e">
        <f t="shared" si="80"/>
        <v>#N/A</v>
      </c>
    </row>
    <row r="2475" spans="1:4" x14ac:dyDescent="0.2">
      <c r="A2475" s="56" t="e">
        <f>IF((A2474+$F$5&lt;='1_Setting'!$D$29),A2474+$F$5,#N/A)</f>
        <v>#N/A</v>
      </c>
      <c r="B2475" s="11" t="str">
        <f>IFERROR(IF(ISNUMBER(A2475),(IF(A2475&lt;('1_Setting'!$D$30),((A2475/('1_Setting'!$D$30))*3+1),((A2475-('1_Setting'!$D$30))/(('1_Setting'!$D$29)-('1_Setting'!$D$30))*2+4)))," ")," ")</f>
        <v xml:space="preserve"> </v>
      </c>
      <c r="C2475" s="10" t="str">
        <f t="shared" si="79"/>
        <v xml:space="preserve"> </v>
      </c>
      <c r="D2475" s="56" t="e">
        <f t="shared" si="80"/>
        <v>#N/A</v>
      </c>
    </row>
    <row r="2476" spans="1:4" x14ac:dyDescent="0.2">
      <c r="A2476" s="56" t="e">
        <f>IF((A2475+$F$5&lt;='1_Setting'!$D$29),A2475+$F$5,#N/A)</f>
        <v>#N/A</v>
      </c>
      <c r="B2476" s="11" t="str">
        <f>IFERROR(IF(ISNUMBER(A2476),(IF(A2476&lt;('1_Setting'!$D$30),((A2476/('1_Setting'!$D$30))*3+1),((A2476-('1_Setting'!$D$30))/(('1_Setting'!$D$29)-('1_Setting'!$D$30))*2+4)))," ")," ")</f>
        <v xml:space="preserve"> </v>
      </c>
      <c r="C2476" s="10" t="str">
        <f t="shared" si="79"/>
        <v xml:space="preserve"> </v>
      </c>
      <c r="D2476" s="56" t="e">
        <f t="shared" si="80"/>
        <v>#N/A</v>
      </c>
    </row>
    <row r="2477" spans="1:4" x14ac:dyDescent="0.2">
      <c r="A2477" s="56" t="e">
        <f>IF((A2476+$F$5&lt;='1_Setting'!$D$29),A2476+$F$5,#N/A)</f>
        <v>#N/A</v>
      </c>
      <c r="B2477" s="11" t="str">
        <f>IFERROR(IF(ISNUMBER(A2477),(IF(A2477&lt;('1_Setting'!$D$30),((A2477/('1_Setting'!$D$30))*3+1),((A2477-('1_Setting'!$D$30))/(('1_Setting'!$D$29)-('1_Setting'!$D$30))*2+4)))," ")," ")</f>
        <v xml:space="preserve"> </v>
      </c>
      <c r="C2477" s="10" t="str">
        <f t="shared" si="79"/>
        <v xml:space="preserve"> </v>
      </c>
      <c r="D2477" s="56" t="e">
        <f t="shared" si="80"/>
        <v>#N/A</v>
      </c>
    </row>
    <row r="2478" spans="1:4" x14ac:dyDescent="0.2">
      <c r="A2478" s="56" t="e">
        <f>IF((A2477+$F$5&lt;='1_Setting'!$D$29),A2477+$F$5,#N/A)</f>
        <v>#N/A</v>
      </c>
      <c r="B2478" s="11" t="str">
        <f>IFERROR(IF(ISNUMBER(A2478),(IF(A2478&lt;('1_Setting'!$D$30),((A2478/('1_Setting'!$D$30))*3+1),((A2478-('1_Setting'!$D$30))/(('1_Setting'!$D$29)-('1_Setting'!$D$30))*2+4)))," ")," ")</f>
        <v xml:space="preserve"> </v>
      </c>
      <c r="C2478" s="10" t="str">
        <f t="shared" si="79"/>
        <v xml:space="preserve"> </v>
      </c>
      <c r="D2478" s="56" t="e">
        <f t="shared" si="80"/>
        <v>#N/A</v>
      </c>
    </row>
    <row r="2479" spans="1:4" x14ac:dyDescent="0.2">
      <c r="A2479" s="56" t="e">
        <f>IF((A2478+$F$5&lt;='1_Setting'!$D$29),A2478+$F$5,#N/A)</f>
        <v>#N/A</v>
      </c>
      <c r="B2479" s="11" t="str">
        <f>IFERROR(IF(ISNUMBER(A2479),(IF(A2479&lt;('1_Setting'!$D$30),((A2479/('1_Setting'!$D$30))*3+1),((A2479-('1_Setting'!$D$30))/(('1_Setting'!$D$29)-('1_Setting'!$D$30))*2+4)))," ")," ")</f>
        <v xml:space="preserve"> </v>
      </c>
      <c r="C2479" s="10" t="str">
        <f t="shared" si="79"/>
        <v xml:space="preserve"> </v>
      </c>
      <c r="D2479" s="56" t="e">
        <f t="shared" si="80"/>
        <v>#N/A</v>
      </c>
    </row>
    <row r="2480" spans="1:4" x14ac:dyDescent="0.2">
      <c r="A2480" s="56" t="e">
        <f>IF((A2479+$F$5&lt;='1_Setting'!$D$29),A2479+$F$5,#N/A)</f>
        <v>#N/A</v>
      </c>
      <c r="B2480" s="11" t="str">
        <f>IFERROR(IF(ISNUMBER(A2480),(IF(A2480&lt;('1_Setting'!$D$30),((A2480/('1_Setting'!$D$30))*3+1),((A2480-('1_Setting'!$D$30))/(('1_Setting'!$D$29)-('1_Setting'!$D$30))*2+4)))," ")," ")</f>
        <v xml:space="preserve"> </v>
      </c>
      <c r="C2480" s="10" t="str">
        <f t="shared" si="79"/>
        <v xml:space="preserve"> </v>
      </c>
      <c r="D2480" s="56" t="e">
        <f t="shared" si="80"/>
        <v>#N/A</v>
      </c>
    </row>
    <row r="2481" spans="1:4" x14ac:dyDescent="0.2">
      <c r="A2481" s="56" t="e">
        <f>IF((A2480+$F$5&lt;='1_Setting'!$D$29),A2480+$F$5,#N/A)</f>
        <v>#N/A</v>
      </c>
      <c r="B2481" s="11" t="str">
        <f>IFERROR(IF(ISNUMBER(A2481),(IF(A2481&lt;('1_Setting'!$D$30),((A2481/('1_Setting'!$D$30))*3+1),((A2481-('1_Setting'!$D$30))/(('1_Setting'!$D$29)-('1_Setting'!$D$30))*2+4)))," ")," ")</f>
        <v xml:space="preserve"> </v>
      </c>
      <c r="C2481" s="10" t="str">
        <f t="shared" si="79"/>
        <v xml:space="preserve"> </v>
      </c>
      <c r="D2481" s="56" t="e">
        <f t="shared" si="80"/>
        <v>#N/A</v>
      </c>
    </row>
    <row r="2482" spans="1:4" x14ac:dyDescent="0.2">
      <c r="A2482" s="56" t="e">
        <f>IF((A2481+$F$5&lt;='1_Setting'!$D$29),A2481+$F$5,#N/A)</f>
        <v>#N/A</v>
      </c>
      <c r="B2482" s="11" t="str">
        <f>IFERROR(IF(ISNUMBER(A2482),(IF(A2482&lt;('1_Setting'!$D$30),((A2482/('1_Setting'!$D$30))*3+1),((A2482-('1_Setting'!$D$30))/(('1_Setting'!$D$29)-('1_Setting'!$D$30))*2+4)))," ")," ")</f>
        <v xml:space="preserve"> </v>
      </c>
      <c r="C2482" s="10" t="str">
        <f t="shared" si="79"/>
        <v xml:space="preserve"> </v>
      </c>
      <c r="D2482" s="56" t="e">
        <f t="shared" si="80"/>
        <v>#N/A</v>
      </c>
    </row>
    <row r="2483" spans="1:4" x14ac:dyDescent="0.2">
      <c r="A2483" s="56" t="e">
        <f>IF((A2482+$F$5&lt;='1_Setting'!$D$29),A2482+$F$5,#N/A)</f>
        <v>#N/A</v>
      </c>
      <c r="B2483" s="11" t="str">
        <f>IFERROR(IF(ISNUMBER(A2483),(IF(A2483&lt;('1_Setting'!$D$30),((A2483/('1_Setting'!$D$30))*3+1),((A2483-('1_Setting'!$D$30))/(('1_Setting'!$D$29)-('1_Setting'!$D$30))*2+4)))," ")," ")</f>
        <v xml:space="preserve"> </v>
      </c>
      <c r="C2483" s="10" t="str">
        <f t="shared" si="79"/>
        <v xml:space="preserve"> </v>
      </c>
      <c r="D2483" s="56" t="e">
        <f t="shared" si="80"/>
        <v>#N/A</v>
      </c>
    </row>
    <row r="2484" spans="1:4" x14ac:dyDescent="0.2">
      <c r="A2484" s="56" t="e">
        <f>IF((A2483+$F$5&lt;='1_Setting'!$D$29),A2483+$F$5,#N/A)</f>
        <v>#N/A</v>
      </c>
      <c r="B2484" s="11" t="str">
        <f>IFERROR(IF(ISNUMBER(A2484),(IF(A2484&lt;('1_Setting'!$D$30),((A2484/('1_Setting'!$D$30))*3+1),((A2484-('1_Setting'!$D$30))/(('1_Setting'!$D$29)-('1_Setting'!$D$30))*2+4)))," ")," ")</f>
        <v xml:space="preserve"> </v>
      </c>
      <c r="C2484" s="10" t="str">
        <f t="shared" si="79"/>
        <v xml:space="preserve"> </v>
      </c>
      <c r="D2484" s="56" t="e">
        <f t="shared" si="80"/>
        <v>#N/A</v>
      </c>
    </row>
    <row r="2485" spans="1:4" x14ac:dyDescent="0.2">
      <c r="A2485" s="56" t="e">
        <f>IF((A2484+$F$5&lt;='1_Setting'!$D$29),A2484+$F$5,#N/A)</f>
        <v>#N/A</v>
      </c>
      <c r="B2485" s="11" t="str">
        <f>IFERROR(IF(ISNUMBER(A2485),(IF(A2485&lt;('1_Setting'!$D$30),((A2485/('1_Setting'!$D$30))*3+1),((A2485-('1_Setting'!$D$30))/(('1_Setting'!$D$29)-('1_Setting'!$D$30))*2+4)))," ")," ")</f>
        <v xml:space="preserve"> </v>
      </c>
      <c r="C2485" s="10" t="str">
        <f t="shared" si="79"/>
        <v xml:space="preserve"> </v>
      </c>
      <c r="D2485" s="56" t="e">
        <f t="shared" si="80"/>
        <v>#N/A</v>
      </c>
    </row>
    <row r="2486" spans="1:4" x14ac:dyDescent="0.2">
      <c r="A2486" s="56" t="e">
        <f>IF((A2485+$F$5&lt;='1_Setting'!$D$29),A2485+$F$5,#N/A)</f>
        <v>#N/A</v>
      </c>
      <c r="B2486" s="11" t="str">
        <f>IFERROR(IF(ISNUMBER(A2486),(IF(A2486&lt;('1_Setting'!$D$30),((A2486/('1_Setting'!$D$30))*3+1),((A2486-('1_Setting'!$D$30))/(('1_Setting'!$D$29)-('1_Setting'!$D$30))*2+4)))," ")," ")</f>
        <v xml:space="preserve"> </v>
      </c>
      <c r="C2486" s="10" t="str">
        <f t="shared" si="79"/>
        <v xml:space="preserve"> </v>
      </c>
      <c r="D2486" s="56" t="e">
        <f t="shared" si="80"/>
        <v>#N/A</v>
      </c>
    </row>
    <row r="2487" spans="1:4" x14ac:dyDescent="0.2">
      <c r="A2487" s="56" t="e">
        <f>IF((A2486+$F$5&lt;='1_Setting'!$D$29),A2486+$F$5,#N/A)</f>
        <v>#N/A</v>
      </c>
      <c r="B2487" s="11" t="str">
        <f>IFERROR(IF(ISNUMBER(A2487),(IF(A2487&lt;('1_Setting'!$D$30),((A2487/('1_Setting'!$D$30))*3+1),((A2487-('1_Setting'!$D$30))/(('1_Setting'!$D$29)-('1_Setting'!$D$30))*2+4)))," ")," ")</f>
        <v xml:space="preserve"> </v>
      </c>
      <c r="C2487" s="10" t="str">
        <f t="shared" si="79"/>
        <v xml:space="preserve"> </v>
      </c>
      <c r="D2487" s="56" t="e">
        <f t="shared" si="80"/>
        <v>#N/A</v>
      </c>
    </row>
    <row r="2488" spans="1:4" x14ac:dyDescent="0.2">
      <c r="A2488" s="56" t="e">
        <f>IF((A2487+$F$5&lt;='1_Setting'!$D$29),A2487+$F$5,#N/A)</f>
        <v>#N/A</v>
      </c>
      <c r="B2488" s="11" t="str">
        <f>IFERROR(IF(ISNUMBER(A2488),(IF(A2488&lt;('1_Setting'!$D$30),((A2488/('1_Setting'!$D$30))*3+1),((A2488-('1_Setting'!$D$30))/(('1_Setting'!$D$29)-('1_Setting'!$D$30))*2+4)))," ")," ")</f>
        <v xml:space="preserve"> </v>
      </c>
      <c r="C2488" s="10" t="str">
        <f t="shared" si="79"/>
        <v xml:space="preserve"> </v>
      </c>
      <c r="D2488" s="56" t="e">
        <f t="shared" si="80"/>
        <v>#N/A</v>
      </c>
    </row>
    <row r="2489" spans="1:4" x14ac:dyDescent="0.2">
      <c r="A2489" s="56" t="e">
        <f>IF((A2488+$F$5&lt;='1_Setting'!$D$29),A2488+$F$5,#N/A)</f>
        <v>#N/A</v>
      </c>
      <c r="B2489" s="11" t="str">
        <f>IFERROR(IF(ISNUMBER(A2489),(IF(A2489&lt;('1_Setting'!$D$30),((A2489/('1_Setting'!$D$30))*3+1),((A2489-('1_Setting'!$D$30))/(('1_Setting'!$D$29)-('1_Setting'!$D$30))*2+4)))," ")," ")</f>
        <v xml:space="preserve"> </v>
      </c>
      <c r="C2489" s="10" t="str">
        <f t="shared" si="79"/>
        <v xml:space="preserve"> </v>
      </c>
      <c r="D2489" s="56" t="e">
        <f t="shared" si="80"/>
        <v>#N/A</v>
      </c>
    </row>
    <row r="2490" spans="1:4" x14ac:dyDescent="0.2">
      <c r="A2490" s="56" t="e">
        <f>IF((A2489+$F$5&lt;='1_Setting'!$D$29),A2489+$F$5,#N/A)</f>
        <v>#N/A</v>
      </c>
      <c r="B2490" s="11" t="str">
        <f>IFERROR(IF(ISNUMBER(A2490),(IF(A2490&lt;('1_Setting'!$D$30),((A2490/('1_Setting'!$D$30))*3+1),((A2490-('1_Setting'!$D$30))/(('1_Setting'!$D$29)-('1_Setting'!$D$30))*2+4)))," ")," ")</f>
        <v xml:space="preserve"> </v>
      </c>
      <c r="C2490" s="10" t="str">
        <f t="shared" si="79"/>
        <v xml:space="preserve"> </v>
      </c>
      <c r="D2490" s="56" t="e">
        <f t="shared" si="80"/>
        <v>#N/A</v>
      </c>
    </row>
    <row r="2491" spans="1:4" x14ac:dyDescent="0.2">
      <c r="A2491" s="56" t="e">
        <f>IF((A2490+$F$5&lt;='1_Setting'!$D$29),A2490+$F$5,#N/A)</f>
        <v>#N/A</v>
      </c>
      <c r="B2491" s="11" t="str">
        <f>IFERROR(IF(ISNUMBER(A2491),(IF(A2491&lt;('1_Setting'!$D$30),((A2491/('1_Setting'!$D$30))*3+1),((A2491-('1_Setting'!$D$30))/(('1_Setting'!$D$29)-('1_Setting'!$D$30))*2+4)))," ")," ")</f>
        <v xml:space="preserve"> </v>
      </c>
      <c r="C2491" s="10" t="str">
        <f t="shared" si="79"/>
        <v xml:space="preserve"> </v>
      </c>
      <c r="D2491" s="56" t="e">
        <f t="shared" si="80"/>
        <v>#N/A</v>
      </c>
    </row>
    <row r="2492" spans="1:4" x14ac:dyDescent="0.2">
      <c r="A2492" s="56" t="e">
        <f>IF((A2491+$F$5&lt;='1_Setting'!$D$29),A2491+$F$5,#N/A)</f>
        <v>#N/A</v>
      </c>
      <c r="B2492" s="11" t="str">
        <f>IFERROR(IF(ISNUMBER(A2492),(IF(A2492&lt;('1_Setting'!$D$30),((A2492/('1_Setting'!$D$30))*3+1),((A2492-('1_Setting'!$D$30))/(('1_Setting'!$D$29)-('1_Setting'!$D$30))*2+4)))," ")," ")</f>
        <v xml:space="preserve"> </v>
      </c>
      <c r="C2492" s="10" t="str">
        <f t="shared" si="79"/>
        <v xml:space="preserve"> </v>
      </c>
      <c r="D2492" s="56" t="e">
        <f t="shared" si="80"/>
        <v>#N/A</v>
      </c>
    </row>
    <row r="2493" spans="1:4" x14ac:dyDescent="0.2">
      <c r="A2493" s="56" t="e">
        <f>IF((A2492+$F$5&lt;='1_Setting'!$D$29),A2492+$F$5,#N/A)</f>
        <v>#N/A</v>
      </c>
      <c r="B2493" s="11" t="str">
        <f>IFERROR(IF(ISNUMBER(A2493),(IF(A2493&lt;('1_Setting'!$D$30),((A2493/('1_Setting'!$D$30))*3+1),((A2493-('1_Setting'!$D$30))/(('1_Setting'!$D$29)-('1_Setting'!$D$30))*2+4)))," ")," ")</f>
        <v xml:space="preserve"> </v>
      </c>
      <c r="C2493" s="10" t="str">
        <f t="shared" si="79"/>
        <v xml:space="preserve"> </v>
      </c>
      <c r="D2493" s="56" t="e">
        <f t="shared" si="80"/>
        <v>#N/A</v>
      </c>
    </row>
    <row r="2494" spans="1:4" x14ac:dyDescent="0.2">
      <c r="A2494" s="56" t="e">
        <f>IF((A2493+$F$5&lt;='1_Setting'!$D$29),A2493+$F$5,#N/A)</f>
        <v>#N/A</v>
      </c>
      <c r="B2494" s="11" t="str">
        <f>IFERROR(IF(ISNUMBER(A2494),(IF(A2494&lt;('1_Setting'!$D$30),((A2494/('1_Setting'!$D$30))*3+1),((A2494-('1_Setting'!$D$30))/(('1_Setting'!$D$29)-('1_Setting'!$D$30))*2+4)))," ")," ")</f>
        <v xml:space="preserve"> </v>
      </c>
      <c r="C2494" s="10" t="str">
        <f t="shared" si="79"/>
        <v xml:space="preserve"> </v>
      </c>
      <c r="D2494" s="56" t="e">
        <f t="shared" si="80"/>
        <v>#N/A</v>
      </c>
    </row>
    <row r="2495" spans="1:4" x14ac:dyDescent="0.2">
      <c r="A2495" s="56" t="e">
        <f>IF((A2494+$F$5&lt;='1_Setting'!$D$29),A2494+$F$5,#N/A)</f>
        <v>#N/A</v>
      </c>
      <c r="B2495" s="11" t="str">
        <f>IFERROR(IF(ISNUMBER(A2495),(IF(A2495&lt;('1_Setting'!$D$30),((A2495/('1_Setting'!$D$30))*3+1),((A2495-('1_Setting'!$D$30))/(('1_Setting'!$D$29)-('1_Setting'!$D$30))*2+4)))," ")," ")</f>
        <v xml:space="preserve"> </v>
      </c>
      <c r="C2495" s="10" t="str">
        <f t="shared" si="79"/>
        <v xml:space="preserve"> </v>
      </c>
      <c r="D2495" s="56" t="e">
        <f t="shared" si="80"/>
        <v>#N/A</v>
      </c>
    </row>
    <row r="2496" spans="1:4" x14ac:dyDescent="0.2">
      <c r="A2496" s="56" t="e">
        <f>IF((A2495+$F$5&lt;='1_Setting'!$D$29),A2495+$F$5,#N/A)</f>
        <v>#N/A</v>
      </c>
      <c r="B2496" s="11" t="str">
        <f>IFERROR(IF(ISNUMBER(A2496),(IF(A2496&lt;('1_Setting'!$D$30),((A2496/('1_Setting'!$D$30))*3+1),((A2496-('1_Setting'!$D$30))/(('1_Setting'!$D$29)-('1_Setting'!$D$30))*2+4)))," ")," ")</f>
        <v xml:space="preserve"> </v>
      </c>
      <c r="C2496" s="10" t="str">
        <f t="shared" si="79"/>
        <v xml:space="preserve"> </v>
      </c>
      <c r="D2496" s="56" t="e">
        <f t="shared" si="80"/>
        <v>#N/A</v>
      </c>
    </row>
    <row r="2497" spans="1:4" x14ac:dyDescent="0.2">
      <c r="A2497" s="56" t="e">
        <f>IF((A2496+$F$5&lt;='1_Setting'!$D$29),A2496+$F$5,#N/A)</f>
        <v>#N/A</v>
      </c>
      <c r="B2497" s="11" t="str">
        <f>IFERROR(IF(ISNUMBER(A2497),(IF(A2497&lt;('1_Setting'!$D$30),((A2497/('1_Setting'!$D$30))*3+1),((A2497-('1_Setting'!$D$30))/(('1_Setting'!$D$29)-('1_Setting'!$D$30))*2+4)))," ")," ")</f>
        <v xml:space="preserve"> </v>
      </c>
      <c r="C2497" s="10" t="str">
        <f t="shared" si="79"/>
        <v xml:space="preserve"> </v>
      </c>
      <c r="D2497" s="56" t="e">
        <f t="shared" si="80"/>
        <v>#N/A</v>
      </c>
    </row>
    <row r="2498" spans="1:4" x14ac:dyDescent="0.2">
      <c r="A2498" s="56" t="e">
        <f>IF((A2497+$F$5&lt;='1_Setting'!$D$29),A2497+$F$5,#N/A)</f>
        <v>#N/A</v>
      </c>
      <c r="B2498" s="11" t="str">
        <f>IFERROR(IF(ISNUMBER(A2498),(IF(A2498&lt;('1_Setting'!$D$30),((A2498/('1_Setting'!$D$30))*3+1),((A2498-('1_Setting'!$D$30))/(('1_Setting'!$D$29)-('1_Setting'!$D$30))*2+4)))," ")," ")</f>
        <v xml:space="preserve"> </v>
      </c>
      <c r="C2498" s="10" t="str">
        <f t="shared" ref="C2498:C2561" si="81">IFERROR(IF(AND(B2498&gt;3.5,B2498&lt;4),3.5,ROUND(B2498/5,1)*5)," ")</f>
        <v xml:space="preserve"> </v>
      </c>
      <c r="D2498" s="56" t="e">
        <f t="shared" si="80"/>
        <v>#N/A</v>
      </c>
    </row>
    <row r="2499" spans="1:4" x14ac:dyDescent="0.2">
      <c r="A2499" s="56" t="e">
        <f>IF((A2498+$F$5&lt;='1_Setting'!$D$29),A2498+$F$5,#N/A)</f>
        <v>#N/A</v>
      </c>
      <c r="B2499" s="11" t="str">
        <f>IFERROR(IF(ISNUMBER(A2499),(IF(A2499&lt;('1_Setting'!$D$30),((A2499/('1_Setting'!$D$30))*3+1),((A2499-('1_Setting'!$D$30))/(('1_Setting'!$D$29)-('1_Setting'!$D$30))*2+4)))," ")," ")</f>
        <v xml:space="preserve"> </v>
      </c>
      <c r="C2499" s="10" t="str">
        <f t="shared" si="81"/>
        <v xml:space="preserve"> </v>
      </c>
      <c r="D2499" s="56" t="e">
        <f t="shared" si="80"/>
        <v>#N/A</v>
      </c>
    </row>
    <row r="2500" spans="1:4" x14ac:dyDescent="0.2">
      <c r="A2500" s="56" t="e">
        <f>IF((A2499+$F$5&lt;='1_Setting'!$D$29),A2499+$F$5,#N/A)</f>
        <v>#N/A</v>
      </c>
      <c r="B2500" s="11" t="str">
        <f>IFERROR(IF(ISNUMBER(A2500),(IF(A2500&lt;('1_Setting'!$D$30),((A2500/('1_Setting'!$D$30))*3+1),((A2500-('1_Setting'!$D$30))/(('1_Setting'!$D$29)-('1_Setting'!$D$30))*2+4)))," ")," ")</f>
        <v xml:space="preserve"> </v>
      </c>
      <c r="C2500" s="10" t="str">
        <f t="shared" si="81"/>
        <v xml:space="preserve"> </v>
      </c>
      <c r="D2500" s="56" t="e">
        <f t="shared" si="80"/>
        <v>#N/A</v>
      </c>
    </row>
    <row r="2501" spans="1:4" x14ac:dyDescent="0.2">
      <c r="A2501" s="56" t="e">
        <f>IF((A2500+$F$5&lt;='1_Setting'!$D$29),A2500+$F$5,#N/A)</f>
        <v>#N/A</v>
      </c>
      <c r="B2501" s="11" t="str">
        <f>IFERROR(IF(ISNUMBER(A2501),(IF(A2501&lt;('1_Setting'!$D$30),((A2501/('1_Setting'!$D$30))*3+1),((A2501-('1_Setting'!$D$30))/(('1_Setting'!$D$29)-('1_Setting'!$D$30))*2+4)))," ")," ")</f>
        <v xml:space="preserve"> </v>
      </c>
      <c r="C2501" s="10" t="str">
        <f t="shared" si="81"/>
        <v xml:space="preserve"> </v>
      </c>
      <c r="D2501" s="56" t="e">
        <f t="shared" si="80"/>
        <v>#N/A</v>
      </c>
    </row>
    <row r="2502" spans="1:4" x14ac:dyDescent="0.2">
      <c r="A2502" s="56" t="e">
        <f>IF((A2501+$F$5&lt;='1_Setting'!$D$29),A2501+$F$5,#N/A)</f>
        <v>#N/A</v>
      </c>
      <c r="B2502" s="11" t="str">
        <f>IFERROR(IF(ISNUMBER(A2502),(IF(A2502&lt;('1_Setting'!$D$30),((A2502/('1_Setting'!$D$30))*3+1),((A2502-('1_Setting'!$D$30))/(('1_Setting'!$D$29)-('1_Setting'!$D$30))*2+4)))," ")," ")</f>
        <v xml:space="preserve"> </v>
      </c>
      <c r="C2502" s="10" t="str">
        <f t="shared" si="81"/>
        <v xml:space="preserve"> </v>
      </c>
      <c r="D2502" s="56" t="e">
        <f t="shared" si="80"/>
        <v>#N/A</v>
      </c>
    </row>
    <row r="2503" spans="1:4" x14ac:dyDescent="0.2">
      <c r="A2503" s="56" t="e">
        <f>IF((A2502+$F$5&lt;='1_Setting'!$D$29),A2502+$F$5,#N/A)</f>
        <v>#N/A</v>
      </c>
      <c r="B2503" s="11" t="str">
        <f>IFERROR(IF(ISNUMBER(A2503),(IF(A2503&lt;('1_Setting'!$D$30),((A2503/('1_Setting'!$D$30))*3+1),((A2503-('1_Setting'!$D$30))/(('1_Setting'!$D$29)-('1_Setting'!$D$30))*2+4)))," ")," ")</f>
        <v xml:space="preserve"> </v>
      </c>
      <c r="C2503" s="10" t="str">
        <f t="shared" si="81"/>
        <v xml:space="preserve"> </v>
      </c>
      <c r="D2503" s="56" t="e">
        <f t="shared" si="80"/>
        <v>#N/A</v>
      </c>
    </row>
    <row r="2504" spans="1:4" x14ac:dyDescent="0.2">
      <c r="A2504" s="56" t="e">
        <f>IF((A2503+$F$5&lt;='1_Setting'!$D$29),A2503+$F$5,#N/A)</f>
        <v>#N/A</v>
      </c>
      <c r="B2504" s="11" t="str">
        <f>IFERROR(IF(ISNUMBER(A2504),(IF(A2504&lt;('1_Setting'!$D$30),((A2504/('1_Setting'!$D$30))*3+1),((A2504-('1_Setting'!$D$30))/(('1_Setting'!$D$29)-('1_Setting'!$D$30))*2+4)))," ")," ")</f>
        <v xml:space="preserve"> </v>
      </c>
      <c r="C2504" s="10" t="str">
        <f t="shared" si="81"/>
        <v xml:space="preserve"> </v>
      </c>
      <c r="D2504" s="56" t="e">
        <f t="shared" si="80"/>
        <v>#N/A</v>
      </c>
    </row>
    <row r="2505" spans="1:4" x14ac:dyDescent="0.2">
      <c r="A2505" s="56" t="e">
        <f>IF((A2504+$F$5&lt;='1_Setting'!$D$29),A2504+$F$5,#N/A)</f>
        <v>#N/A</v>
      </c>
      <c r="B2505" s="11" t="str">
        <f>IFERROR(IF(ISNUMBER(A2505),(IF(A2505&lt;('1_Setting'!$D$30),((A2505/('1_Setting'!$D$30))*3+1),((A2505-('1_Setting'!$D$30))/(('1_Setting'!$D$29)-('1_Setting'!$D$30))*2+4)))," ")," ")</f>
        <v xml:space="preserve"> </v>
      </c>
      <c r="C2505" s="10" t="str">
        <f t="shared" si="81"/>
        <v xml:space="preserve"> </v>
      </c>
      <c r="D2505" s="56" t="e">
        <f t="shared" si="80"/>
        <v>#N/A</v>
      </c>
    </row>
    <row r="2506" spans="1:4" x14ac:dyDescent="0.2">
      <c r="A2506" s="56" t="e">
        <f>IF((A2505+$F$5&lt;='1_Setting'!$D$29),A2505+$F$5,#N/A)</f>
        <v>#N/A</v>
      </c>
      <c r="B2506" s="11" t="str">
        <f>IFERROR(IF(ISNUMBER(A2506),(IF(A2506&lt;('1_Setting'!$D$30),((A2506/('1_Setting'!$D$30))*3+1),((A2506-('1_Setting'!$D$30))/(('1_Setting'!$D$29)-('1_Setting'!$D$30))*2+4)))," ")," ")</f>
        <v xml:space="preserve"> </v>
      </c>
      <c r="C2506" s="10" t="str">
        <f t="shared" si="81"/>
        <v xml:space="preserve"> </v>
      </c>
      <c r="D2506" s="56" t="e">
        <f t="shared" si="80"/>
        <v>#N/A</v>
      </c>
    </row>
    <row r="2507" spans="1:4" x14ac:dyDescent="0.2">
      <c r="A2507" s="56" t="e">
        <f>IF((A2506+$F$5&lt;='1_Setting'!$D$29),A2506+$F$5,#N/A)</f>
        <v>#N/A</v>
      </c>
      <c r="B2507" s="11" t="str">
        <f>IFERROR(IF(ISNUMBER(A2507),(IF(A2507&lt;('1_Setting'!$D$30),((A2507/('1_Setting'!$D$30))*3+1),((A2507-('1_Setting'!$D$30))/(('1_Setting'!$D$29)-('1_Setting'!$D$30))*2+4)))," ")," ")</f>
        <v xml:space="preserve"> </v>
      </c>
      <c r="C2507" s="10" t="str">
        <f t="shared" si="81"/>
        <v xml:space="preserve"> </v>
      </c>
      <c r="D2507" s="56" t="e">
        <f t="shared" ref="D2507:D2570" si="82">A2507</f>
        <v>#N/A</v>
      </c>
    </row>
    <row r="2508" spans="1:4" x14ac:dyDescent="0.2">
      <c r="A2508" s="56" t="e">
        <f>IF((A2507+$F$5&lt;='1_Setting'!$D$29),A2507+$F$5,#N/A)</f>
        <v>#N/A</v>
      </c>
      <c r="B2508" s="11" t="str">
        <f>IFERROR(IF(ISNUMBER(A2508),(IF(A2508&lt;('1_Setting'!$D$30),((A2508/('1_Setting'!$D$30))*3+1),((A2508-('1_Setting'!$D$30))/(('1_Setting'!$D$29)-('1_Setting'!$D$30))*2+4)))," ")," ")</f>
        <v xml:space="preserve"> </v>
      </c>
      <c r="C2508" s="10" t="str">
        <f t="shared" si="81"/>
        <v xml:space="preserve"> </v>
      </c>
      <c r="D2508" s="56" t="e">
        <f t="shared" si="82"/>
        <v>#N/A</v>
      </c>
    </row>
    <row r="2509" spans="1:4" x14ac:dyDescent="0.2">
      <c r="A2509" s="56" t="e">
        <f>IF((A2508+$F$5&lt;='1_Setting'!$D$29),A2508+$F$5,#N/A)</f>
        <v>#N/A</v>
      </c>
      <c r="B2509" s="11" t="str">
        <f>IFERROR(IF(ISNUMBER(A2509),(IF(A2509&lt;('1_Setting'!$D$30),((A2509/('1_Setting'!$D$30))*3+1),((A2509-('1_Setting'!$D$30))/(('1_Setting'!$D$29)-('1_Setting'!$D$30))*2+4)))," ")," ")</f>
        <v xml:space="preserve"> </v>
      </c>
      <c r="C2509" s="10" t="str">
        <f t="shared" si="81"/>
        <v xml:space="preserve"> </v>
      </c>
      <c r="D2509" s="56" t="e">
        <f t="shared" si="82"/>
        <v>#N/A</v>
      </c>
    </row>
    <row r="2510" spans="1:4" x14ac:dyDescent="0.2">
      <c r="A2510" s="56" t="e">
        <f>IF((A2509+$F$5&lt;='1_Setting'!$D$29),A2509+$F$5,#N/A)</f>
        <v>#N/A</v>
      </c>
      <c r="B2510" s="11" t="str">
        <f>IFERROR(IF(ISNUMBER(A2510),(IF(A2510&lt;('1_Setting'!$D$30),((A2510/('1_Setting'!$D$30))*3+1),((A2510-('1_Setting'!$D$30))/(('1_Setting'!$D$29)-('1_Setting'!$D$30))*2+4)))," ")," ")</f>
        <v xml:space="preserve"> </v>
      </c>
      <c r="C2510" s="10" t="str">
        <f t="shared" si="81"/>
        <v xml:space="preserve"> </v>
      </c>
      <c r="D2510" s="56" t="e">
        <f t="shared" si="82"/>
        <v>#N/A</v>
      </c>
    </row>
    <row r="2511" spans="1:4" x14ac:dyDescent="0.2">
      <c r="A2511" s="56" t="e">
        <f>IF((A2510+$F$5&lt;='1_Setting'!$D$29),A2510+$F$5,#N/A)</f>
        <v>#N/A</v>
      </c>
      <c r="B2511" s="11" t="str">
        <f>IFERROR(IF(ISNUMBER(A2511),(IF(A2511&lt;('1_Setting'!$D$30),((A2511/('1_Setting'!$D$30))*3+1),((A2511-('1_Setting'!$D$30))/(('1_Setting'!$D$29)-('1_Setting'!$D$30))*2+4)))," ")," ")</f>
        <v xml:space="preserve"> </v>
      </c>
      <c r="C2511" s="10" t="str">
        <f t="shared" si="81"/>
        <v xml:space="preserve"> </v>
      </c>
      <c r="D2511" s="56" t="e">
        <f t="shared" si="82"/>
        <v>#N/A</v>
      </c>
    </row>
    <row r="2512" spans="1:4" x14ac:dyDescent="0.2">
      <c r="A2512" s="56" t="e">
        <f>IF((A2511+$F$5&lt;='1_Setting'!$D$29),A2511+$F$5,#N/A)</f>
        <v>#N/A</v>
      </c>
      <c r="B2512" s="11" t="str">
        <f>IFERROR(IF(ISNUMBER(A2512),(IF(A2512&lt;('1_Setting'!$D$30),((A2512/('1_Setting'!$D$30))*3+1),((A2512-('1_Setting'!$D$30))/(('1_Setting'!$D$29)-('1_Setting'!$D$30))*2+4)))," ")," ")</f>
        <v xml:space="preserve"> </v>
      </c>
      <c r="C2512" s="10" t="str">
        <f t="shared" si="81"/>
        <v xml:space="preserve"> </v>
      </c>
      <c r="D2512" s="56" t="e">
        <f t="shared" si="82"/>
        <v>#N/A</v>
      </c>
    </row>
    <row r="2513" spans="1:4" x14ac:dyDescent="0.2">
      <c r="A2513" s="56" t="e">
        <f>IF((A2512+$F$5&lt;='1_Setting'!$D$29),A2512+$F$5,#N/A)</f>
        <v>#N/A</v>
      </c>
      <c r="B2513" s="11" t="str">
        <f>IFERROR(IF(ISNUMBER(A2513),(IF(A2513&lt;('1_Setting'!$D$30),((A2513/('1_Setting'!$D$30))*3+1),((A2513-('1_Setting'!$D$30))/(('1_Setting'!$D$29)-('1_Setting'!$D$30))*2+4)))," ")," ")</f>
        <v xml:space="preserve"> </v>
      </c>
      <c r="C2513" s="10" t="str">
        <f t="shared" si="81"/>
        <v xml:space="preserve"> </v>
      </c>
      <c r="D2513" s="56" t="e">
        <f t="shared" si="82"/>
        <v>#N/A</v>
      </c>
    </row>
    <row r="2514" spans="1:4" x14ac:dyDescent="0.2">
      <c r="A2514" s="56" t="e">
        <f>IF((A2513+$F$5&lt;='1_Setting'!$D$29),A2513+$F$5,#N/A)</f>
        <v>#N/A</v>
      </c>
      <c r="B2514" s="11" t="str">
        <f>IFERROR(IF(ISNUMBER(A2514),(IF(A2514&lt;('1_Setting'!$D$30),((A2514/('1_Setting'!$D$30))*3+1),((A2514-('1_Setting'!$D$30))/(('1_Setting'!$D$29)-('1_Setting'!$D$30))*2+4)))," ")," ")</f>
        <v xml:space="preserve"> </v>
      </c>
      <c r="C2514" s="10" t="str">
        <f t="shared" si="81"/>
        <v xml:space="preserve"> </v>
      </c>
      <c r="D2514" s="56" t="e">
        <f t="shared" si="82"/>
        <v>#N/A</v>
      </c>
    </row>
    <row r="2515" spans="1:4" x14ac:dyDescent="0.2">
      <c r="A2515" s="56" t="e">
        <f>IF((A2514+$F$5&lt;='1_Setting'!$D$29),A2514+$F$5,#N/A)</f>
        <v>#N/A</v>
      </c>
      <c r="B2515" s="11" t="str">
        <f>IFERROR(IF(ISNUMBER(A2515),(IF(A2515&lt;('1_Setting'!$D$30),((A2515/('1_Setting'!$D$30))*3+1),((A2515-('1_Setting'!$D$30))/(('1_Setting'!$D$29)-('1_Setting'!$D$30))*2+4)))," ")," ")</f>
        <v xml:space="preserve"> </v>
      </c>
      <c r="C2515" s="10" t="str">
        <f t="shared" si="81"/>
        <v xml:space="preserve"> </v>
      </c>
      <c r="D2515" s="56" t="e">
        <f t="shared" si="82"/>
        <v>#N/A</v>
      </c>
    </row>
    <row r="2516" spans="1:4" x14ac:dyDescent="0.2">
      <c r="A2516" s="56" t="e">
        <f>IF((A2515+$F$5&lt;='1_Setting'!$D$29),A2515+$F$5,#N/A)</f>
        <v>#N/A</v>
      </c>
      <c r="B2516" s="11" t="str">
        <f>IFERROR(IF(ISNUMBER(A2516),(IF(A2516&lt;('1_Setting'!$D$30),((A2516/('1_Setting'!$D$30))*3+1),((A2516-('1_Setting'!$D$30))/(('1_Setting'!$D$29)-('1_Setting'!$D$30))*2+4)))," ")," ")</f>
        <v xml:space="preserve"> </v>
      </c>
      <c r="C2516" s="10" t="str">
        <f t="shared" si="81"/>
        <v xml:space="preserve"> </v>
      </c>
      <c r="D2516" s="56" t="e">
        <f t="shared" si="82"/>
        <v>#N/A</v>
      </c>
    </row>
    <row r="2517" spans="1:4" x14ac:dyDescent="0.2">
      <c r="A2517" s="56" t="e">
        <f>IF((A2516+$F$5&lt;='1_Setting'!$D$29),A2516+$F$5,#N/A)</f>
        <v>#N/A</v>
      </c>
      <c r="B2517" s="11" t="str">
        <f>IFERROR(IF(ISNUMBER(A2517),(IF(A2517&lt;('1_Setting'!$D$30),((A2517/('1_Setting'!$D$30))*3+1),((A2517-('1_Setting'!$D$30))/(('1_Setting'!$D$29)-('1_Setting'!$D$30))*2+4)))," ")," ")</f>
        <v xml:space="preserve"> </v>
      </c>
      <c r="C2517" s="10" t="str">
        <f t="shared" si="81"/>
        <v xml:space="preserve"> </v>
      </c>
      <c r="D2517" s="56" t="e">
        <f t="shared" si="82"/>
        <v>#N/A</v>
      </c>
    </row>
    <row r="2518" spans="1:4" x14ac:dyDescent="0.2">
      <c r="A2518" s="56" t="e">
        <f>IF((A2517+$F$5&lt;='1_Setting'!$D$29),A2517+$F$5,#N/A)</f>
        <v>#N/A</v>
      </c>
      <c r="B2518" s="11" t="str">
        <f>IFERROR(IF(ISNUMBER(A2518),(IF(A2518&lt;('1_Setting'!$D$30),((A2518/('1_Setting'!$D$30))*3+1),((A2518-('1_Setting'!$D$30))/(('1_Setting'!$D$29)-('1_Setting'!$D$30))*2+4)))," ")," ")</f>
        <v xml:space="preserve"> </v>
      </c>
      <c r="C2518" s="10" t="str">
        <f t="shared" si="81"/>
        <v xml:space="preserve"> </v>
      </c>
      <c r="D2518" s="56" t="e">
        <f t="shared" si="82"/>
        <v>#N/A</v>
      </c>
    </row>
    <row r="2519" spans="1:4" x14ac:dyDescent="0.2">
      <c r="A2519" s="56" t="e">
        <f>IF((A2518+$F$5&lt;='1_Setting'!$D$29),A2518+$F$5,#N/A)</f>
        <v>#N/A</v>
      </c>
      <c r="B2519" s="11" t="str">
        <f>IFERROR(IF(ISNUMBER(A2519),(IF(A2519&lt;('1_Setting'!$D$30),((A2519/('1_Setting'!$D$30))*3+1),((A2519-('1_Setting'!$D$30))/(('1_Setting'!$D$29)-('1_Setting'!$D$30))*2+4)))," ")," ")</f>
        <v xml:space="preserve"> </v>
      </c>
      <c r="C2519" s="10" t="str">
        <f t="shared" si="81"/>
        <v xml:space="preserve"> </v>
      </c>
      <c r="D2519" s="56" t="e">
        <f t="shared" si="82"/>
        <v>#N/A</v>
      </c>
    </row>
    <row r="2520" spans="1:4" x14ac:dyDescent="0.2">
      <c r="A2520" s="56" t="e">
        <f>IF((A2519+$F$5&lt;='1_Setting'!$D$29),A2519+$F$5,#N/A)</f>
        <v>#N/A</v>
      </c>
      <c r="B2520" s="11" t="str">
        <f>IFERROR(IF(ISNUMBER(A2520),(IF(A2520&lt;('1_Setting'!$D$30),((A2520/('1_Setting'!$D$30))*3+1),((A2520-('1_Setting'!$D$30))/(('1_Setting'!$D$29)-('1_Setting'!$D$30))*2+4)))," ")," ")</f>
        <v xml:space="preserve"> </v>
      </c>
      <c r="C2520" s="10" t="str">
        <f t="shared" si="81"/>
        <v xml:space="preserve"> </v>
      </c>
      <c r="D2520" s="56" t="e">
        <f t="shared" si="82"/>
        <v>#N/A</v>
      </c>
    </row>
    <row r="2521" spans="1:4" x14ac:dyDescent="0.2">
      <c r="A2521" s="56" t="e">
        <f>IF((A2520+$F$5&lt;='1_Setting'!$D$29),A2520+$F$5,#N/A)</f>
        <v>#N/A</v>
      </c>
      <c r="B2521" s="11" t="str">
        <f>IFERROR(IF(ISNUMBER(A2521),(IF(A2521&lt;('1_Setting'!$D$30),((A2521/('1_Setting'!$D$30))*3+1),((A2521-('1_Setting'!$D$30))/(('1_Setting'!$D$29)-('1_Setting'!$D$30))*2+4)))," ")," ")</f>
        <v xml:space="preserve"> </v>
      </c>
      <c r="C2521" s="10" t="str">
        <f t="shared" si="81"/>
        <v xml:space="preserve"> </v>
      </c>
      <c r="D2521" s="56" t="e">
        <f t="shared" si="82"/>
        <v>#N/A</v>
      </c>
    </row>
    <row r="2522" spans="1:4" x14ac:dyDescent="0.2">
      <c r="A2522" s="56" t="e">
        <f>IF((A2521+$F$5&lt;='1_Setting'!$D$29),A2521+$F$5,#N/A)</f>
        <v>#N/A</v>
      </c>
      <c r="B2522" s="11" t="str">
        <f>IFERROR(IF(ISNUMBER(A2522),(IF(A2522&lt;('1_Setting'!$D$30),((A2522/('1_Setting'!$D$30))*3+1),((A2522-('1_Setting'!$D$30))/(('1_Setting'!$D$29)-('1_Setting'!$D$30))*2+4)))," ")," ")</f>
        <v xml:space="preserve"> </v>
      </c>
      <c r="C2522" s="10" t="str">
        <f t="shared" si="81"/>
        <v xml:space="preserve"> </v>
      </c>
      <c r="D2522" s="56" t="e">
        <f t="shared" si="82"/>
        <v>#N/A</v>
      </c>
    </row>
    <row r="2523" spans="1:4" x14ac:dyDescent="0.2">
      <c r="A2523" s="56" t="e">
        <f>IF((A2522+$F$5&lt;='1_Setting'!$D$29),A2522+$F$5,#N/A)</f>
        <v>#N/A</v>
      </c>
      <c r="B2523" s="11" t="str">
        <f>IFERROR(IF(ISNUMBER(A2523),(IF(A2523&lt;('1_Setting'!$D$30),((A2523/('1_Setting'!$D$30))*3+1),((A2523-('1_Setting'!$D$30))/(('1_Setting'!$D$29)-('1_Setting'!$D$30))*2+4)))," ")," ")</f>
        <v xml:space="preserve"> </v>
      </c>
      <c r="C2523" s="10" t="str">
        <f t="shared" si="81"/>
        <v xml:space="preserve"> </v>
      </c>
      <c r="D2523" s="56" t="e">
        <f t="shared" si="82"/>
        <v>#N/A</v>
      </c>
    </row>
    <row r="2524" spans="1:4" x14ac:dyDescent="0.2">
      <c r="A2524" s="56" t="e">
        <f>IF((A2523+$F$5&lt;='1_Setting'!$D$29),A2523+$F$5,#N/A)</f>
        <v>#N/A</v>
      </c>
      <c r="B2524" s="11" t="str">
        <f>IFERROR(IF(ISNUMBER(A2524),(IF(A2524&lt;('1_Setting'!$D$30),((A2524/('1_Setting'!$D$30))*3+1),((A2524-('1_Setting'!$D$30))/(('1_Setting'!$D$29)-('1_Setting'!$D$30))*2+4)))," ")," ")</f>
        <v xml:space="preserve"> </v>
      </c>
      <c r="C2524" s="10" t="str">
        <f t="shared" si="81"/>
        <v xml:space="preserve"> </v>
      </c>
      <c r="D2524" s="56" t="e">
        <f t="shared" si="82"/>
        <v>#N/A</v>
      </c>
    </row>
    <row r="2525" spans="1:4" x14ac:dyDescent="0.2">
      <c r="A2525" s="56" t="e">
        <f>IF((A2524+$F$5&lt;='1_Setting'!$D$29),A2524+$F$5,#N/A)</f>
        <v>#N/A</v>
      </c>
      <c r="B2525" s="11" t="str">
        <f>IFERROR(IF(ISNUMBER(A2525),(IF(A2525&lt;('1_Setting'!$D$30),((A2525/('1_Setting'!$D$30))*3+1),((A2525-('1_Setting'!$D$30))/(('1_Setting'!$D$29)-('1_Setting'!$D$30))*2+4)))," ")," ")</f>
        <v xml:space="preserve"> </v>
      </c>
      <c r="C2525" s="10" t="str">
        <f t="shared" si="81"/>
        <v xml:space="preserve"> </v>
      </c>
      <c r="D2525" s="56" t="e">
        <f t="shared" si="82"/>
        <v>#N/A</v>
      </c>
    </row>
    <row r="2526" spans="1:4" x14ac:dyDescent="0.2">
      <c r="A2526" s="56" t="e">
        <f>IF((A2525+$F$5&lt;='1_Setting'!$D$29),A2525+$F$5,#N/A)</f>
        <v>#N/A</v>
      </c>
      <c r="B2526" s="11" t="str">
        <f>IFERROR(IF(ISNUMBER(A2526),(IF(A2526&lt;('1_Setting'!$D$30),((A2526/('1_Setting'!$D$30))*3+1),((A2526-('1_Setting'!$D$30))/(('1_Setting'!$D$29)-('1_Setting'!$D$30))*2+4)))," ")," ")</f>
        <v xml:space="preserve"> </v>
      </c>
      <c r="C2526" s="10" t="str">
        <f t="shared" si="81"/>
        <v xml:space="preserve"> </v>
      </c>
      <c r="D2526" s="56" t="e">
        <f t="shared" si="82"/>
        <v>#N/A</v>
      </c>
    </row>
    <row r="2527" spans="1:4" x14ac:dyDescent="0.2">
      <c r="A2527" s="56" t="e">
        <f>IF((A2526+$F$5&lt;='1_Setting'!$D$29),A2526+$F$5,#N/A)</f>
        <v>#N/A</v>
      </c>
      <c r="B2527" s="11" t="str">
        <f>IFERROR(IF(ISNUMBER(A2527),(IF(A2527&lt;('1_Setting'!$D$30),((A2527/('1_Setting'!$D$30))*3+1),((A2527-('1_Setting'!$D$30))/(('1_Setting'!$D$29)-('1_Setting'!$D$30))*2+4)))," ")," ")</f>
        <v xml:space="preserve"> </v>
      </c>
      <c r="C2527" s="10" t="str">
        <f t="shared" si="81"/>
        <v xml:space="preserve"> </v>
      </c>
      <c r="D2527" s="56" t="e">
        <f t="shared" si="82"/>
        <v>#N/A</v>
      </c>
    </row>
    <row r="2528" spans="1:4" x14ac:dyDescent="0.2">
      <c r="A2528" s="56" t="e">
        <f>IF((A2527+$F$5&lt;='1_Setting'!$D$29),A2527+$F$5,#N/A)</f>
        <v>#N/A</v>
      </c>
      <c r="B2528" s="11" t="str">
        <f>IFERROR(IF(ISNUMBER(A2528),(IF(A2528&lt;('1_Setting'!$D$30),((A2528/('1_Setting'!$D$30))*3+1),((A2528-('1_Setting'!$D$30))/(('1_Setting'!$D$29)-('1_Setting'!$D$30))*2+4)))," ")," ")</f>
        <v xml:space="preserve"> </v>
      </c>
      <c r="C2528" s="10" t="str">
        <f t="shared" si="81"/>
        <v xml:space="preserve"> </v>
      </c>
      <c r="D2528" s="56" t="e">
        <f t="shared" si="82"/>
        <v>#N/A</v>
      </c>
    </row>
    <row r="2529" spans="1:4" x14ac:dyDescent="0.2">
      <c r="A2529" s="56" t="e">
        <f>IF((A2528+$F$5&lt;='1_Setting'!$D$29),A2528+$F$5,#N/A)</f>
        <v>#N/A</v>
      </c>
      <c r="B2529" s="11" t="str">
        <f>IFERROR(IF(ISNUMBER(A2529),(IF(A2529&lt;('1_Setting'!$D$30),((A2529/('1_Setting'!$D$30))*3+1),((A2529-('1_Setting'!$D$30))/(('1_Setting'!$D$29)-('1_Setting'!$D$30))*2+4)))," ")," ")</f>
        <v xml:space="preserve"> </v>
      </c>
      <c r="C2529" s="10" t="str">
        <f t="shared" si="81"/>
        <v xml:space="preserve"> </v>
      </c>
      <c r="D2529" s="56" t="e">
        <f t="shared" si="82"/>
        <v>#N/A</v>
      </c>
    </row>
    <row r="2530" spans="1:4" x14ac:dyDescent="0.2">
      <c r="A2530" s="56" t="e">
        <f>IF((A2529+$F$5&lt;='1_Setting'!$D$29),A2529+$F$5,#N/A)</f>
        <v>#N/A</v>
      </c>
      <c r="B2530" s="11" t="str">
        <f>IFERROR(IF(ISNUMBER(A2530),(IF(A2530&lt;('1_Setting'!$D$30),((A2530/('1_Setting'!$D$30))*3+1),((A2530-('1_Setting'!$D$30))/(('1_Setting'!$D$29)-('1_Setting'!$D$30))*2+4)))," ")," ")</f>
        <v xml:space="preserve"> </v>
      </c>
      <c r="C2530" s="10" t="str">
        <f t="shared" si="81"/>
        <v xml:space="preserve"> </v>
      </c>
      <c r="D2530" s="56" t="e">
        <f t="shared" si="82"/>
        <v>#N/A</v>
      </c>
    </row>
    <row r="2531" spans="1:4" x14ac:dyDescent="0.2">
      <c r="A2531" s="56" t="e">
        <f>IF((A2530+$F$5&lt;='1_Setting'!$D$29),A2530+$F$5,#N/A)</f>
        <v>#N/A</v>
      </c>
      <c r="B2531" s="11" t="str">
        <f>IFERROR(IF(ISNUMBER(A2531),(IF(A2531&lt;('1_Setting'!$D$30),((A2531/('1_Setting'!$D$30))*3+1),((A2531-('1_Setting'!$D$30))/(('1_Setting'!$D$29)-('1_Setting'!$D$30))*2+4)))," ")," ")</f>
        <v xml:space="preserve"> </v>
      </c>
      <c r="C2531" s="10" t="str">
        <f t="shared" si="81"/>
        <v xml:space="preserve"> </v>
      </c>
      <c r="D2531" s="56" t="e">
        <f t="shared" si="82"/>
        <v>#N/A</v>
      </c>
    </row>
    <row r="2532" spans="1:4" x14ac:dyDescent="0.2">
      <c r="A2532" s="56" t="e">
        <f>IF((A2531+$F$5&lt;='1_Setting'!$D$29),A2531+$F$5,#N/A)</f>
        <v>#N/A</v>
      </c>
      <c r="B2532" s="11" t="str">
        <f>IFERROR(IF(ISNUMBER(A2532),(IF(A2532&lt;('1_Setting'!$D$30),((A2532/('1_Setting'!$D$30))*3+1),((A2532-('1_Setting'!$D$30))/(('1_Setting'!$D$29)-('1_Setting'!$D$30))*2+4)))," ")," ")</f>
        <v xml:space="preserve"> </v>
      </c>
      <c r="C2532" s="10" t="str">
        <f t="shared" si="81"/>
        <v xml:space="preserve"> </v>
      </c>
      <c r="D2532" s="56" t="e">
        <f t="shared" si="82"/>
        <v>#N/A</v>
      </c>
    </row>
    <row r="2533" spans="1:4" x14ac:dyDescent="0.2">
      <c r="A2533" s="56" t="e">
        <f>IF((A2532+$F$5&lt;='1_Setting'!$D$29),A2532+$F$5,#N/A)</f>
        <v>#N/A</v>
      </c>
      <c r="B2533" s="11" t="str">
        <f>IFERROR(IF(ISNUMBER(A2533),(IF(A2533&lt;('1_Setting'!$D$30),((A2533/('1_Setting'!$D$30))*3+1),((A2533-('1_Setting'!$D$30))/(('1_Setting'!$D$29)-('1_Setting'!$D$30))*2+4)))," ")," ")</f>
        <v xml:space="preserve"> </v>
      </c>
      <c r="C2533" s="10" t="str">
        <f t="shared" si="81"/>
        <v xml:space="preserve"> </v>
      </c>
      <c r="D2533" s="56" t="e">
        <f t="shared" si="82"/>
        <v>#N/A</v>
      </c>
    </row>
    <row r="2534" spans="1:4" x14ac:dyDescent="0.2">
      <c r="A2534" s="56" t="e">
        <f>IF((A2533+$F$5&lt;='1_Setting'!$D$29),A2533+$F$5,#N/A)</f>
        <v>#N/A</v>
      </c>
      <c r="B2534" s="11" t="str">
        <f>IFERROR(IF(ISNUMBER(A2534),(IF(A2534&lt;('1_Setting'!$D$30),((A2534/('1_Setting'!$D$30))*3+1),((A2534-('1_Setting'!$D$30))/(('1_Setting'!$D$29)-('1_Setting'!$D$30))*2+4)))," ")," ")</f>
        <v xml:space="preserve"> </v>
      </c>
      <c r="C2534" s="10" t="str">
        <f t="shared" si="81"/>
        <v xml:space="preserve"> </v>
      </c>
      <c r="D2534" s="56" t="e">
        <f t="shared" si="82"/>
        <v>#N/A</v>
      </c>
    </row>
    <row r="2535" spans="1:4" x14ac:dyDescent="0.2">
      <c r="A2535" s="56" t="e">
        <f>IF((A2534+$F$5&lt;='1_Setting'!$D$29),A2534+$F$5,#N/A)</f>
        <v>#N/A</v>
      </c>
      <c r="B2535" s="11" t="str">
        <f>IFERROR(IF(ISNUMBER(A2535),(IF(A2535&lt;('1_Setting'!$D$30),((A2535/('1_Setting'!$D$30))*3+1),((A2535-('1_Setting'!$D$30))/(('1_Setting'!$D$29)-('1_Setting'!$D$30))*2+4)))," ")," ")</f>
        <v xml:space="preserve"> </v>
      </c>
      <c r="C2535" s="10" t="str">
        <f t="shared" si="81"/>
        <v xml:space="preserve"> </v>
      </c>
      <c r="D2535" s="56" t="e">
        <f t="shared" si="82"/>
        <v>#N/A</v>
      </c>
    </row>
    <row r="2536" spans="1:4" x14ac:dyDescent="0.2">
      <c r="A2536" s="56" t="e">
        <f>IF((A2535+$F$5&lt;='1_Setting'!$D$29),A2535+$F$5,#N/A)</f>
        <v>#N/A</v>
      </c>
      <c r="B2536" s="11" t="str">
        <f>IFERROR(IF(ISNUMBER(A2536),(IF(A2536&lt;('1_Setting'!$D$30),((A2536/('1_Setting'!$D$30))*3+1),((A2536-('1_Setting'!$D$30))/(('1_Setting'!$D$29)-('1_Setting'!$D$30))*2+4)))," ")," ")</f>
        <v xml:space="preserve"> </v>
      </c>
      <c r="C2536" s="10" t="str">
        <f t="shared" si="81"/>
        <v xml:space="preserve"> </v>
      </c>
      <c r="D2536" s="56" t="e">
        <f t="shared" si="82"/>
        <v>#N/A</v>
      </c>
    </row>
    <row r="2537" spans="1:4" x14ac:dyDescent="0.2">
      <c r="A2537" s="56" t="e">
        <f>IF((A2536+$F$5&lt;='1_Setting'!$D$29),A2536+$F$5,#N/A)</f>
        <v>#N/A</v>
      </c>
      <c r="B2537" s="11" t="str">
        <f>IFERROR(IF(ISNUMBER(A2537),(IF(A2537&lt;('1_Setting'!$D$30),((A2537/('1_Setting'!$D$30))*3+1),((A2537-('1_Setting'!$D$30))/(('1_Setting'!$D$29)-('1_Setting'!$D$30))*2+4)))," ")," ")</f>
        <v xml:space="preserve"> </v>
      </c>
      <c r="C2537" s="10" t="str">
        <f t="shared" si="81"/>
        <v xml:space="preserve"> </v>
      </c>
      <c r="D2537" s="56" t="e">
        <f t="shared" si="82"/>
        <v>#N/A</v>
      </c>
    </row>
    <row r="2538" spans="1:4" x14ac:dyDescent="0.2">
      <c r="A2538" s="56" t="e">
        <f>IF((A2537+$F$5&lt;='1_Setting'!$D$29),A2537+$F$5,#N/A)</f>
        <v>#N/A</v>
      </c>
      <c r="B2538" s="11" t="str">
        <f>IFERROR(IF(ISNUMBER(A2538),(IF(A2538&lt;('1_Setting'!$D$30),((A2538/('1_Setting'!$D$30))*3+1),((A2538-('1_Setting'!$D$30))/(('1_Setting'!$D$29)-('1_Setting'!$D$30))*2+4)))," ")," ")</f>
        <v xml:space="preserve"> </v>
      </c>
      <c r="C2538" s="10" t="str">
        <f t="shared" si="81"/>
        <v xml:space="preserve"> </v>
      </c>
      <c r="D2538" s="56" t="e">
        <f t="shared" si="82"/>
        <v>#N/A</v>
      </c>
    </row>
    <row r="2539" spans="1:4" x14ac:dyDescent="0.2">
      <c r="A2539" s="56" t="e">
        <f>IF((A2538+$F$5&lt;='1_Setting'!$D$29),A2538+$F$5,#N/A)</f>
        <v>#N/A</v>
      </c>
      <c r="B2539" s="11" t="str">
        <f>IFERROR(IF(ISNUMBER(A2539),(IF(A2539&lt;('1_Setting'!$D$30),((A2539/('1_Setting'!$D$30))*3+1),((A2539-('1_Setting'!$D$30))/(('1_Setting'!$D$29)-('1_Setting'!$D$30))*2+4)))," ")," ")</f>
        <v xml:space="preserve"> </v>
      </c>
      <c r="C2539" s="10" t="str">
        <f t="shared" si="81"/>
        <v xml:space="preserve"> </v>
      </c>
      <c r="D2539" s="56" t="e">
        <f t="shared" si="82"/>
        <v>#N/A</v>
      </c>
    </row>
    <row r="2540" spans="1:4" x14ac:dyDescent="0.2">
      <c r="A2540" s="56" t="e">
        <f>IF((A2539+$F$5&lt;='1_Setting'!$D$29),A2539+$F$5,#N/A)</f>
        <v>#N/A</v>
      </c>
      <c r="B2540" s="11" t="str">
        <f>IFERROR(IF(ISNUMBER(A2540),(IF(A2540&lt;('1_Setting'!$D$30),((A2540/('1_Setting'!$D$30))*3+1),((A2540-('1_Setting'!$D$30))/(('1_Setting'!$D$29)-('1_Setting'!$D$30))*2+4)))," ")," ")</f>
        <v xml:space="preserve"> </v>
      </c>
      <c r="C2540" s="10" t="str">
        <f t="shared" si="81"/>
        <v xml:space="preserve"> </v>
      </c>
      <c r="D2540" s="56" t="e">
        <f t="shared" si="82"/>
        <v>#N/A</v>
      </c>
    </row>
    <row r="2541" spans="1:4" x14ac:dyDescent="0.2">
      <c r="A2541" s="56" t="e">
        <f>IF((A2540+$F$5&lt;='1_Setting'!$D$29),A2540+$F$5,#N/A)</f>
        <v>#N/A</v>
      </c>
      <c r="B2541" s="11" t="str">
        <f>IFERROR(IF(ISNUMBER(A2541),(IF(A2541&lt;('1_Setting'!$D$30),((A2541/('1_Setting'!$D$30))*3+1),((A2541-('1_Setting'!$D$30))/(('1_Setting'!$D$29)-('1_Setting'!$D$30))*2+4)))," ")," ")</f>
        <v xml:space="preserve"> </v>
      </c>
      <c r="C2541" s="10" t="str">
        <f t="shared" si="81"/>
        <v xml:space="preserve"> </v>
      </c>
      <c r="D2541" s="56" t="e">
        <f t="shared" si="82"/>
        <v>#N/A</v>
      </c>
    </row>
    <row r="2542" spans="1:4" x14ac:dyDescent="0.2">
      <c r="A2542" s="56" t="e">
        <f>IF((A2541+$F$5&lt;='1_Setting'!$D$29),A2541+$F$5,#N/A)</f>
        <v>#N/A</v>
      </c>
      <c r="B2542" s="11" t="str">
        <f>IFERROR(IF(ISNUMBER(A2542),(IF(A2542&lt;('1_Setting'!$D$30),((A2542/('1_Setting'!$D$30))*3+1),((A2542-('1_Setting'!$D$30))/(('1_Setting'!$D$29)-('1_Setting'!$D$30))*2+4)))," ")," ")</f>
        <v xml:space="preserve"> </v>
      </c>
      <c r="C2542" s="10" t="str">
        <f t="shared" si="81"/>
        <v xml:space="preserve"> </v>
      </c>
      <c r="D2542" s="56" t="e">
        <f t="shared" si="82"/>
        <v>#N/A</v>
      </c>
    </row>
    <row r="2543" spans="1:4" x14ac:dyDescent="0.2">
      <c r="A2543" s="56" t="e">
        <f>IF((A2542+$F$5&lt;='1_Setting'!$D$29),A2542+$F$5,#N/A)</f>
        <v>#N/A</v>
      </c>
      <c r="B2543" s="11" t="str">
        <f>IFERROR(IF(ISNUMBER(A2543),(IF(A2543&lt;('1_Setting'!$D$30),((A2543/('1_Setting'!$D$30))*3+1),((A2543-('1_Setting'!$D$30))/(('1_Setting'!$D$29)-('1_Setting'!$D$30))*2+4)))," ")," ")</f>
        <v xml:space="preserve"> </v>
      </c>
      <c r="C2543" s="10" t="str">
        <f t="shared" si="81"/>
        <v xml:space="preserve"> </v>
      </c>
      <c r="D2543" s="56" t="e">
        <f t="shared" si="82"/>
        <v>#N/A</v>
      </c>
    </row>
    <row r="2544" spans="1:4" x14ac:dyDescent="0.2">
      <c r="A2544" s="56" t="e">
        <f>IF((A2543+$F$5&lt;='1_Setting'!$D$29),A2543+$F$5,#N/A)</f>
        <v>#N/A</v>
      </c>
      <c r="B2544" s="11" t="str">
        <f>IFERROR(IF(ISNUMBER(A2544),(IF(A2544&lt;('1_Setting'!$D$30),((A2544/('1_Setting'!$D$30))*3+1),((A2544-('1_Setting'!$D$30))/(('1_Setting'!$D$29)-('1_Setting'!$D$30))*2+4)))," ")," ")</f>
        <v xml:space="preserve"> </v>
      </c>
      <c r="C2544" s="10" t="str">
        <f t="shared" si="81"/>
        <v xml:space="preserve"> </v>
      </c>
      <c r="D2544" s="56" t="e">
        <f t="shared" si="82"/>
        <v>#N/A</v>
      </c>
    </row>
    <row r="2545" spans="1:4" x14ac:dyDescent="0.2">
      <c r="A2545" s="56" t="e">
        <f>IF((A2544+$F$5&lt;='1_Setting'!$D$29),A2544+$F$5,#N/A)</f>
        <v>#N/A</v>
      </c>
      <c r="B2545" s="11" t="str">
        <f>IFERROR(IF(ISNUMBER(A2545),(IF(A2545&lt;('1_Setting'!$D$30),((A2545/('1_Setting'!$D$30))*3+1),((A2545-('1_Setting'!$D$30))/(('1_Setting'!$D$29)-('1_Setting'!$D$30))*2+4)))," ")," ")</f>
        <v xml:space="preserve"> </v>
      </c>
      <c r="C2545" s="10" t="str">
        <f t="shared" si="81"/>
        <v xml:space="preserve"> </v>
      </c>
      <c r="D2545" s="56" t="e">
        <f t="shared" si="82"/>
        <v>#N/A</v>
      </c>
    </row>
    <row r="2546" spans="1:4" x14ac:dyDescent="0.2">
      <c r="A2546" s="56" t="e">
        <f>IF((A2545+$F$5&lt;='1_Setting'!$D$29),A2545+$F$5,#N/A)</f>
        <v>#N/A</v>
      </c>
      <c r="B2546" s="11" t="str">
        <f>IFERROR(IF(ISNUMBER(A2546),(IF(A2546&lt;('1_Setting'!$D$30),((A2546/('1_Setting'!$D$30))*3+1),((A2546-('1_Setting'!$D$30))/(('1_Setting'!$D$29)-('1_Setting'!$D$30))*2+4)))," ")," ")</f>
        <v xml:space="preserve"> </v>
      </c>
      <c r="C2546" s="10" t="str">
        <f t="shared" si="81"/>
        <v xml:space="preserve"> </v>
      </c>
      <c r="D2546" s="56" t="e">
        <f t="shared" si="82"/>
        <v>#N/A</v>
      </c>
    </row>
    <row r="2547" spans="1:4" x14ac:dyDescent="0.2">
      <c r="A2547" s="56" t="e">
        <f>IF((A2546+$F$5&lt;='1_Setting'!$D$29),A2546+$F$5,#N/A)</f>
        <v>#N/A</v>
      </c>
      <c r="B2547" s="11" t="str">
        <f>IFERROR(IF(ISNUMBER(A2547),(IF(A2547&lt;('1_Setting'!$D$30),((A2547/('1_Setting'!$D$30))*3+1),((A2547-('1_Setting'!$D$30))/(('1_Setting'!$D$29)-('1_Setting'!$D$30))*2+4)))," ")," ")</f>
        <v xml:space="preserve"> </v>
      </c>
      <c r="C2547" s="10" t="str">
        <f t="shared" si="81"/>
        <v xml:space="preserve"> </v>
      </c>
      <c r="D2547" s="56" t="e">
        <f t="shared" si="82"/>
        <v>#N/A</v>
      </c>
    </row>
    <row r="2548" spans="1:4" x14ac:dyDescent="0.2">
      <c r="A2548" s="56" t="e">
        <f>IF((A2547+$F$5&lt;='1_Setting'!$D$29),A2547+$F$5,#N/A)</f>
        <v>#N/A</v>
      </c>
      <c r="B2548" s="11" t="str">
        <f>IFERROR(IF(ISNUMBER(A2548),(IF(A2548&lt;('1_Setting'!$D$30),((A2548/('1_Setting'!$D$30))*3+1),((A2548-('1_Setting'!$D$30))/(('1_Setting'!$D$29)-('1_Setting'!$D$30))*2+4)))," ")," ")</f>
        <v xml:space="preserve"> </v>
      </c>
      <c r="C2548" s="10" t="str">
        <f t="shared" si="81"/>
        <v xml:space="preserve"> </v>
      </c>
      <c r="D2548" s="56" t="e">
        <f t="shared" si="82"/>
        <v>#N/A</v>
      </c>
    </row>
    <row r="2549" spans="1:4" x14ac:dyDescent="0.2">
      <c r="A2549" s="56" t="e">
        <f>IF((A2548+$F$5&lt;='1_Setting'!$D$29),A2548+$F$5,#N/A)</f>
        <v>#N/A</v>
      </c>
      <c r="B2549" s="11" t="str">
        <f>IFERROR(IF(ISNUMBER(A2549),(IF(A2549&lt;('1_Setting'!$D$30),((A2549/('1_Setting'!$D$30))*3+1),((A2549-('1_Setting'!$D$30))/(('1_Setting'!$D$29)-('1_Setting'!$D$30))*2+4)))," ")," ")</f>
        <v xml:space="preserve"> </v>
      </c>
      <c r="C2549" s="10" t="str">
        <f t="shared" si="81"/>
        <v xml:space="preserve"> </v>
      </c>
      <c r="D2549" s="56" t="e">
        <f t="shared" si="82"/>
        <v>#N/A</v>
      </c>
    </row>
    <row r="2550" spans="1:4" x14ac:dyDescent="0.2">
      <c r="A2550" s="56" t="e">
        <f>IF((A2549+$F$5&lt;='1_Setting'!$D$29),A2549+$F$5,#N/A)</f>
        <v>#N/A</v>
      </c>
      <c r="B2550" s="11" t="str">
        <f>IFERROR(IF(ISNUMBER(A2550),(IF(A2550&lt;('1_Setting'!$D$30),((A2550/('1_Setting'!$D$30))*3+1),((A2550-('1_Setting'!$D$30))/(('1_Setting'!$D$29)-('1_Setting'!$D$30))*2+4)))," ")," ")</f>
        <v xml:space="preserve"> </v>
      </c>
      <c r="C2550" s="10" t="str">
        <f t="shared" si="81"/>
        <v xml:space="preserve"> </v>
      </c>
      <c r="D2550" s="56" t="e">
        <f t="shared" si="82"/>
        <v>#N/A</v>
      </c>
    </row>
    <row r="2551" spans="1:4" x14ac:dyDescent="0.2">
      <c r="A2551" s="56" t="e">
        <f>IF((A2550+$F$5&lt;='1_Setting'!$D$29),A2550+$F$5,#N/A)</f>
        <v>#N/A</v>
      </c>
      <c r="B2551" s="11" t="str">
        <f>IFERROR(IF(ISNUMBER(A2551),(IF(A2551&lt;('1_Setting'!$D$30),((A2551/('1_Setting'!$D$30))*3+1),((A2551-('1_Setting'!$D$30))/(('1_Setting'!$D$29)-('1_Setting'!$D$30))*2+4)))," ")," ")</f>
        <v xml:space="preserve"> </v>
      </c>
      <c r="C2551" s="10" t="str">
        <f t="shared" si="81"/>
        <v xml:space="preserve"> </v>
      </c>
      <c r="D2551" s="56" t="e">
        <f t="shared" si="82"/>
        <v>#N/A</v>
      </c>
    </row>
    <row r="2552" spans="1:4" x14ac:dyDescent="0.2">
      <c r="A2552" s="56" t="e">
        <f>IF((A2551+$F$5&lt;='1_Setting'!$D$29),A2551+$F$5,#N/A)</f>
        <v>#N/A</v>
      </c>
      <c r="B2552" s="11" t="str">
        <f>IFERROR(IF(ISNUMBER(A2552),(IF(A2552&lt;('1_Setting'!$D$30),((A2552/('1_Setting'!$D$30))*3+1),((A2552-('1_Setting'!$D$30))/(('1_Setting'!$D$29)-('1_Setting'!$D$30))*2+4)))," ")," ")</f>
        <v xml:space="preserve"> </v>
      </c>
      <c r="C2552" s="10" t="str">
        <f t="shared" si="81"/>
        <v xml:space="preserve"> </v>
      </c>
      <c r="D2552" s="56" t="e">
        <f t="shared" si="82"/>
        <v>#N/A</v>
      </c>
    </row>
    <row r="2553" spans="1:4" x14ac:dyDescent="0.2">
      <c r="A2553" s="56" t="e">
        <f>IF((A2552+$F$5&lt;='1_Setting'!$D$29),A2552+$F$5,#N/A)</f>
        <v>#N/A</v>
      </c>
      <c r="B2553" s="11" t="str">
        <f>IFERROR(IF(ISNUMBER(A2553),(IF(A2553&lt;('1_Setting'!$D$30),((A2553/('1_Setting'!$D$30))*3+1),((A2553-('1_Setting'!$D$30))/(('1_Setting'!$D$29)-('1_Setting'!$D$30))*2+4)))," ")," ")</f>
        <v xml:space="preserve"> </v>
      </c>
      <c r="C2553" s="10" t="str">
        <f t="shared" si="81"/>
        <v xml:space="preserve"> </v>
      </c>
      <c r="D2553" s="56" t="e">
        <f t="shared" si="82"/>
        <v>#N/A</v>
      </c>
    </row>
    <row r="2554" spans="1:4" x14ac:dyDescent="0.2">
      <c r="A2554" s="56" t="e">
        <f>IF((A2553+$F$5&lt;='1_Setting'!$D$29),A2553+$F$5,#N/A)</f>
        <v>#N/A</v>
      </c>
      <c r="B2554" s="11" t="str">
        <f>IFERROR(IF(ISNUMBER(A2554),(IF(A2554&lt;('1_Setting'!$D$30),((A2554/('1_Setting'!$D$30))*3+1),((A2554-('1_Setting'!$D$30))/(('1_Setting'!$D$29)-('1_Setting'!$D$30))*2+4)))," ")," ")</f>
        <v xml:space="preserve"> </v>
      </c>
      <c r="C2554" s="10" t="str">
        <f t="shared" si="81"/>
        <v xml:space="preserve"> </v>
      </c>
      <c r="D2554" s="56" t="e">
        <f t="shared" si="82"/>
        <v>#N/A</v>
      </c>
    </row>
    <row r="2555" spans="1:4" x14ac:dyDescent="0.2">
      <c r="A2555" s="56" t="e">
        <f>IF((A2554+$F$5&lt;='1_Setting'!$D$29),A2554+$F$5,#N/A)</f>
        <v>#N/A</v>
      </c>
      <c r="B2555" s="11" t="str">
        <f>IFERROR(IF(ISNUMBER(A2555),(IF(A2555&lt;('1_Setting'!$D$30),((A2555/('1_Setting'!$D$30))*3+1),((A2555-('1_Setting'!$D$30))/(('1_Setting'!$D$29)-('1_Setting'!$D$30))*2+4)))," ")," ")</f>
        <v xml:space="preserve"> </v>
      </c>
      <c r="C2555" s="10" t="str">
        <f t="shared" si="81"/>
        <v xml:space="preserve"> </v>
      </c>
      <c r="D2555" s="56" t="e">
        <f t="shared" si="82"/>
        <v>#N/A</v>
      </c>
    </row>
    <row r="2556" spans="1:4" x14ac:dyDescent="0.2">
      <c r="A2556" s="56" t="e">
        <f>IF((A2555+$F$5&lt;='1_Setting'!$D$29),A2555+$F$5,#N/A)</f>
        <v>#N/A</v>
      </c>
      <c r="B2556" s="11" t="str">
        <f>IFERROR(IF(ISNUMBER(A2556),(IF(A2556&lt;('1_Setting'!$D$30),((A2556/('1_Setting'!$D$30))*3+1),((A2556-('1_Setting'!$D$30))/(('1_Setting'!$D$29)-('1_Setting'!$D$30))*2+4)))," ")," ")</f>
        <v xml:space="preserve"> </v>
      </c>
      <c r="C2556" s="10" t="str">
        <f t="shared" si="81"/>
        <v xml:space="preserve"> </v>
      </c>
      <c r="D2556" s="56" t="e">
        <f t="shared" si="82"/>
        <v>#N/A</v>
      </c>
    </row>
    <row r="2557" spans="1:4" x14ac:dyDescent="0.2">
      <c r="A2557" s="56" t="e">
        <f>IF((A2556+$F$5&lt;='1_Setting'!$D$29),A2556+$F$5,#N/A)</f>
        <v>#N/A</v>
      </c>
      <c r="B2557" s="11" t="str">
        <f>IFERROR(IF(ISNUMBER(A2557),(IF(A2557&lt;('1_Setting'!$D$30),((A2557/('1_Setting'!$D$30))*3+1),((A2557-('1_Setting'!$D$30))/(('1_Setting'!$D$29)-('1_Setting'!$D$30))*2+4)))," ")," ")</f>
        <v xml:space="preserve"> </v>
      </c>
      <c r="C2557" s="10" t="str">
        <f t="shared" si="81"/>
        <v xml:space="preserve"> </v>
      </c>
      <c r="D2557" s="56" t="e">
        <f t="shared" si="82"/>
        <v>#N/A</v>
      </c>
    </row>
    <row r="2558" spans="1:4" x14ac:dyDescent="0.2">
      <c r="A2558" s="56" t="e">
        <f>IF((A2557+$F$5&lt;='1_Setting'!$D$29),A2557+$F$5,#N/A)</f>
        <v>#N/A</v>
      </c>
      <c r="B2558" s="11" t="str">
        <f>IFERROR(IF(ISNUMBER(A2558),(IF(A2558&lt;('1_Setting'!$D$30),((A2558/('1_Setting'!$D$30))*3+1),((A2558-('1_Setting'!$D$30))/(('1_Setting'!$D$29)-('1_Setting'!$D$30))*2+4)))," ")," ")</f>
        <v xml:space="preserve"> </v>
      </c>
      <c r="C2558" s="10" t="str">
        <f t="shared" si="81"/>
        <v xml:space="preserve"> </v>
      </c>
      <c r="D2558" s="56" t="e">
        <f t="shared" si="82"/>
        <v>#N/A</v>
      </c>
    </row>
    <row r="2559" spans="1:4" x14ac:dyDescent="0.2">
      <c r="A2559" s="56" t="e">
        <f>IF((A2558+$F$5&lt;='1_Setting'!$D$29),A2558+$F$5,#N/A)</f>
        <v>#N/A</v>
      </c>
      <c r="B2559" s="11" t="str">
        <f>IFERROR(IF(ISNUMBER(A2559),(IF(A2559&lt;('1_Setting'!$D$30),((A2559/('1_Setting'!$D$30))*3+1),((A2559-('1_Setting'!$D$30))/(('1_Setting'!$D$29)-('1_Setting'!$D$30))*2+4)))," ")," ")</f>
        <v xml:space="preserve"> </v>
      </c>
      <c r="C2559" s="10" t="str">
        <f t="shared" si="81"/>
        <v xml:space="preserve"> </v>
      </c>
      <c r="D2559" s="56" t="e">
        <f t="shared" si="82"/>
        <v>#N/A</v>
      </c>
    </row>
    <row r="2560" spans="1:4" x14ac:dyDescent="0.2">
      <c r="A2560" s="56" t="e">
        <f>IF((A2559+$F$5&lt;='1_Setting'!$D$29),A2559+$F$5,#N/A)</f>
        <v>#N/A</v>
      </c>
      <c r="B2560" s="11" t="str">
        <f>IFERROR(IF(ISNUMBER(A2560),(IF(A2560&lt;('1_Setting'!$D$30),((A2560/('1_Setting'!$D$30))*3+1),((A2560-('1_Setting'!$D$30))/(('1_Setting'!$D$29)-('1_Setting'!$D$30))*2+4)))," ")," ")</f>
        <v xml:space="preserve"> </v>
      </c>
      <c r="C2560" s="10" t="str">
        <f t="shared" si="81"/>
        <v xml:space="preserve"> </v>
      </c>
      <c r="D2560" s="56" t="e">
        <f t="shared" si="82"/>
        <v>#N/A</v>
      </c>
    </row>
    <row r="2561" spans="1:4" x14ac:dyDescent="0.2">
      <c r="A2561" s="56" t="e">
        <f>IF((A2560+$F$5&lt;='1_Setting'!$D$29),A2560+$F$5,#N/A)</f>
        <v>#N/A</v>
      </c>
      <c r="B2561" s="11" t="str">
        <f>IFERROR(IF(ISNUMBER(A2561),(IF(A2561&lt;('1_Setting'!$D$30),((A2561/('1_Setting'!$D$30))*3+1),((A2561-('1_Setting'!$D$30))/(('1_Setting'!$D$29)-('1_Setting'!$D$30))*2+4)))," ")," ")</f>
        <v xml:space="preserve"> </v>
      </c>
      <c r="C2561" s="10" t="str">
        <f t="shared" si="81"/>
        <v xml:space="preserve"> </v>
      </c>
      <c r="D2561" s="56" t="e">
        <f t="shared" si="82"/>
        <v>#N/A</v>
      </c>
    </row>
    <row r="2562" spans="1:4" x14ac:dyDescent="0.2">
      <c r="A2562" s="56" t="e">
        <f>IF((A2561+$F$5&lt;='1_Setting'!$D$29),A2561+$F$5,#N/A)</f>
        <v>#N/A</v>
      </c>
      <c r="B2562" s="11" t="str">
        <f>IFERROR(IF(ISNUMBER(A2562),(IF(A2562&lt;('1_Setting'!$D$30),((A2562/('1_Setting'!$D$30))*3+1),((A2562-('1_Setting'!$D$30))/(('1_Setting'!$D$29)-('1_Setting'!$D$30))*2+4)))," ")," ")</f>
        <v xml:space="preserve"> </v>
      </c>
      <c r="C2562" s="10" t="str">
        <f t="shared" ref="C2562:C2625" si="83">IFERROR(IF(AND(B2562&gt;3.5,B2562&lt;4),3.5,ROUND(B2562/5,1)*5)," ")</f>
        <v xml:space="preserve"> </v>
      </c>
      <c r="D2562" s="56" t="e">
        <f t="shared" si="82"/>
        <v>#N/A</v>
      </c>
    </row>
    <row r="2563" spans="1:4" x14ac:dyDescent="0.2">
      <c r="A2563" s="56" t="e">
        <f>IF((A2562+$F$5&lt;='1_Setting'!$D$29),A2562+$F$5,#N/A)</f>
        <v>#N/A</v>
      </c>
      <c r="B2563" s="11" t="str">
        <f>IFERROR(IF(ISNUMBER(A2563),(IF(A2563&lt;('1_Setting'!$D$30),((A2563/('1_Setting'!$D$30))*3+1),((A2563-('1_Setting'!$D$30))/(('1_Setting'!$D$29)-('1_Setting'!$D$30))*2+4)))," ")," ")</f>
        <v xml:space="preserve"> </v>
      </c>
      <c r="C2563" s="10" t="str">
        <f t="shared" si="83"/>
        <v xml:space="preserve"> </v>
      </c>
      <c r="D2563" s="56" t="e">
        <f t="shared" si="82"/>
        <v>#N/A</v>
      </c>
    </row>
    <row r="2564" spans="1:4" x14ac:dyDescent="0.2">
      <c r="A2564" s="56" t="e">
        <f>IF((A2563+$F$5&lt;='1_Setting'!$D$29),A2563+$F$5,#N/A)</f>
        <v>#N/A</v>
      </c>
      <c r="B2564" s="11" t="str">
        <f>IFERROR(IF(ISNUMBER(A2564),(IF(A2564&lt;('1_Setting'!$D$30),((A2564/('1_Setting'!$D$30))*3+1),((A2564-('1_Setting'!$D$30))/(('1_Setting'!$D$29)-('1_Setting'!$D$30))*2+4)))," ")," ")</f>
        <v xml:space="preserve"> </v>
      </c>
      <c r="C2564" s="10" t="str">
        <f t="shared" si="83"/>
        <v xml:space="preserve"> </v>
      </c>
      <c r="D2564" s="56" t="e">
        <f t="shared" si="82"/>
        <v>#N/A</v>
      </c>
    </row>
    <row r="2565" spans="1:4" x14ac:dyDescent="0.2">
      <c r="A2565" s="56" t="e">
        <f>IF((A2564+$F$5&lt;='1_Setting'!$D$29),A2564+$F$5,#N/A)</f>
        <v>#N/A</v>
      </c>
      <c r="B2565" s="11" t="str">
        <f>IFERROR(IF(ISNUMBER(A2565),(IF(A2565&lt;('1_Setting'!$D$30),((A2565/('1_Setting'!$D$30))*3+1),((A2565-('1_Setting'!$D$30))/(('1_Setting'!$D$29)-('1_Setting'!$D$30))*2+4)))," ")," ")</f>
        <v xml:space="preserve"> </v>
      </c>
      <c r="C2565" s="10" t="str">
        <f t="shared" si="83"/>
        <v xml:space="preserve"> </v>
      </c>
      <c r="D2565" s="56" t="e">
        <f t="shared" si="82"/>
        <v>#N/A</v>
      </c>
    </row>
    <row r="2566" spans="1:4" x14ac:dyDescent="0.2">
      <c r="A2566" s="56" t="e">
        <f>IF((A2565+$F$5&lt;='1_Setting'!$D$29),A2565+$F$5,#N/A)</f>
        <v>#N/A</v>
      </c>
      <c r="B2566" s="11" t="str">
        <f>IFERROR(IF(ISNUMBER(A2566),(IF(A2566&lt;('1_Setting'!$D$30),((A2566/('1_Setting'!$D$30))*3+1),((A2566-('1_Setting'!$D$30))/(('1_Setting'!$D$29)-('1_Setting'!$D$30))*2+4)))," ")," ")</f>
        <v xml:space="preserve"> </v>
      </c>
      <c r="C2566" s="10" t="str">
        <f t="shared" si="83"/>
        <v xml:space="preserve"> </v>
      </c>
      <c r="D2566" s="56" t="e">
        <f t="shared" si="82"/>
        <v>#N/A</v>
      </c>
    </row>
    <row r="2567" spans="1:4" x14ac:dyDescent="0.2">
      <c r="A2567" s="56" t="e">
        <f>IF((A2566+$F$5&lt;='1_Setting'!$D$29),A2566+$F$5,#N/A)</f>
        <v>#N/A</v>
      </c>
      <c r="B2567" s="11" t="str">
        <f>IFERROR(IF(ISNUMBER(A2567),(IF(A2567&lt;('1_Setting'!$D$30),((A2567/('1_Setting'!$D$30))*3+1),((A2567-('1_Setting'!$D$30))/(('1_Setting'!$D$29)-('1_Setting'!$D$30))*2+4)))," ")," ")</f>
        <v xml:space="preserve"> </v>
      </c>
      <c r="C2567" s="10" t="str">
        <f t="shared" si="83"/>
        <v xml:space="preserve"> </v>
      </c>
      <c r="D2567" s="56" t="e">
        <f t="shared" si="82"/>
        <v>#N/A</v>
      </c>
    </row>
    <row r="2568" spans="1:4" x14ac:dyDescent="0.2">
      <c r="A2568" s="56" t="e">
        <f>IF((A2567+$F$5&lt;='1_Setting'!$D$29),A2567+$F$5,#N/A)</f>
        <v>#N/A</v>
      </c>
      <c r="B2568" s="11" t="str">
        <f>IFERROR(IF(ISNUMBER(A2568),(IF(A2568&lt;('1_Setting'!$D$30),((A2568/('1_Setting'!$D$30))*3+1),((A2568-('1_Setting'!$D$30))/(('1_Setting'!$D$29)-('1_Setting'!$D$30))*2+4)))," ")," ")</f>
        <v xml:space="preserve"> </v>
      </c>
      <c r="C2568" s="10" t="str">
        <f t="shared" si="83"/>
        <v xml:space="preserve"> </v>
      </c>
      <c r="D2568" s="56" t="e">
        <f t="shared" si="82"/>
        <v>#N/A</v>
      </c>
    </row>
    <row r="2569" spans="1:4" x14ac:dyDescent="0.2">
      <c r="A2569" s="56" t="e">
        <f>IF((A2568+$F$5&lt;='1_Setting'!$D$29),A2568+$F$5,#N/A)</f>
        <v>#N/A</v>
      </c>
      <c r="B2569" s="11" t="str">
        <f>IFERROR(IF(ISNUMBER(A2569),(IF(A2569&lt;('1_Setting'!$D$30),((A2569/('1_Setting'!$D$30))*3+1),((A2569-('1_Setting'!$D$30))/(('1_Setting'!$D$29)-('1_Setting'!$D$30))*2+4)))," ")," ")</f>
        <v xml:space="preserve"> </v>
      </c>
      <c r="C2569" s="10" t="str">
        <f t="shared" si="83"/>
        <v xml:space="preserve"> </v>
      </c>
      <c r="D2569" s="56" t="e">
        <f t="shared" si="82"/>
        <v>#N/A</v>
      </c>
    </row>
    <row r="2570" spans="1:4" x14ac:dyDescent="0.2">
      <c r="A2570" s="56" t="e">
        <f>IF((A2569+$F$5&lt;='1_Setting'!$D$29),A2569+$F$5,#N/A)</f>
        <v>#N/A</v>
      </c>
      <c r="B2570" s="11" t="str">
        <f>IFERROR(IF(ISNUMBER(A2570),(IF(A2570&lt;('1_Setting'!$D$30),((A2570/('1_Setting'!$D$30))*3+1),((A2570-('1_Setting'!$D$30))/(('1_Setting'!$D$29)-('1_Setting'!$D$30))*2+4)))," ")," ")</f>
        <v xml:space="preserve"> </v>
      </c>
      <c r="C2570" s="10" t="str">
        <f t="shared" si="83"/>
        <v xml:space="preserve"> </v>
      </c>
      <c r="D2570" s="56" t="e">
        <f t="shared" si="82"/>
        <v>#N/A</v>
      </c>
    </row>
    <row r="2571" spans="1:4" x14ac:dyDescent="0.2">
      <c r="A2571" s="56" t="e">
        <f>IF((A2570+$F$5&lt;='1_Setting'!$D$29),A2570+$F$5,#N/A)</f>
        <v>#N/A</v>
      </c>
      <c r="B2571" s="11" t="str">
        <f>IFERROR(IF(ISNUMBER(A2571),(IF(A2571&lt;('1_Setting'!$D$30),((A2571/('1_Setting'!$D$30))*3+1),((A2571-('1_Setting'!$D$30))/(('1_Setting'!$D$29)-('1_Setting'!$D$30))*2+4)))," ")," ")</f>
        <v xml:space="preserve"> </v>
      </c>
      <c r="C2571" s="10" t="str">
        <f t="shared" si="83"/>
        <v xml:space="preserve"> </v>
      </c>
      <c r="D2571" s="56" t="e">
        <f t="shared" ref="D2571:D2634" si="84">A2571</f>
        <v>#N/A</v>
      </c>
    </row>
    <row r="2572" spans="1:4" x14ac:dyDescent="0.2">
      <c r="A2572" s="56" t="e">
        <f>IF((A2571+$F$5&lt;='1_Setting'!$D$29),A2571+$F$5,#N/A)</f>
        <v>#N/A</v>
      </c>
      <c r="B2572" s="11" t="str">
        <f>IFERROR(IF(ISNUMBER(A2572),(IF(A2572&lt;('1_Setting'!$D$30),((A2572/('1_Setting'!$D$30))*3+1),((A2572-('1_Setting'!$D$30))/(('1_Setting'!$D$29)-('1_Setting'!$D$30))*2+4)))," ")," ")</f>
        <v xml:space="preserve"> </v>
      </c>
      <c r="C2572" s="10" t="str">
        <f t="shared" si="83"/>
        <v xml:space="preserve"> </v>
      </c>
      <c r="D2572" s="56" t="e">
        <f t="shared" si="84"/>
        <v>#N/A</v>
      </c>
    </row>
    <row r="2573" spans="1:4" x14ac:dyDescent="0.2">
      <c r="A2573" s="56" t="e">
        <f>IF((A2572+$F$5&lt;='1_Setting'!$D$29),A2572+$F$5,#N/A)</f>
        <v>#N/A</v>
      </c>
      <c r="B2573" s="11" t="str">
        <f>IFERROR(IF(ISNUMBER(A2573),(IF(A2573&lt;('1_Setting'!$D$30),((A2573/('1_Setting'!$D$30))*3+1),((A2573-('1_Setting'!$D$30))/(('1_Setting'!$D$29)-('1_Setting'!$D$30))*2+4)))," ")," ")</f>
        <v xml:space="preserve"> </v>
      </c>
      <c r="C2573" s="10" t="str">
        <f t="shared" si="83"/>
        <v xml:space="preserve"> </v>
      </c>
      <c r="D2573" s="56" t="e">
        <f t="shared" si="84"/>
        <v>#N/A</v>
      </c>
    </row>
    <row r="2574" spans="1:4" x14ac:dyDescent="0.2">
      <c r="A2574" s="56" t="e">
        <f>IF((A2573+$F$5&lt;='1_Setting'!$D$29),A2573+$F$5,#N/A)</f>
        <v>#N/A</v>
      </c>
      <c r="B2574" s="11" t="str">
        <f>IFERROR(IF(ISNUMBER(A2574),(IF(A2574&lt;('1_Setting'!$D$30),((A2574/('1_Setting'!$D$30))*3+1),((A2574-('1_Setting'!$D$30))/(('1_Setting'!$D$29)-('1_Setting'!$D$30))*2+4)))," ")," ")</f>
        <v xml:space="preserve"> </v>
      </c>
      <c r="C2574" s="10" t="str">
        <f t="shared" si="83"/>
        <v xml:space="preserve"> </v>
      </c>
      <c r="D2574" s="56" t="e">
        <f t="shared" si="84"/>
        <v>#N/A</v>
      </c>
    </row>
    <row r="2575" spans="1:4" x14ac:dyDescent="0.2">
      <c r="A2575" s="56" t="e">
        <f>IF((A2574+$F$5&lt;='1_Setting'!$D$29),A2574+$F$5,#N/A)</f>
        <v>#N/A</v>
      </c>
      <c r="B2575" s="11" t="str">
        <f>IFERROR(IF(ISNUMBER(A2575),(IF(A2575&lt;('1_Setting'!$D$30),((A2575/('1_Setting'!$D$30))*3+1),((A2575-('1_Setting'!$D$30))/(('1_Setting'!$D$29)-('1_Setting'!$D$30))*2+4)))," ")," ")</f>
        <v xml:space="preserve"> </v>
      </c>
      <c r="C2575" s="10" t="str">
        <f t="shared" si="83"/>
        <v xml:space="preserve"> </v>
      </c>
      <c r="D2575" s="56" t="e">
        <f t="shared" si="84"/>
        <v>#N/A</v>
      </c>
    </row>
    <row r="2576" spans="1:4" x14ac:dyDescent="0.2">
      <c r="A2576" s="56" t="e">
        <f>IF((A2575+$F$5&lt;='1_Setting'!$D$29),A2575+$F$5,#N/A)</f>
        <v>#N/A</v>
      </c>
      <c r="B2576" s="11" t="str">
        <f>IFERROR(IF(ISNUMBER(A2576),(IF(A2576&lt;('1_Setting'!$D$30),((A2576/('1_Setting'!$D$30))*3+1),((A2576-('1_Setting'!$D$30))/(('1_Setting'!$D$29)-('1_Setting'!$D$30))*2+4)))," ")," ")</f>
        <v xml:space="preserve"> </v>
      </c>
      <c r="C2576" s="10" t="str">
        <f t="shared" si="83"/>
        <v xml:space="preserve"> </v>
      </c>
      <c r="D2576" s="56" t="e">
        <f t="shared" si="84"/>
        <v>#N/A</v>
      </c>
    </row>
    <row r="2577" spans="1:4" x14ac:dyDescent="0.2">
      <c r="A2577" s="56" t="e">
        <f>IF((A2576+$F$5&lt;='1_Setting'!$D$29),A2576+$F$5,#N/A)</f>
        <v>#N/A</v>
      </c>
      <c r="B2577" s="11" t="str">
        <f>IFERROR(IF(ISNUMBER(A2577),(IF(A2577&lt;('1_Setting'!$D$30),((A2577/('1_Setting'!$D$30))*3+1),((A2577-('1_Setting'!$D$30))/(('1_Setting'!$D$29)-('1_Setting'!$D$30))*2+4)))," ")," ")</f>
        <v xml:space="preserve"> </v>
      </c>
      <c r="C2577" s="10" t="str">
        <f t="shared" si="83"/>
        <v xml:space="preserve"> </v>
      </c>
      <c r="D2577" s="56" t="e">
        <f t="shared" si="84"/>
        <v>#N/A</v>
      </c>
    </row>
    <row r="2578" spans="1:4" x14ac:dyDescent="0.2">
      <c r="A2578" s="56" t="e">
        <f>IF((A2577+$F$5&lt;='1_Setting'!$D$29),A2577+$F$5,#N/A)</f>
        <v>#N/A</v>
      </c>
      <c r="B2578" s="11" t="str">
        <f>IFERROR(IF(ISNUMBER(A2578),(IF(A2578&lt;('1_Setting'!$D$30),((A2578/('1_Setting'!$D$30))*3+1),((A2578-('1_Setting'!$D$30))/(('1_Setting'!$D$29)-('1_Setting'!$D$30))*2+4)))," ")," ")</f>
        <v xml:space="preserve"> </v>
      </c>
      <c r="C2578" s="10" t="str">
        <f t="shared" si="83"/>
        <v xml:space="preserve"> </v>
      </c>
      <c r="D2578" s="56" t="e">
        <f t="shared" si="84"/>
        <v>#N/A</v>
      </c>
    </row>
    <row r="2579" spans="1:4" x14ac:dyDescent="0.2">
      <c r="A2579" s="56" t="e">
        <f>IF((A2578+$F$5&lt;='1_Setting'!$D$29),A2578+$F$5,#N/A)</f>
        <v>#N/A</v>
      </c>
      <c r="B2579" s="11" t="str">
        <f>IFERROR(IF(ISNUMBER(A2579),(IF(A2579&lt;('1_Setting'!$D$30),((A2579/('1_Setting'!$D$30))*3+1),((A2579-('1_Setting'!$D$30))/(('1_Setting'!$D$29)-('1_Setting'!$D$30))*2+4)))," ")," ")</f>
        <v xml:space="preserve"> </v>
      </c>
      <c r="C2579" s="10" t="str">
        <f t="shared" si="83"/>
        <v xml:space="preserve"> </v>
      </c>
      <c r="D2579" s="56" t="e">
        <f t="shared" si="84"/>
        <v>#N/A</v>
      </c>
    </row>
    <row r="2580" spans="1:4" x14ac:dyDescent="0.2">
      <c r="A2580" s="56" t="e">
        <f>IF((A2579+$F$5&lt;='1_Setting'!$D$29),A2579+$F$5,#N/A)</f>
        <v>#N/A</v>
      </c>
      <c r="B2580" s="11" t="str">
        <f>IFERROR(IF(ISNUMBER(A2580),(IF(A2580&lt;('1_Setting'!$D$30),((A2580/('1_Setting'!$D$30))*3+1),((A2580-('1_Setting'!$D$30))/(('1_Setting'!$D$29)-('1_Setting'!$D$30))*2+4)))," ")," ")</f>
        <v xml:space="preserve"> </v>
      </c>
      <c r="C2580" s="10" t="str">
        <f t="shared" si="83"/>
        <v xml:space="preserve"> </v>
      </c>
      <c r="D2580" s="56" t="e">
        <f t="shared" si="84"/>
        <v>#N/A</v>
      </c>
    </row>
    <row r="2581" spans="1:4" x14ac:dyDescent="0.2">
      <c r="A2581" s="56" t="e">
        <f>IF((A2580+$F$5&lt;='1_Setting'!$D$29),A2580+$F$5,#N/A)</f>
        <v>#N/A</v>
      </c>
      <c r="B2581" s="11" t="str">
        <f>IFERROR(IF(ISNUMBER(A2581),(IF(A2581&lt;('1_Setting'!$D$30),((A2581/('1_Setting'!$D$30))*3+1),((A2581-('1_Setting'!$D$30))/(('1_Setting'!$D$29)-('1_Setting'!$D$30))*2+4)))," ")," ")</f>
        <v xml:space="preserve"> </v>
      </c>
      <c r="C2581" s="10" t="str">
        <f t="shared" si="83"/>
        <v xml:space="preserve"> </v>
      </c>
      <c r="D2581" s="56" t="e">
        <f t="shared" si="84"/>
        <v>#N/A</v>
      </c>
    </row>
    <row r="2582" spans="1:4" x14ac:dyDescent="0.2">
      <c r="A2582" s="56" t="e">
        <f>IF((A2581+$F$5&lt;='1_Setting'!$D$29),A2581+$F$5,#N/A)</f>
        <v>#N/A</v>
      </c>
      <c r="B2582" s="11" t="str">
        <f>IFERROR(IF(ISNUMBER(A2582),(IF(A2582&lt;('1_Setting'!$D$30),((A2582/('1_Setting'!$D$30))*3+1),((A2582-('1_Setting'!$D$30))/(('1_Setting'!$D$29)-('1_Setting'!$D$30))*2+4)))," ")," ")</f>
        <v xml:space="preserve"> </v>
      </c>
      <c r="C2582" s="10" t="str">
        <f t="shared" si="83"/>
        <v xml:space="preserve"> </v>
      </c>
      <c r="D2582" s="56" t="e">
        <f t="shared" si="84"/>
        <v>#N/A</v>
      </c>
    </row>
    <row r="2583" spans="1:4" x14ac:dyDescent="0.2">
      <c r="A2583" s="56" t="e">
        <f>IF((A2582+$F$5&lt;='1_Setting'!$D$29),A2582+$F$5,#N/A)</f>
        <v>#N/A</v>
      </c>
      <c r="B2583" s="11" t="str">
        <f>IFERROR(IF(ISNUMBER(A2583),(IF(A2583&lt;('1_Setting'!$D$30),((A2583/('1_Setting'!$D$30))*3+1),((A2583-('1_Setting'!$D$30))/(('1_Setting'!$D$29)-('1_Setting'!$D$30))*2+4)))," ")," ")</f>
        <v xml:space="preserve"> </v>
      </c>
      <c r="C2583" s="10" t="str">
        <f t="shared" si="83"/>
        <v xml:space="preserve"> </v>
      </c>
      <c r="D2583" s="56" t="e">
        <f t="shared" si="84"/>
        <v>#N/A</v>
      </c>
    </row>
    <row r="2584" spans="1:4" x14ac:dyDescent="0.2">
      <c r="A2584" s="56" t="e">
        <f>IF((A2583+$F$5&lt;='1_Setting'!$D$29),A2583+$F$5,#N/A)</f>
        <v>#N/A</v>
      </c>
      <c r="B2584" s="11" t="str">
        <f>IFERROR(IF(ISNUMBER(A2584),(IF(A2584&lt;('1_Setting'!$D$30),((A2584/('1_Setting'!$D$30))*3+1),((A2584-('1_Setting'!$D$30))/(('1_Setting'!$D$29)-('1_Setting'!$D$30))*2+4)))," ")," ")</f>
        <v xml:space="preserve"> </v>
      </c>
      <c r="C2584" s="10" t="str">
        <f t="shared" si="83"/>
        <v xml:space="preserve"> </v>
      </c>
      <c r="D2584" s="56" t="e">
        <f t="shared" si="84"/>
        <v>#N/A</v>
      </c>
    </row>
    <row r="2585" spans="1:4" x14ac:dyDescent="0.2">
      <c r="A2585" s="56" t="e">
        <f>IF((A2584+$F$5&lt;='1_Setting'!$D$29),A2584+$F$5,#N/A)</f>
        <v>#N/A</v>
      </c>
      <c r="B2585" s="11" t="str">
        <f>IFERROR(IF(ISNUMBER(A2585),(IF(A2585&lt;('1_Setting'!$D$30),((A2585/('1_Setting'!$D$30))*3+1),((A2585-('1_Setting'!$D$30))/(('1_Setting'!$D$29)-('1_Setting'!$D$30))*2+4)))," ")," ")</f>
        <v xml:space="preserve"> </v>
      </c>
      <c r="C2585" s="10" t="str">
        <f t="shared" si="83"/>
        <v xml:space="preserve"> </v>
      </c>
      <c r="D2585" s="56" t="e">
        <f t="shared" si="84"/>
        <v>#N/A</v>
      </c>
    </row>
    <row r="2586" spans="1:4" x14ac:dyDescent="0.2">
      <c r="A2586" s="56" t="e">
        <f>IF((A2585+$F$5&lt;='1_Setting'!$D$29),A2585+$F$5,#N/A)</f>
        <v>#N/A</v>
      </c>
      <c r="B2586" s="11" t="str">
        <f>IFERROR(IF(ISNUMBER(A2586),(IF(A2586&lt;('1_Setting'!$D$30),((A2586/('1_Setting'!$D$30))*3+1),((A2586-('1_Setting'!$D$30))/(('1_Setting'!$D$29)-('1_Setting'!$D$30))*2+4)))," ")," ")</f>
        <v xml:space="preserve"> </v>
      </c>
      <c r="C2586" s="10" t="str">
        <f t="shared" si="83"/>
        <v xml:space="preserve"> </v>
      </c>
      <c r="D2586" s="56" t="e">
        <f t="shared" si="84"/>
        <v>#N/A</v>
      </c>
    </row>
    <row r="2587" spans="1:4" x14ac:dyDescent="0.2">
      <c r="A2587" s="56" t="e">
        <f>IF((A2586+$F$5&lt;='1_Setting'!$D$29),A2586+$F$5,#N/A)</f>
        <v>#N/A</v>
      </c>
      <c r="B2587" s="11" t="str">
        <f>IFERROR(IF(ISNUMBER(A2587),(IF(A2587&lt;('1_Setting'!$D$30),((A2587/('1_Setting'!$D$30))*3+1),((A2587-('1_Setting'!$D$30))/(('1_Setting'!$D$29)-('1_Setting'!$D$30))*2+4)))," ")," ")</f>
        <v xml:space="preserve"> </v>
      </c>
      <c r="C2587" s="10" t="str">
        <f t="shared" si="83"/>
        <v xml:space="preserve"> </v>
      </c>
      <c r="D2587" s="56" t="e">
        <f t="shared" si="84"/>
        <v>#N/A</v>
      </c>
    </row>
    <row r="2588" spans="1:4" x14ac:dyDescent="0.2">
      <c r="A2588" s="56" t="e">
        <f>IF((A2587+$F$5&lt;='1_Setting'!$D$29),A2587+$F$5,#N/A)</f>
        <v>#N/A</v>
      </c>
      <c r="B2588" s="11" t="str">
        <f>IFERROR(IF(ISNUMBER(A2588),(IF(A2588&lt;('1_Setting'!$D$30),((A2588/('1_Setting'!$D$30))*3+1),((A2588-('1_Setting'!$D$30))/(('1_Setting'!$D$29)-('1_Setting'!$D$30))*2+4)))," ")," ")</f>
        <v xml:space="preserve"> </v>
      </c>
      <c r="C2588" s="10" t="str">
        <f t="shared" si="83"/>
        <v xml:space="preserve"> </v>
      </c>
      <c r="D2588" s="56" t="e">
        <f t="shared" si="84"/>
        <v>#N/A</v>
      </c>
    </row>
    <row r="2589" spans="1:4" x14ac:dyDescent="0.2">
      <c r="A2589" s="56" t="e">
        <f>IF((A2588+$F$5&lt;='1_Setting'!$D$29),A2588+$F$5,#N/A)</f>
        <v>#N/A</v>
      </c>
      <c r="B2589" s="11" t="str">
        <f>IFERROR(IF(ISNUMBER(A2589),(IF(A2589&lt;('1_Setting'!$D$30),((A2589/('1_Setting'!$D$30))*3+1),((A2589-('1_Setting'!$D$30))/(('1_Setting'!$D$29)-('1_Setting'!$D$30))*2+4)))," ")," ")</f>
        <v xml:space="preserve"> </v>
      </c>
      <c r="C2589" s="10" t="str">
        <f t="shared" si="83"/>
        <v xml:space="preserve"> </v>
      </c>
      <c r="D2589" s="56" t="e">
        <f t="shared" si="84"/>
        <v>#N/A</v>
      </c>
    </row>
    <row r="2590" spans="1:4" x14ac:dyDescent="0.2">
      <c r="A2590" s="56" t="e">
        <f>IF((A2589+$F$5&lt;='1_Setting'!$D$29),A2589+$F$5,#N/A)</f>
        <v>#N/A</v>
      </c>
      <c r="B2590" s="11" t="str">
        <f>IFERROR(IF(ISNUMBER(A2590),(IF(A2590&lt;('1_Setting'!$D$30),((A2590/('1_Setting'!$D$30))*3+1),((A2590-('1_Setting'!$D$30))/(('1_Setting'!$D$29)-('1_Setting'!$D$30))*2+4)))," ")," ")</f>
        <v xml:space="preserve"> </v>
      </c>
      <c r="C2590" s="10" t="str">
        <f t="shared" si="83"/>
        <v xml:space="preserve"> </v>
      </c>
      <c r="D2590" s="56" t="e">
        <f t="shared" si="84"/>
        <v>#N/A</v>
      </c>
    </row>
    <row r="2591" spans="1:4" x14ac:dyDescent="0.2">
      <c r="A2591" s="56" t="e">
        <f>IF((A2590+$F$5&lt;='1_Setting'!$D$29),A2590+$F$5,#N/A)</f>
        <v>#N/A</v>
      </c>
      <c r="B2591" s="11" t="str">
        <f>IFERROR(IF(ISNUMBER(A2591),(IF(A2591&lt;('1_Setting'!$D$30),((A2591/('1_Setting'!$D$30))*3+1),((A2591-('1_Setting'!$D$30))/(('1_Setting'!$D$29)-('1_Setting'!$D$30))*2+4)))," ")," ")</f>
        <v xml:space="preserve"> </v>
      </c>
      <c r="C2591" s="10" t="str">
        <f t="shared" si="83"/>
        <v xml:space="preserve"> </v>
      </c>
      <c r="D2591" s="56" t="e">
        <f t="shared" si="84"/>
        <v>#N/A</v>
      </c>
    </row>
    <row r="2592" spans="1:4" x14ac:dyDescent="0.2">
      <c r="A2592" s="56" t="e">
        <f>IF((A2591+$F$5&lt;='1_Setting'!$D$29),A2591+$F$5,#N/A)</f>
        <v>#N/A</v>
      </c>
      <c r="B2592" s="11" t="str">
        <f>IFERROR(IF(ISNUMBER(A2592),(IF(A2592&lt;('1_Setting'!$D$30),((A2592/('1_Setting'!$D$30))*3+1),((A2592-('1_Setting'!$D$30))/(('1_Setting'!$D$29)-('1_Setting'!$D$30))*2+4)))," ")," ")</f>
        <v xml:space="preserve"> </v>
      </c>
      <c r="C2592" s="10" t="str">
        <f t="shared" si="83"/>
        <v xml:space="preserve"> </v>
      </c>
      <c r="D2592" s="56" t="e">
        <f t="shared" si="84"/>
        <v>#N/A</v>
      </c>
    </row>
    <row r="2593" spans="1:4" x14ac:dyDescent="0.2">
      <c r="A2593" s="56" t="e">
        <f>IF((A2592+$F$5&lt;='1_Setting'!$D$29),A2592+$F$5,#N/A)</f>
        <v>#N/A</v>
      </c>
      <c r="B2593" s="11" t="str">
        <f>IFERROR(IF(ISNUMBER(A2593),(IF(A2593&lt;('1_Setting'!$D$30),((A2593/('1_Setting'!$D$30))*3+1),((A2593-('1_Setting'!$D$30))/(('1_Setting'!$D$29)-('1_Setting'!$D$30))*2+4)))," ")," ")</f>
        <v xml:space="preserve"> </v>
      </c>
      <c r="C2593" s="10" t="str">
        <f t="shared" si="83"/>
        <v xml:space="preserve"> </v>
      </c>
      <c r="D2593" s="56" t="e">
        <f t="shared" si="84"/>
        <v>#N/A</v>
      </c>
    </row>
    <row r="2594" spans="1:4" x14ac:dyDescent="0.2">
      <c r="A2594" s="56" t="e">
        <f>IF((A2593+$F$5&lt;='1_Setting'!$D$29),A2593+$F$5,#N/A)</f>
        <v>#N/A</v>
      </c>
      <c r="B2594" s="11" t="str">
        <f>IFERROR(IF(ISNUMBER(A2594),(IF(A2594&lt;('1_Setting'!$D$30),((A2594/('1_Setting'!$D$30))*3+1),((A2594-('1_Setting'!$D$30))/(('1_Setting'!$D$29)-('1_Setting'!$D$30))*2+4)))," ")," ")</f>
        <v xml:space="preserve"> </v>
      </c>
      <c r="C2594" s="10" t="str">
        <f t="shared" si="83"/>
        <v xml:space="preserve"> </v>
      </c>
      <c r="D2594" s="56" t="e">
        <f t="shared" si="84"/>
        <v>#N/A</v>
      </c>
    </row>
    <row r="2595" spans="1:4" x14ac:dyDescent="0.2">
      <c r="A2595" s="56" t="e">
        <f>IF((A2594+$F$5&lt;='1_Setting'!$D$29),A2594+$F$5,#N/A)</f>
        <v>#N/A</v>
      </c>
      <c r="B2595" s="11" t="str">
        <f>IFERROR(IF(ISNUMBER(A2595),(IF(A2595&lt;('1_Setting'!$D$30),((A2595/('1_Setting'!$D$30))*3+1),((A2595-('1_Setting'!$D$30))/(('1_Setting'!$D$29)-('1_Setting'!$D$30))*2+4)))," ")," ")</f>
        <v xml:space="preserve"> </v>
      </c>
      <c r="C2595" s="10" t="str">
        <f t="shared" si="83"/>
        <v xml:space="preserve"> </v>
      </c>
      <c r="D2595" s="56" t="e">
        <f t="shared" si="84"/>
        <v>#N/A</v>
      </c>
    </row>
    <row r="2596" spans="1:4" x14ac:dyDescent="0.2">
      <c r="A2596" s="56" t="e">
        <f>IF((A2595+$F$5&lt;='1_Setting'!$D$29),A2595+$F$5,#N/A)</f>
        <v>#N/A</v>
      </c>
      <c r="B2596" s="11" t="str">
        <f>IFERROR(IF(ISNUMBER(A2596),(IF(A2596&lt;('1_Setting'!$D$30),((A2596/('1_Setting'!$D$30))*3+1),((A2596-('1_Setting'!$D$30))/(('1_Setting'!$D$29)-('1_Setting'!$D$30))*2+4)))," ")," ")</f>
        <v xml:space="preserve"> </v>
      </c>
      <c r="C2596" s="10" t="str">
        <f t="shared" si="83"/>
        <v xml:space="preserve"> </v>
      </c>
      <c r="D2596" s="56" t="e">
        <f t="shared" si="84"/>
        <v>#N/A</v>
      </c>
    </row>
    <row r="2597" spans="1:4" x14ac:dyDescent="0.2">
      <c r="A2597" s="56" t="e">
        <f>IF((A2596+$F$5&lt;='1_Setting'!$D$29),A2596+$F$5,#N/A)</f>
        <v>#N/A</v>
      </c>
      <c r="B2597" s="11" t="str">
        <f>IFERROR(IF(ISNUMBER(A2597),(IF(A2597&lt;('1_Setting'!$D$30),((A2597/('1_Setting'!$D$30))*3+1),((A2597-('1_Setting'!$D$30))/(('1_Setting'!$D$29)-('1_Setting'!$D$30))*2+4)))," ")," ")</f>
        <v xml:space="preserve"> </v>
      </c>
      <c r="C2597" s="10" t="str">
        <f t="shared" si="83"/>
        <v xml:space="preserve"> </v>
      </c>
      <c r="D2597" s="56" t="e">
        <f t="shared" si="84"/>
        <v>#N/A</v>
      </c>
    </row>
    <row r="2598" spans="1:4" x14ac:dyDescent="0.2">
      <c r="A2598" s="56" t="e">
        <f>IF((A2597+$F$5&lt;='1_Setting'!$D$29),A2597+$F$5,#N/A)</f>
        <v>#N/A</v>
      </c>
      <c r="B2598" s="11" t="str">
        <f>IFERROR(IF(ISNUMBER(A2598),(IF(A2598&lt;('1_Setting'!$D$30),((A2598/('1_Setting'!$D$30))*3+1),((A2598-('1_Setting'!$D$30))/(('1_Setting'!$D$29)-('1_Setting'!$D$30))*2+4)))," ")," ")</f>
        <v xml:space="preserve"> </v>
      </c>
      <c r="C2598" s="10" t="str">
        <f t="shared" si="83"/>
        <v xml:space="preserve"> </v>
      </c>
      <c r="D2598" s="56" t="e">
        <f t="shared" si="84"/>
        <v>#N/A</v>
      </c>
    </row>
    <row r="2599" spans="1:4" x14ac:dyDescent="0.2">
      <c r="A2599" s="56" t="e">
        <f>IF((A2598+$F$5&lt;='1_Setting'!$D$29),A2598+$F$5,#N/A)</f>
        <v>#N/A</v>
      </c>
      <c r="B2599" s="11" t="str">
        <f>IFERROR(IF(ISNUMBER(A2599),(IF(A2599&lt;('1_Setting'!$D$30),((A2599/('1_Setting'!$D$30))*3+1),((A2599-('1_Setting'!$D$30))/(('1_Setting'!$D$29)-('1_Setting'!$D$30))*2+4)))," ")," ")</f>
        <v xml:space="preserve"> </v>
      </c>
      <c r="C2599" s="10" t="str">
        <f t="shared" si="83"/>
        <v xml:space="preserve"> </v>
      </c>
      <c r="D2599" s="56" t="e">
        <f t="shared" si="84"/>
        <v>#N/A</v>
      </c>
    </row>
    <row r="2600" spans="1:4" x14ac:dyDescent="0.2">
      <c r="A2600" s="56" t="e">
        <f>IF((A2599+$F$5&lt;='1_Setting'!$D$29),A2599+$F$5,#N/A)</f>
        <v>#N/A</v>
      </c>
      <c r="B2600" s="11" t="str">
        <f>IFERROR(IF(ISNUMBER(A2600),(IF(A2600&lt;('1_Setting'!$D$30),((A2600/('1_Setting'!$D$30))*3+1),((A2600-('1_Setting'!$D$30))/(('1_Setting'!$D$29)-('1_Setting'!$D$30))*2+4)))," ")," ")</f>
        <v xml:space="preserve"> </v>
      </c>
      <c r="C2600" s="10" t="str">
        <f t="shared" si="83"/>
        <v xml:space="preserve"> </v>
      </c>
      <c r="D2600" s="56" t="e">
        <f t="shared" si="84"/>
        <v>#N/A</v>
      </c>
    </row>
    <row r="2601" spans="1:4" x14ac:dyDescent="0.2">
      <c r="A2601" s="56" t="e">
        <f>IF((A2600+$F$5&lt;='1_Setting'!$D$29),A2600+$F$5,#N/A)</f>
        <v>#N/A</v>
      </c>
      <c r="B2601" s="11" t="str">
        <f>IFERROR(IF(ISNUMBER(A2601),(IF(A2601&lt;('1_Setting'!$D$30),((A2601/('1_Setting'!$D$30))*3+1),((A2601-('1_Setting'!$D$30))/(('1_Setting'!$D$29)-('1_Setting'!$D$30))*2+4)))," ")," ")</f>
        <v xml:space="preserve"> </v>
      </c>
      <c r="C2601" s="10" t="str">
        <f t="shared" si="83"/>
        <v xml:space="preserve"> </v>
      </c>
      <c r="D2601" s="56" t="e">
        <f t="shared" si="84"/>
        <v>#N/A</v>
      </c>
    </row>
    <row r="2602" spans="1:4" x14ac:dyDescent="0.2">
      <c r="A2602" s="56" t="e">
        <f>IF((A2601+$F$5&lt;='1_Setting'!$D$29),A2601+$F$5,#N/A)</f>
        <v>#N/A</v>
      </c>
      <c r="B2602" s="11" t="str">
        <f>IFERROR(IF(ISNUMBER(A2602),(IF(A2602&lt;('1_Setting'!$D$30),((A2602/('1_Setting'!$D$30))*3+1),((A2602-('1_Setting'!$D$30))/(('1_Setting'!$D$29)-('1_Setting'!$D$30))*2+4)))," ")," ")</f>
        <v xml:space="preserve"> </v>
      </c>
      <c r="C2602" s="10" t="str">
        <f t="shared" si="83"/>
        <v xml:space="preserve"> </v>
      </c>
      <c r="D2602" s="56" t="e">
        <f t="shared" si="84"/>
        <v>#N/A</v>
      </c>
    </row>
    <row r="2603" spans="1:4" x14ac:dyDescent="0.2">
      <c r="A2603" s="56" t="e">
        <f>IF((A2602+$F$5&lt;='1_Setting'!$D$29),A2602+$F$5,#N/A)</f>
        <v>#N/A</v>
      </c>
      <c r="B2603" s="11" t="str">
        <f>IFERROR(IF(ISNUMBER(A2603),(IF(A2603&lt;('1_Setting'!$D$30),((A2603/('1_Setting'!$D$30))*3+1),((A2603-('1_Setting'!$D$30))/(('1_Setting'!$D$29)-('1_Setting'!$D$30))*2+4)))," ")," ")</f>
        <v xml:space="preserve"> </v>
      </c>
      <c r="C2603" s="10" t="str">
        <f t="shared" si="83"/>
        <v xml:space="preserve"> </v>
      </c>
      <c r="D2603" s="56" t="e">
        <f t="shared" si="84"/>
        <v>#N/A</v>
      </c>
    </row>
    <row r="2604" spans="1:4" x14ac:dyDescent="0.2">
      <c r="A2604" s="56" t="e">
        <f>IF((A2603+$F$5&lt;='1_Setting'!$D$29),A2603+$F$5,#N/A)</f>
        <v>#N/A</v>
      </c>
      <c r="B2604" s="11" t="str">
        <f>IFERROR(IF(ISNUMBER(A2604),(IF(A2604&lt;('1_Setting'!$D$30),((A2604/('1_Setting'!$D$30))*3+1),((A2604-('1_Setting'!$D$30))/(('1_Setting'!$D$29)-('1_Setting'!$D$30))*2+4)))," ")," ")</f>
        <v xml:space="preserve"> </v>
      </c>
      <c r="C2604" s="10" t="str">
        <f t="shared" si="83"/>
        <v xml:space="preserve"> </v>
      </c>
      <c r="D2604" s="56" t="e">
        <f t="shared" si="84"/>
        <v>#N/A</v>
      </c>
    </row>
    <row r="2605" spans="1:4" x14ac:dyDescent="0.2">
      <c r="A2605" s="56" t="e">
        <f>IF((A2604+$F$5&lt;='1_Setting'!$D$29),A2604+$F$5,#N/A)</f>
        <v>#N/A</v>
      </c>
      <c r="B2605" s="11" t="str">
        <f>IFERROR(IF(ISNUMBER(A2605),(IF(A2605&lt;('1_Setting'!$D$30),((A2605/('1_Setting'!$D$30))*3+1),((A2605-('1_Setting'!$D$30))/(('1_Setting'!$D$29)-('1_Setting'!$D$30))*2+4)))," ")," ")</f>
        <v xml:space="preserve"> </v>
      </c>
      <c r="C2605" s="10" t="str">
        <f t="shared" si="83"/>
        <v xml:space="preserve"> </v>
      </c>
      <c r="D2605" s="56" t="e">
        <f t="shared" si="84"/>
        <v>#N/A</v>
      </c>
    </row>
    <row r="2606" spans="1:4" x14ac:dyDescent="0.2">
      <c r="A2606" s="56" t="e">
        <f>IF((A2605+$F$5&lt;='1_Setting'!$D$29),A2605+$F$5,#N/A)</f>
        <v>#N/A</v>
      </c>
      <c r="B2606" s="11" t="str">
        <f>IFERROR(IF(ISNUMBER(A2606),(IF(A2606&lt;('1_Setting'!$D$30),((A2606/('1_Setting'!$D$30))*3+1),((A2606-('1_Setting'!$D$30))/(('1_Setting'!$D$29)-('1_Setting'!$D$30))*2+4)))," ")," ")</f>
        <v xml:space="preserve"> </v>
      </c>
      <c r="C2606" s="10" t="str">
        <f t="shared" si="83"/>
        <v xml:space="preserve"> </v>
      </c>
      <c r="D2606" s="56" t="e">
        <f t="shared" si="84"/>
        <v>#N/A</v>
      </c>
    </row>
    <row r="2607" spans="1:4" x14ac:dyDescent="0.2">
      <c r="A2607" s="56" t="e">
        <f>IF((A2606+$F$5&lt;='1_Setting'!$D$29),A2606+$F$5,#N/A)</f>
        <v>#N/A</v>
      </c>
      <c r="B2607" s="11" t="str">
        <f>IFERROR(IF(ISNUMBER(A2607),(IF(A2607&lt;('1_Setting'!$D$30),((A2607/('1_Setting'!$D$30))*3+1),((A2607-('1_Setting'!$D$30))/(('1_Setting'!$D$29)-('1_Setting'!$D$30))*2+4)))," ")," ")</f>
        <v xml:space="preserve"> </v>
      </c>
      <c r="C2607" s="10" t="str">
        <f t="shared" si="83"/>
        <v xml:space="preserve"> </v>
      </c>
      <c r="D2607" s="56" t="e">
        <f t="shared" si="84"/>
        <v>#N/A</v>
      </c>
    </row>
    <row r="2608" spans="1:4" x14ac:dyDescent="0.2">
      <c r="A2608" s="56" t="e">
        <f>IF((A2607+$F$5&lt;='1_Setting'!$D$29),A2607+$F$5,#N/A)</f>
        <v>#N/A</v>
      </c>
      <c r="B2608" s="11" t="str">
        <f>IFERROR(IF(ISNUMBER(A2608),(IF(A2608&lt;('1_Setting'!$D$30),((A2608/('1_Setting'!$D$30))*3+1),((A2608-('1_Setting'!$D$30))/(('1_Setting'!$D$29)-('1_Setting'!$D$30))*2+4)))," ")," ")</f>
        <v xml:space="preserve"> </v>
      </c>
      <c r="C2608" s="10" t="str">
        <f t="shared" si="83"/>
        <v xml:space="preserve"> </v>
      </c>
      <c r="D2608" s="56" t="e">
        <f t="shared" si="84"/>
        <v>#N/A</v>
      </c>
    </row>
    <row r="2609" spans="1:4" x14ac:dyDescent="0.2">
      <c r="A2609" s="56" t="e">
        <f>IF((A2608+$F$5&lt;='1_Setting'!$D$29),A2608+$F$5,#N/A)</f>
        <v>#N/A</v>
      </c>
      <c r="B2609" s="11" t="str">
        <f>IFERROR(IF(ISNUMBER(A2609),(IF(A2609&lt;('1_Setting'!$D$30),((A2609/('1_Setting'!$D$30))*3+1),((A2609-('1_Setting'!$D$30))/(('1_Setting'!$D$29)-('1_Setting'!$D$30))*2+4)))," ")," ")</f>
        <v xml:space="preserve"> </v>
      </c>
      <c r="C2609" s="10" t="str">
        <f t="shared" si="83"/>
        <v xml:space="preserve"> </v>
      </c>
      <c r="D2609" s="56" t="e">
        <f t="shared" si="84"/>
        <v>#N/A</v>
      </c>
    </row>
    <row r="2610" spans="1:4" x14ac:dyDescent="0.2">
      <c r="A2610" s="56" t="e">
        <f>IF((A2609+$F$5&lt;='1_Setting'!$D$29),A2609+$F$5,#N/A)</f>
        <v>#N/A</v>
      </c>
      <c r="B2610" s="11" t="str">
        <f>IFERROR(IF(ISNUMBER(A2610),(IF(A2610&lt;('1_Setting'!$D$30),((A2610/('1_Setting'!$D$30))*3+1),((A2610-('1_Setting'!$D$30))/(('1_Setting'!$D$29)-('1_Setting'!$D$30))*2+4)))," ")," ")</f>
        <v xml:space="preserve"> </v>
      </c>
      <c r="C2610" s="10" t="str">
        <f t="shared" si="83"/>
        <v xml:space="preserve"> </v>
      </c>
      <c r="D2610" s="56" t="e">
        <f t="shared" si="84"/>
        <v>#N/A</v>
      </c>
    </row>
    <row r="2611" spans="1:4" x14ac:dyDescent="0.2">
      <c r="A2611" s="56" t="e">
        <f>IF((A2610+$F$5&lt;='1_Setting'!$D$29),A2610+$F$5,#N/A)</f>
        <v>#N/A</v>
      </c>
      <c r="B2611" s="11" t="str">
        <f>IFERROR(IF(ISNUMBER(A2611),(IF(A2611&lt;('1_Setting'!$D$30),((A2611/('1_Setting'!$D$30))*3+1),((A2611-('1_Setting'!$D$30))/(('1_Setting'!$D$29)-('1_Setting'!$D$30))*2+4)))," ")," ")</f>
        <v xml:space="preserve"> </v>
      </c>
      <c r="C2611" s="10" t="str">
        <f t="shared" si="83"/>
        <v xml:space="preserve"> </v>
      </c>
      <c r="D2611" s="56" t="e">
        <f t="shared" si="84"/>
        <v>#N/A</v>
      </c>
    </row>
    <row r="2612" spans="1:4" x14ac:dyDescent="0.2">
      <c r="A2612" s="56" t="e">
        <f>IF((A2611+$F$5&lt;='1_Setting'!$D$29),A2611+$F$5,#N/A)</f>
        <v>#N/A</v>
      </c>
      <c r="B2612" s="11" t="str">
        <f>IFERROR(IF(ISNUMBER(A2612),(IF(A2612&lt;('1_Setting'!$D$30),((A2612/('1_Setting'!$D$30))*3+1),((A2612-('1_Setting'!$D$30))/(('1_Setting'!$D$29)-('1_Setting'!$D$30))*2+4)))," ")," ")</f>
        <v xml:space="preserve"> </v>
      </c>
      <c r="C2612" s="10" t="str">
        <f t="shared" si="83"/>
        <v xml:space="preserve"> </v>
      </c>
      <c r="D2612" s="56" t="e">
        <f t="shared" si="84"/>
        <v>#N/A</v>
      </c>
    </row>
    <row r="2613" spans="1:4" x14ac:dyDescent="0.2">
      <c r="A2613" s="56" t="e">
        <f>IF((A2612+$F$5&lt;='1_Setting'!$D$29),A2612+$F$5,#N/A)</f>
        <v>#N/A</v>
      </c>
      <c r="B2613" s="11" t="str">
        <f>IFERROR(IF(ISNUMBER(A2613),(IF(A2613&lt;('1_Setting'!$D$30),((A2613/('1_Setting'!$D$30))*3+1),((A2613-('1_Setting'!$D$30))/(('1_Setting'!$D$29)-('1_Setting'!$D$30))*2+4)))," ")," ")</f>
        <v xml:space="preserve"> </v>
      </c>
      <c r="C2613" s="10" t="str">
        <f t="shared" si="83"/>
        <v xml:space="preserve"> </v>
      </c>
      <c r="D2613" s="56" t="e">
        <f t="shared" si="84"/>
        <v>#N/A</v>
      </c>
    </row>
    <row r="2614" spans="1:4" x14ac:dyDescent="0.2">
      <c r="A2614" s="56" t="e">
        <f>IF((A2613+$F$5&lt;='1_Setting'!$D$29),A2613+$F$5,#N/A)</f>
        <v>#N/A</v>
      </c>
      <c r="B2614" s="11" t="str">
        <f>IFERROR(IF(ISNUMBER(A2614),(IF(A2614&lt;('1_Setting'!$D$30),((A2614/('1_Setting'!$D$30))*3+1),((A2614-('1_Setting'!$D$30))/(('1_Setting'!$D$29)-('1_Setting'!$D$30))*2+4)))," ")," ")</f>
        <v xml:space="preserve"> </v>
      </c>
      <c r="C2614" s="10" t="str">
        <f t="shared" si="83"/>
        <v xml:space="preserve"> </v>
      </c>
      <c r="D2614" s="56" t="e">
        <f t="shared" si="84"/>
        <v>#N/A</v>
      </c>
    </row>
    <row r="2615" spans="1:4" x14ac:dyDescent="0.2">
      <c r="A2615" s="56" t="e">
        <f>IF((A2614+$F$5&lt;='1_Setting'!$D$29),A2614+$F$5,#N/A)</f>
        <v>#N/A</v>
      </c>
      <c r="B2615" s="11" t="str">
        <f>IFERROR(IF(ISNUMBER(A2615),(IF(A2615&lt;('1_Setting'!$D$30),((A2615/('1_Setting'!$D$30))*3+1),((A2615-('1_Setting'!$D$30))/(('1_Setting'!$D$29)-('1_Setting'!$D$30))*2+4)))," ")," ")</f>
        <v xml:space="preserve"> </v>
      </c>
      <c r="C2615" s="10" t="str">
        <f t="shared" si="83"/>
        <v xml:space="preserve"> </v>
      </c>
      <c r="D2615" s="56" t="e">
        <f t="shared" si="84"/>
        <v>#N/A</v>
      </c>
    </row>
    <row r="2616" spans="1:4" x14ac:dyDescent="0.2">
      <c r="A2616" s="56" t="e">
        <f>IF((A2615+$F$5&lt;='1_Setting'!$D$29),A2615+$F$5,#N/A)</f>
        <v>#N/A</v>
      </c>
      <c r="B2616" s="11" t="str">
        <f>IFERROR(IF(ISNUMBER(A2616),(IF(A2616&lt;('1_Setting'!$D$30),((A2616/('1_Setting'!$D$30))*3+1),((A2616-('1_Setting'!$D$30))/(('1_Setting'!$D$29)-('1_Setting'!$D$30))*2+4)))," ")," ")</f>
        <v xml:space="preserve"> </v>
      </c>
      <c r="C2616" s="10" t="str">
        <f t="shared" si="83"/>
        <v xml:space="preserve"> </v>
      </c>
      <c r="D2616" s="56" t="e">
        <f t="shared" si="84"/>
        <v>#N/A</v>
      </c>
    </row>
    <row r="2617" spans="1:4" x14ac:dyDescent="0.2">
      <c r="A2617" s="56" t="e">
        <f>IF((A2616+$F$5&lt;='1_Setting'!$D$29),A2616+$F$5,#N/A)</f>
        <v>#N/A</v>
      </c>
      <c r="B2617" s="11" t="str">
        <f>IFERROR(IF(ISNUMBER(A2617),(IF(A2617&lt;('1_Setting'!$D$30),((A2617/('1_Setting'!$D$30))*3+1),((A2617-('1_Setting'!$D$30))/(('1_Setting'!$D$29)-('1_Setting'!$D$30))*2+4)))," ")," ")</f>
        <v xml:space="preserve"> </v>
      </c>
      <c r="C2617" s="10" t="str">
        <f t="shared" si="83"/>
        <v xml:space="preserve"> </v>
      </c>
      <c r="D2617" s="56" t="e">
        <f t="shared" si="84"/>
        <v>#N/A</v>
      </c>
    </row>
    <row r="2618" spans="1:4" x14ac:dyDescent="0.2">
      <c r="A2618" s="56" t="e">
        <f>IF((A2617+$F$5&lt;='1_Setting'!$D$29),A2617+$F$5,#N/A)</f>
        <v>#N/A</v>
      </c>
      <c r="B2618" s="11" t="str">
        <f>IFERROR(IF(ISNUMBER(A2618),(IF(A2618&lt;('1_Setting'!$D$30),((A2618/('1_Setting'!$D$30))*3+1),((A2618-('1_Setting'!$D$30))/(('1_Setting'!$D$29)-('1_Setting'!$D$30))*2+4)))," ")," ")</f>
        <v xml:space="preserve"> </v>
      </c>
      <c r="C2618" s="10" t="str">
        <f t="shared" si="83"/>
        <v xml:space="preserve"> </v>
      </c>
      <c r="D2618" s="56" t="e">
        <f t="shared" si="84"/>
        <v>#N/A</v>
      </c>
    </row>
    <row r="2619" spans="1:4" x14ac:dyDescent="0.2">
      <c r="A2619" s="56" t="e">
        <f>IF((A2618+$F$5&lt;='1_Setting'!$D$29),A2618+$F$5,#N/A)</f>
        <v>#N/A</v>
      </c>
      <c r="B2619" s="11" t="str">
        <f>IFERROR(IF(ISNUMBER(A2619),(IF(A2619&lt;('1_Setting'!$D$30),((A2619/('1_Setting'!$D$30))*3+1),((A2619-('1_Setting'!$D$30))/(('1_Setting'!$D$29)-('1_Setting'!$D$30))*2+4)))," ")," ")</f>
        <v xml:space="preserve"> </v>
      </c>
      <c r="C2619" s="10" t="str">
        <f t="shared" si="83"/>
        <v xml:space="preserve"> </v>
      </c>
      <c r="D2619" s="56" t="e">
        <f t="shared" si="84"/>
        <v>#N/A</v>
      </c>
    </row>
    <row r="2620" spans="1:4" x14ac:dyDescent="0.2">
      <c r="A2620" s="56" t="e">
        <f>IF((A2619+$F$5&lt;='1_Setting'!$D$29),A2619+$F$5,#N/A)</f>
        <v>#N/A</v>
      </c>
      <c r="B2620" s="11" t="str">
        <f>IFERROR(IF(ISNUMBER(A2620),(IF(A2620&lt;('1_Setting'!$D$30),((A2620/('1_Setting'!$D$30))*3+1),((A2620-('1_Setting'!$D$30))/(('1_Setting'!$D$29)-('1_Setting'!$D$30))*2+4)))," ")," ")</f>
        <v xml:space="preserve"> </v>
      </c>
      <c r="C2620" s="10" t="str">
        <f t="shared" si="83"/>
        <v xml:space="preserve"> </v>
      </c>
      <c r="D2620" s="56" t="e">
        <f t="shared" si="84"/>
        <v>#N/A</v>
      </c>
    </row>
    <row r="2621" spans="1:4" x14ac:dyDescent="0.2">
      <c r="A2621" s="56" t="e">
        <f>IF((A2620+$F$5&lt;='1_Setting'!$D$29),A2620+$F$5,#N/A)</f>
        <v>#N/A</v>
      </c>
      <c r="B2621" s="11" t="str">
        <f>IFERROR(IF(ISNUMBER(A2621),(IF(A2621&lt;('1_Setting'!$D$30),((A2621/('1_Setting'!$D$30))*3+1),((A2621-('1_Setting'!$D$30))/(('1_Setting'!$D$29)-('1_Setting'!$D$30))*2+4)))," ")," ")</f>
        <v xml:space="preserve"> </v>
      </c>
      <c r="C2621" s="10" t="str">
        <f t="shared" si="83"/>
        <v xml:space="preserve"> </v>
      </c>
      <c r="D2621" s="56" t="e">
        <f t="shared" si="84"/>
        <v>#N/A</v>
      </c>
    </row>
    <row r="2622" spans="1:4" x14ac:dyDescent="0.2">
      <c r="A2622" s="56" t="e">
        <f>IF((A2621+$F$5&lt;='1_Setting'!$D$29),A2621+$F$5,#N/A)</f>
        <v>#N/A</v>
      </c>
      <c r="B2622" s="11" t="str">
        <f>IFERROR(IF(ISNUMBER(A2622),(IF(A2622&lt;('1_Setting'!$D$30),((A2622/('1_Setting'!$D$30))*3+1),((A2622-('1_Setting'!$D$30))/(('1_Setting'!$D$29)-('1_Setting'!$D$30))*2+4)))," ")," ")</f>
        <v xml:space="preserve"> </v>
      </c>
      <c r="C2622" s="10" t="str">
        <f t="shared" si="83"/>
        <v xml:space="preserve"> </v>
      </c>
      <c r="D2622" s="56" t="e">
        <f t="shared" si="84"/>
        <v>#N/A</v>
      </c>
    </row>
    <row r="2623" spans="1:4" x14ac:dyDescent="0.2">
      <c r="A2623" s="56" t="e">
        <f>IF((A2622+$F$5&lt;='1_Setting'!$D$29),A2622+$F$5,#N/A)</f>
        <v>#N/A</v>
      </c>
      <c r="B2623" s="11" t="str">
        <f>IFERROR(IF(ISNUMBER(A2623),(IF(A2623&lt;('1_Setting'!$D$30),((A2623/('1_Setting'!$D$30))*3+1),((A2623-('1_Setting'!$D$30))/(('1_Setting'!$D$29)-('1_Setting'!$D$30))*2+4)))," ")," ")</f>
        <v xml:space="preserve"> </v>
      </c>
      <c r="C2623" s="10" t="str">
        <f t="shared" si="83"/>
        <v xml:space="preserve"> </v>
      </c>
      <c r="D2623" s="56" t="e">
        <f t="shared" si="84"/>
        <v>#N/A</v>
      </c>
    </row>
    <row r="2624" spans="1:4" x14ac:dyDescent="0.2">
      <c r="A2624" s="56" t="e">
        <f>IF((A2623+$F$5&lt;='1_Setting'!$D$29),A2623+$F$5,#N/A)</f>
        <v>#N/A</v>
      </c>
      <c r="B2624" s="11" t="str">
        <f>IFERROR(IF(ISNUMBER(A2624),(IF(A2624&lt;('1_Setting'!$D$30),((A2624/('1_Setting'!$D$30))*3+1),((A2624-('1_Setting'!$D$30))/(('1_Setting'!$D$29)-('1_Setting'!$D$30))*2+4)))," ")," ")</f>
        <v xml:space="preserve"> </v>
      </c>
      <c r="C2624" s="10" t="str">
        <f t="shared" si="83"/>
        <v xml:space="preserve"> </v>
      </c>
      <c r="D2624" s="56" t="e">
        <f t="shared" si="84"/>
        <v>#N/A</v>
      </c>
    </row>
    <row r="2625" spans="1:4" x14ac:dyDescent="0.2">
      <c r="A2625" s="56" t="e">
        <f>IF((A2624+$F$5&lt;='1_Setting'!$D$29),A2624+$F$5,#N/A)</f>
        <v>#N/A</v>
      </c>
      <c r="B2625" s="11" t="str">
        <f>IFERROR(IF(ISNUMBER(A2625),(IF(A2625&lt;('1_Setting'!$D$30),((A2625/('1_Setting'!$D$30))*3+1),((A2625-('1_Setting'!$D$30))/(('1_Setting'!$D$29)-('1_Setting'!$D$30))*2+4)))," ")," ")</f>
        <v xml:space="preserve"> </v>
      </c>
      <c r="C2625" s="10" t="str">
        <f t="shared" si="83"/>
        <v xml:space="preserve"> </v>
      </c>
      <c r="D2625" s="56" t="e">
        <f t="shared" si="84"/>
        <v>#N/A</v>
      </c>
    </row>
    <row r="2626" spans="1:4" x14ac:dyDescent="0.2">
      <c r="A2626" s="56" t="e">
        <f>IF((A2625+$F$5&lt;='1_Setting'!$D$29),A2625+$F$5,#N/A)</f>
        <v>#N/A</v>
      </c>
      <c r="B2626" s="11" t="str">
        <f>IFERROR(IF(ISNUMBER(A2626),(IF(A2626&lt;('1_Setting'!$D$30),((A2626/('1_Setting'!$D$30))*3+1),((A2626-('1_Setting'!$D$30))/(('1_Setting'!$D$29)-('1_Setting'!$D$30))*2+4)))," ")," ")</f>
        <v xml:space="preserve"> </v>
      </c>
      <c r="C2626" s="10" t="str">
        <f t="shared" ref="C2626:C2689" si="85">IFERROR(IF(AND(B2626&gt;3.5,B2626&lt;4),3.5,ROUND(B2626/5,1)*5)," ")</f>
        <v xml:space="preserve"> </v>
      </c>
      <c r="D2626" s="56" t="e">
        <f t="shared" si="84"/>
        <v>#N/A</v>
      </c>
    </row>
    <row r="2627" spans="1:4" x14ac:dyDescent="0.2">
      <c r="A2627" s="56" t="e">
        <f>IF((A2626+$F$5&lt;='1_Setting'!$D$29),A2626+$F$5,#N/A)</f>
        <v>#N/A</v>
      </c>
      <c r="B2627" s="11" t="str">
        <f>IFERROR(IF(ISNUMBER(A2627),(IF(A2627&lt;('1_Setting'!$D$30),((A2627/('1_Setting'!$D$30))*3+1),((A2627-('1_Setting'!$D$30))/(('1_Setting'!$D$29)-('1_Setting'!$D$30))*2+4)))," ")," ")</f>
        <v xml:space="preserve"> </v>
      </c>
      <c r="C2627" s="10" t="str">
        <f t="shared" si="85"/>
        <v xml:space="preserve"> </v>
      </c>
      <c r="D2627" s="56" t="e">
        <f t="shared" si="84"/>
        <v>#N/A</v>
      </c>
    </row>
    <row r="2628" spans="1:4" x14ac:dyDescent="0.2">
      <c r="A2628" s="56" t="e">
        <f>IF((A2627+$F$5&lt;='1_Setting'!$D$29),A2627+$F$5,#N/A)</f>
        <v>#N/A</v>
      </c>
      <c r="B2628" s="11" t="str">
        <f>IFERROR(IF(ISNUMBER(A2628),(IF(A2628&lt;('1_Setting'!$D$30),((A2628/('1_Setting'!$D$30))*3+1),((A2628-('1_Setting'!$D$30))/(('1_Setting'!$D$29)-('1_Setting'!$D$30))*2+4)))," ")," ")</f>
        <v xml:space="preserve"> </v>
      </c>
      <c r="C2628" s="10" t="str">
        <f t="shared" si="85"/>
        <v xml:space="preserve"> </v>
      </c>
      <c r="D2628" s="56" t="e">
        <f t="shared" si="84"/>
        <v>#N/A</v>
      </c>
    </row>
    <row r="2629" spans="1:4" x14ac:dyDescent="0.2">
      <c r="A2629" s="56" t="e">
        <f>IF((A2628+$F$5&lt;='1_Setting'!$D$29),A2628+$F$5,#N/A)</f>
        <v>#N/A</v>
      </c>
      <c r="B2629" s="11" t="str">
        <f>IFERROR(IF(ISNUMBER(A2629),(IF(A2629&lt;('1_Setting'!$D$30),((A2629/('1_Setting'!$D$30))*3+1),((A2629-('1_Setting'!$D$30))/(('1_Setting'!$D$29)-('1_Setting'!$D$30))*2+4)))," ")," ")</f>
        <v xml:space="preserve"> </v>
      </c>
      <c r="C2629" s="10" t="str">
        <f t="shared" si="85"/>
        <v xml:space="preserve"> </v>
      </c>
      <c r="D2629" s="56" t="e">
        <f t="shared" si="84"/>
        <v>#N/A</v>
      </c>
    </row>
    <row r="2630" spans="1:4" x14ac:dyDescent="0.2">
      <c r="A2630" s="56" t="e">
        <f>IF((A2629+$F$5&lt;='1_Setting'!$D$29),A2629+$F$5,#N/A)</f>
        <v>#N/A</v>
      </c>
      <c r="B2630" s="11" t="str">
        <f>IFERROR(IF(ISNUMBER(A2630),(IF(A2630&lt;('1_Setting'!$D$30),((A2630/('1_Setting'!$D$30))*3+1),((A2630-('1_Setting'!$D$30))/(('1_Setting'!$D$29)-('1_Setting'!$D$30))*2+4)))," ")," ")</f>
        <v xml:space="preserve"> </v>
      </c>
      <c r="C2630" s="10" t="str">
        <f t="shared" si="85"/>
        <v xml:space="preserve"> </v>
      </c>
      <c r="D2630" s="56" t="e">
        <f t="shared" si="84"/>
        <v>#N/A</v>
      </c>
    </row>
    <row r="2631" spans="1:4" x14ac:dyDescent="0.2">
      <c r="A2631" s="56" t="e">
        <f>IF((A2630+$F$5&lt;='1_Setting'!$D$29),A2630+$F$5,#N/A)</f>
        <v>#N/A</v>
      </c>
      <c r="B2631" s="11" t="str">
        <f>IFERROR(IF(ISNUMBER(A2631),(IF(A2631&lt;('1_Setting'!$D$30),((A2631/('1_Setting'!$D$30))*3+1),((A2631-('1_Setting'!$D$30))/(('1_Setting'!$D$29)-('1_Setting'!$D$30))*2+4)))," ")," ")</f>
        <v xml:space="preserve"> </v>
      </c>
      <c r="C2631" s="10" t="str">
        <f t="shared" si="85"/>
        <v xml:space="preserve"> </v>
      </c>
      <c r="D2631" s="56" t="e">
        <f t="shared" si="84"/>
        <v>#N/A</v>
      </c>
    </row>
    <row r="2632" spans="1:4" x14ac:dyDescent="0.2">
      <c r="A2632" s="56" t="e">
        <f>IF((A2631+$F$5&lt;='1_Setting'!$D$29),A2631+$F$5,#N/A)</f>
        <v>#N/A</v>
      </c>
      <c r="B2632" s="11" t="str">
        <f>IFERROR(IF(ISNUMBER(A2632),(IF(A2632&lt;('1_Setting'!$D$30),((A2632/('1_Setting'!$D$30))*3+1),((A2632-('1_Setting'!$D$30))/(('1_Setting'!$D$29)-('1_Setting'!$D$30))*2+4)))," ")," ")</f>
        <v xml:space="preserve"> </v>
      </c>
      <c r="C2632" s="10" t="str">
        <f t="shared" si="85"/>
        <v xml:space="preserve"> </v>
      </c>
      <c r="D2632" s="56" t="e">
        <f t="shared" si="84"/>
        <v>#N/A</v>
      </c>
    </row>
    <row r="2633" spans="1:4" x14ac:dyDescent="0.2">
      <c r="A2633" s="56" t="e">
        <f>IF((A2632+$F$5&lt;='1_Setting'!$D$29),A2632+$F$5,#N/A)</f>
        <v>#N/A</v>
      </c>
      <c r="B2633" s="11" t="str">
        <f>IFERROR(IF(ISNUMBER(A2633),(IF(A2633&lt;('1_Setting'!$D$30),((A2633/('1_Setting'!$D$30))*3+1),((A2633-('1_Setting'!$D$30))/(('1_Setting'!$D$29)-('1_Setting'!$D$30))*2+4)))," ")," ")</f>
        <v xml:space="preserve"> </v>
      </c>
      <c r="C2633" s="10" t="str">
        <f t="shared" si="85"/>
        <v xml:space="preserve"> </v>
      </c>
      <c r="D2633" s="56" t="e">
        <f t="shared" si="84"/>
        <v>#N/A</v>
      </c>
    </row>
    <row r="2634" spans="1:4" x14ac:dyDescent="0.2">
      <c r="A2634" s="56" t="e">
        <f>IF((A2633+$F$5&lt;='1_Setting'!$D$29),A2633+$F$5,#N/A)</f>
        <v>#N/A</v>
      </c>
      <c r="B2634" s="11" t="str">
        <f>IFERROR(IF(ISNUMBER(A2634),(IF(A2634&lt;('1_Setting'!$D$30),((A2634/('1_Setting'!$D$30))*3+1),((A2634-('1_Setting'!$D$30))/(('1_Setting'!$D$29)-('1_Setting'!$D$30))*2+4)))," ")," ")</f>
        <v xml:space="preserve"> </v>
      </c>
      <c r="C2634" s="10" t="str">
        <f t="shared" si="85"/>
        <v xml:space="preserve"> </v>
      </c>
      <c r="D2634" s="56" t="e">
        <f t="shared" si="84"/>
        <v>#N/A</v>
      </c>
    </row>
    <row r="2635" spans="1:4" x14ac:dyDescent="0.2">
      <c r="A2635" s="56" t="e">
        <f>IF((A2634+$F$5&lt;='1_Setting'!$D$29),A2634+$F$5,#N/A)</f>
        <v>#N/A</v>
      </c>
      <c r="B2635" s="11" t="str">
        <f>IFERROR(IF(ISNUMBER(A2635),(IF(A2635&lt;('1_Setting'!$D$30),((A2635/('1_Setting'!$D$30))*3+1),((A2635-('1_Setting'!$D$30))/(('1_Setting'!$D$29)-('1_Setting'!$D$30))*2+4)))," ")," ")</f>
        <v xml:space="preserve"> </v>
      </c>
      <c r="C2635" s="10" t="str">
        <f t="shared" si="85"/>
        <v xml:space="preserve"> </v>
      </c>
      <c r="D2635" s="56" t="e">
        <f t="shared" ref="D2635:D2698" si="86">A2635</f>
        <v>#N/A</v>
      </c>
    </row>
    <row r="2636" spans="1:4" x14ac:dyDescent="0.2">
      <c r="A2636" s="56" t="e">
        <f>IF((A2635+$F$5&lt;='1_Setting'!$D$29),A2635+$F$5,#N/A)</f>
        <v>#N/A</v>
      </c>
      <c r="B2636" s="11" t="str">
        <f>IFERROR(IF(ISNUMBER(A2636),(IF(A2636&lt;('1_Setting'!$D$30),((A2636/('1_Setting'!$D$30))*3+1),((A2636-('1_Setting'!$D$30))/(('1_Setting'!$D$29)-('1_Setting'!$D$30))*2+4)))," ")," ")</f>
        <v xml:space="preserve"> </v>
      </c>
      <c r="C2636" s="10" t="str">
        <f t="shared" si="85"/>
        <v xml:space="preserve"> </v>
      </c>
      <c r="D2636" s="56" t="e">
        <f t="shared" si="86"/>
        <v>#N/A</v>
      </c>
    </row>
    <row r="2637" spans="1:4" x14ac:dyDescent="0.2">
      <c r="A2637" s="56" t="e">
        <f>IF((A2636+$F$5&lt;='1_Setting'!$D$29),A2636+$F$5,#N/A)</f>
        <v>#N/A</v>
      </c>
      <c r="B2637" s="11" t="str">
        <f>IFERROR(IF(ISNUMBER(A2637),(IF(A2637&lt;('1_Setting'!$D$30),((A2637/('1_Setting'!$D$30))*3+1),((A2637-('1_Setting'!$D$30))/(('1_Setting'!$D$29)-('1_Setting'!$D$30))*2+4)))," ")," ")</f>
        <v xml:space="preserve"> </v>
      </c>
      <c r="C2637" s="10" t="str">
        <f t="shared" si="85"/>
        <v xml:space="preserve"> </v>
      </c>
      <c r="D2637" s="56" t="e">
        <f t="shared" si="86"/>
        <v>#N/A</v>
      </c>
    </row>
    <row r="2638" spans="1:4" x14ac:dyDescent="0.2">
      <c r="A2638" s="56" t="e">
        <f>IF((A2637+$F$5&lt;='1_Setting'!$D$29),A2637+$F$5,#N/A)</f>
        <v>#N/A</v>
      </c>
      <c r="B2638" s="11" t="str">
        <f>IFERROR(IF(ISNUMBER(A2638),(IF(A2638&lt;('1_Setting'!$D$30),((A2638/('1_Setting'!$D$30))*3+1),((A2638-('1_Setting'!$D$30))/(('1_Setting'!$D$29)-('1_Setting'!$D$30))*2+4)))," ")," ")</f>
        <v xml:space="preserve"> </v>
      </c>
      <c r="C2638" s="10" t="str">
        <f t="shared" si="85"/>
        <v xml:space="preserve"> </v>
      </c>
      <c r="D2638" s="56" t="e">
        <f t="shared" si="86"/>
        <v>#N/A</v>
      </c>
    </row>
    <row r="2639" spans="1:4" x14ac:dyDescent="0.2">
      <c r="A2639" s="56" t="e">
        <f>IF((A2638+$F$5&lt;='1_Setting'!$D$29),A2638+$F$5,#N/A)</f>
        <v>#N/A</v>
      </c>
      <c r="B2639" s="11" t="str">
        <f>IFERROR(IF(ISNUMBER(A2639),(IF(A2639&lt;('1_Setting'!$D$30),((A2639/('1_Setting'!$D$30))*3+1),((A2639-('1_Setting'!$D$30))/(('1_Setting'!$D$29)-('1_Setting'!$D$30))*2+4)))," ")," ")</f>
        <v xml:space="preserve"> </v>
      </c>
      <c r="C2639" s="10" t="str">
        <f t="shared" si="85"/>
        <v xml:space="preserve"> </v>
      </c>
      <c r="D2639" s="56" t="e">
        <f t="shared" si="86"/>
        <v>#N/A</v>
      </c>
    </row>
    <row r="2640" spans="1:4" x14ac:dyDescent="0.2">
      <c r="A2640" s="56" t="e">
        <f>IF((A2639+$F$5&lt;='1_Setting'!$D$29),A2639+$F$5,#N/A)</f>
        <v>#N/A</v>
      </c>
      <c r="B2640" s="11" t="str">
        <f>IFERROR(IF(ISNUMBER(A2640),(IF(A2640&lt;('1_Setting'!$D$30),((A2640/('1_Setting'!$D$30))*3+1),((A2640-('1_Setting'!$D$30))/(('1_Setting'!$D$29)-('1_Setting'!$D$30))*2+4)))," ")," ")</f>
        <v xml:space="preserve"> </v>
      </c>
      <c r="C2640" s="10" t="str">
        <f t="shared" si="85"/>
        <v xml:space="preserve"> </v>
      </c>
      <c r="D2640" s="56" t="e">
        <f t="shared" si="86"/>
        <v>#N/A</v>
      </c>
    </row>
    <row r="2641" spans="1:4" x14ac:dyDescent="0.2">
      <c r="A2641" s="56" t="e">
        <f>IF((A2640+$F$5&lt;='1_Setting'!$D$29),A2640+$F$5,#N/A)</f>
        <v>#N/A</v>
      </c>
      <c r="B2641" s="11" t="str">
        <f>IFERROR(IF(ISNUMBER(A2641),(IF(A2641&lt;('1_Setting'!$D$30),((A2641/('1_Setting'!$D$30))*3+1),((A2641-('1_Setting'!$D$30))/(('1_Setting'!$D$29)-('1_Setting'!$D$30))*2+4)))," ")," ")</f>
        <v xml:space="preserve"> </v>
      </c>
      <c r="C2641" s="10" t="str">
        <f t="shared" si="85"/>
        <v xml:space="preserve"> </v>
      </c>
      <c r="D2641" s="56" t="e">
        <f t="shared" si="86"/>
        <v>#N/A</v>
      </c>
    </row>
    <row r="2642" spans="1:4" x14ac:dyDescent="0.2">
      <c r="A2642" s="56" t="e">
        <f>IF((A2641+$F$5&lt;='1_Setting'!$D$29),A2641+$F$5,#N/A)</f>
        <v>#N/A</v>
      </c>
      <c r="B2642" s="11" t="str">
        <f>IFERROR(IF(ISNUMBER(A2642),(IF(A2642&lt;('1_Setting'!$D$30),((A2642/('1_Setting'!$D$30))*3+1),((A2642-('1_Setting'!$D$30))/(('1_Setting'!$D$29)-('1_Setting'!$D$30))*2+4)))," ")," ")</f>
        <v xml:space="preserve"> </v>
      </c>
      <c r="C2642" s="10" t="str">
        <f t="shared" si="85"/>
        <v xml:space="preserve"> </v>
      </c>
      <c r="D2642" s="56" t="e">
        <f t="shared" si="86"/>
        <v>#N/A</v>
      </c>
    </row>
    <row r="2643" spans="1:4" x14ac:dyDescent="0.2">
      <c r="A2643" s="56" t="e">
        <f>IF((A2642+$F$5&lt;='1_Setting'!$D$29),A2642+$F$5,#N/A)</f>
        <v>#N/A</v>
      </c>
      <c r="B2643" s="11" t="str">
        <f>IFERROR(IF(ISNUMBER(A2643),(IF(A2643&lt;('1_Setting'!$D$30),((A2643/('1_Setting'!$D$30))*3+1),((A2643-('1_Setting'!$D$30))/(('1_Setting'!$D$29)-('1_Setting'!$D$30))*2+4)))," ")," ")</f>
        <v xml:space="preserve"> </v>
      </c>
      <c r="C2643" s="10" t="str">
        <f t="shared" si="85"/>
        <v xml:space="preserve"> </v>
      </c>
      <c r="D2643" s="56" t="e">
        <f t="shared" si="86"/>
        <v>#N/A</v>
      </c>
    </row>
    <row r="2644" spans="1:4" x14ac:dyDescent="0.2">
      <c r="A2644" s="56" t="e">
        <f>IF((A2643+$F$5&lt;='1_Setting'!$D$29),A2643+$F$5,#N/A)</f>
        <v>#N/A</v>
      </c>
      <c r="B2644" s="11" t="str">
        <f>IFERROR(IF(ISNUMBER(A2644),(IF(A2644&lt;('1_Setting'!$D$30),((A2644/('1_Setting'!$D$30))*3+1),((A2644-('1_Setting'!$D$30))/(('1_Setting'!$D$29)-('1_Setting'!$D$30))*2+4)))," ")," ")</f>
        <v xml:space="preserve"> </v>
      </c>
      <c r="C2644" s="10" t="str">
        <f t="shared" si="85"/>
        <v xml:space="preserve"> </v>
      </c>
      <c r="D2644" s="56" t="e">
        <f t="shared" si="86"/>
        <v>#N/A</v>
      </c>
    </row>
    <row r="2645" spans="1:4" x14ac:dyDescent="0.2">
      <c r="A2645" s="56" t="e">
        <f>IF((A2644+$F$5&lt;='1_Setting'!$D$29),A2644+$F$5,#N/A)</f>
        <v>#N/A</v>
      </c>
      <c r="B2645" s="11" t="str">
        <f>IFERROR(IF(ISNUMBER(A2645),(IF(A2645&lt;('1_Setting'!$D$30),((A2645/('1_Setting'!$D$30))*3+1),((A2645-('1_Setting'!$D$30))/(('1_Setting'!$D$29)-('1_Setting'!$D$30))*2+4)))," ")," ")</f>
        <v xml:space="preserve"> </v>
      </c>
      <c r="C2645" s="10" t="str">
        <f t="shared" si="85"/>
        <v xml:space="preserve"> </v>
      </c>
      <c r="D2645" s="56" t="e">
        <f t="shared" si="86"/>
        <v>#N/A</v>
      </c>
    </row>
    <row r="2646" spans="1:4" x14ac:dyDescent="0.2">
      <c r="A2646" s="56" t="e">
        <f>IF((A2645+$F$5&lt;='1_Setting'!$D$29),A2645+$F$5,#N/A)</f>
        <v>#N/A</v>
      </c>
      <c r="B2646" s="11" t="str">
        <f>IFERROR(IF(ISNUMBER(A2646),(IF(A2646&lt;('1_Setting'!$D$30),((A2646/('1_Setting'!$D$30))*3+1),((A2646-('1_Setting'!$D$30))/(('1_Setting'!$D$29)-('1_Setting'!$D$30))*2+4)))," ")," ")</f>
        <v xml:space="preserve"> </v>
      </c>
      <c r="C2646" s="10" t="str">
        <f t="shared" si="85"/>
        <v xml:space="preserve"> </v>
      </c>
      <c r="D2646" s="56" t="e">
        <f t="shared" si="86"/>
        <v>#N/A</v>
      </c>
    </row>
    <row r="2647" spans="1:4" x14ac:dyDescent="0.2">
      <c r="A2647" s="56" t="e">
        <f>IF((A2646+$F$5&lt;='1_Setting'!$D$29),A2646+$F$5,#N/A)</f>
        <v>#N/A</v>
      </c>
      <c r="B2647" s="11" t="str">
        <f>IFERROR(IF(ISNUMBER(A2647),(IF(A2647&lt;('1_Setting'!$D$30),((A2647/('1_Setting'!$D$30))*3+1),((A2647-('1_Setting'!$D$30))/(('1_Setting'!$D$29)-('1_Setting'!$D$30))*2+4)))," ")," ")</f>
        <v xml:space="preserve"> </v>
      </c>
      <c r="C2647" s="10" t="str">
        <f t="shared" si="85"/>
        <v xml:space="preserve"> </v>
      </c>
      <c r="D2647" s="56" t="e">
        <f t="shared" si="86"/>
        <v>#N/A</v>
      </c>
    </row>
    <row r="2648" spans="1:4" x14ac:dyDescent="0.2">
      <c r="A2648" s="56" t="e">
        <f>IF((A2647+$F$5&lt;='1_Setting'!$D$29),A2647+$F$5,#N/A)</f>
        <v>#N/A</v>
      </c>
      <c r="B2648" s="11" t="str">
        <f>IFERROR(IF(ISNUMBER(A2648),(IF(A2648&lt;('1_Setting'!$D$30),((A2648/('1_Setting'!$D$30))*3+1),((A2648-('1_Setting'!$D$30))/(('1_Setting'!$D$29)-('1_Setting'!$D$30))*2+4)))," ")," ")</f>
        <v xml:space="preserve"> </v>
      </c>
      <c r="C2648" s="10" t="str">
        <f t="shared" si="85"/>
        <v xml:space="preserve"> </v>
      </c>
      <c r="D2648" s="56" t="e">
        <f t="shared" si="86"/>
        <v>#N/A</v>
      </c>
    </row>
    <row r="2649" spans="1:4" x14ac:dyDescent="0.2">
      <c r="A2649" s="56" t="e">
        <f>IF((A2648+$F$5&lt;='1_Setting'!$D$29),A2648+$F$5,#N/A)</f>
        <v>#N/A</v>
      </c>
      <c r="B2649" s="11" t="str">
        <f>IFERROR(IF(ISNUMBER(A2649),(IF(A2649&lt;('1_Setting'!$D$30),((A2649/('1_Setting'!$D$30))*3+1),((A2649-('1_Setting'!$D$30))/(('1_Setting'!$D$29)-('1_Setting'!$D$30))*2+4)))," ")," ")</f>
        <v xml:space="preserve"> </v>
      </c>
      <c r="C2649" s="10" t="str">
        <f t="shared" si="85"/>
        <v xml:space="preserve"> </v>
      </c>
      <c r="D2649" s="56" t="e">
        <f t="shared" si="86"/>
        <v>#N/A</v>
      </c>
    </row>
    <row r="2650" spans="1:4" x14ac:dyDescent="0.2">
      <c r="A2650" s="56" t="e">
        <f>IF((A2649+$F$5&lt;='1_Setting'!$D$29),A2649+$F$5,#N/A)</f>
        <v>#N/A</v>
      </c>
      <c r="B2650" s="11" t="str">
        <f>IFERROR(IF(ISNUMBER(A2650),(IF(A2650&lt;('1_Setting'!$D$30),((A2650/('1_Setting'!$D$30))*3+1),((A2650-('1_Setting'!$D$30))/(('1_Setting'!$D$29)-('1_Setting'!$D$30))*2+4)))," ")," ")</f>
        <v xml:space="preserve"> </v>
      </c>
      <c r="C2650" s="10" t="str">
        <f t="shared" si="85"/>
        <v xml:space="preserve"> </v>
      </c>
      <c r="D2650" s="56" t="e">
        <f t="shared" si="86"/>
        <v>#N/A</v>
      </c>
    </row>
    <row r="2651" spans="1:4" x14ac:dyDescent="0.2">
      <c r="A2651" s="56" t="e">
        <f>IF((A2650+$F$5&lt;='1_Setting'!$D$29),A2650+$F$5,#N/A)</f>
        <v>#N/A</v>
      </c>
      <c r="B2651" s="11" t="str">
        <f>IFERROR(IF(ISNUMBER(A2651),(IF(A2651&lt;('1_Setting'!$D$30),((A2651/('1_Setting'!$D$30))*3+1),((A2651-('1_Setting'!$D$30))/(('1_Setting'!$D$29)-('1_Setting'!$D$30))*2+4)))," ")," ")</f>
        <v xml:space="preserve"> </v>
      </c>
      <c r="C2651" s="10" t="str">
        <f t="shared" si="85"/>
        <v xml:space="preserve"> </v>
      </c>
      <c r="D2651" s="56" t="e">
        <f t="shared" si="86"/>
        <v>#N/A</v>
      </c>
    </row>
    <row r="2652" spans="1:4" x14ac:dyDescent="0.2">
      <c r="A2652" s="56" t="e">
        <f>IF((A2651+$F$5&lt;='1_Setting'!$D$29),A2651+$F$5,#N/A)</f>
        <v>#N/A</v>
      </c>
      <c r="B2652" s="11" t="str">
        <f>IFERROR(IF(ISNUMBER(A2652),(IF(A2652&lt;('1_Setting'!$D$30),((A2652/('1_Setting'!$D$30))*3+1),((A2652-('1_Setting'!$D$30))/(('1_Setting'!$D$29)-('1_Setting'!$D$30))*2+4)))," ")," ")</f>
        <v xml:space="preserve"> </v>
      </c>
      <c r="C2652" s="10" t="str">
        <f t="shared" si="85"/>
        <v xml:space="preserve"> </v>
      </c>
      <c r="D2652" s="56" t="e">
        <f t="shared" si="86"/>
        <v>#N/A</v>
      </c>
    </row>
    <row r="2653" spans="1:4" x14ac:dyDescent="0.2">
      <c r="A2653" s="56" t="e">
        <f>IF((A2652+$F$5&lt;='1_Setting'!$D$29),A2652+$F$5,#N/A)</f>
        <v>#N/A</v>
      </c>
      <c r="B2653" s="11" t="str">
        <f>IFERROR(IF(ISNUMBER(A2653),(IF(A2653&lt;('1_Setting'!$D$30),((A2653/('1_Setting'!$D$30))*3+1),((A2653-('1_Setting'!$D$30))/(('1_Setting'!$D$29)-('1_Setting'!$D$30))*2+4)))," ")," ")</f>
        <v xml:space="preserve"> </v>
      </c>
      <c r="C2653" s="10" t="str">
        <f t="shared" si="85"/>
        <v xml:space="preserve"> </v>
      </c>
      <c r="D2653" s="56" t="e">
        <f t="shared" si="86"/>
        <v>#N/A</v>
      </c>
    </row>
    <row r="2654" spans="1:4" x14ac:dyDescent="0.2">
      <c r="A2654" s="56" t="e">
        <f>IF((A2653+$F$5&lt;='1_Setting'!$D$29),A2653+$F$5,#N/A)</f>
        <v>#N/A</v>
      </c>
      <c r="B2654" s="11" t="str">
        <f>IFERROR(IF(ISNUMBER(A2654),(IF(A2654&lt;('1_Setting'!$D$30),((A2654/('1_Setting'!$D$30))*3+1),((A2654-('1_Setting'!$D$30))/(('1_Setting'!$D$29)-('1_Setting'!$D$30))*2+4)))," ")," ")</f>
        <v xml:space="preserve"> </v>
      </c>
      <c r="C2654" s="10" t="str">
        <f t="shared" si="85"/>
        <v xml:space="preserve"> </v>
      </c>
      <c r="D2654" s="56" t="e">
        <f t="shared" si="86"/>
        <v>#N/A</v>
      </c>
    </row>
    <row r="2655" spans="1:4" x14ac:dyDescent="0.2">
      <c r="A2655" s="56" t="e">
        <f>IF((A2654+$F$5&lt;='1_Setting'!$D$29),A2654+$F$5,#N/A)</f>
        <v>#N/A</v>
      </c>
      <c r="B2655" s="11" t="str">
        <f>IFERROR(IF(ISNUMBER(A2655),(IF(A2655&lt;('1_Setting'!$D$30),((A2655/('1_Setting'!$D$30))*3+1),((A2655-('1_Setting'!$D$30))/(('1_Setting'!$D$29)-('1_Setting'!$D$30))*2+4)))," ")," ")</f>
        <v xml:space="preserve"> </v>
      </c>
      <c r="C2655" s="10" t="str">
        <f t="shared" si="85"/>
        <v xml:space="preserve"> </v>
      </c>
      <c r="D2655" s="56" t="e">
        <f t="shared" si="86"/>
        <v>#N/A</v>
      </c>
    </row>
    <row r="2656" spans="1:4" x14ac:dyDescent="0.2">
      <c r="A2656" s="56" t="e">
        <f>IF((A2655+$F$5&lt;='1_Setting'!$D$29),A2655+$F$5,#N/A)</f>
        <v>#N/A</v>
      </c>
      <c r="B2656" s="11" t="str">
        <f>IFERROR(IF(ISNUMBER(A2656),(IF(A2656&lt;('1_Setting'!$D$30),((A2656/('1_Setting'!$D$30))*3+1),((A2656-('1_Setting'!$D$30))/(('1_Setting'!$D$29)-('1_Setting'!$D$30))*2+4)))," ")," ")</f>
        <v xml:space="preserve"> </v>
      </c>
      <c r="C2656" s="10" t="str">
        <f t="shared" si="85"/>
        <v xml:space="preserve"> </v>
      </c>
      <c r="D2656" s="56" t="e">
        <f t="shared" si="86"/>
        <v>#N/A</v>
      </c>
    </row>
    <row r="2657" spans="1:4" x14ac:dyDescent="0.2">
      <c r="A2657" s="56" t="e">
        <f>IF((A2656+$F$5&lt;='1_Setting'!$D$29),A2656+$F$5,#N/A)</f>
        <v>#N/A</v>
      </c>
      <c r="B2657" s="11" t="str">
        <f>IFERROR(IF(ISNUMBER(A2657),(IF(A2657&lt;('1_Setting'!$D$30),((A2657/('1_Setting'!$D$30))*3+1),((A2657-('1_Setting'!$D$30))/(('1_Setting'!$D$29)-('1_Setting'!$D$30))*2+4)))," ")," ")</f>
        <v xml:space="preserve"> </v>
      </c>
      <c r="C2657" s="10" t="str">
        <f t="shared" si="85"/>
        <v xml:space="preserve"> </v>
      </c>
      <c r="D2657" s="56" t="e">
        <f t="shared" si="86"/>
        <v>#N/A</v>
      </c>
    </row>
    <row r="2658" spans="1:4" x14ac:dyDescent="0.2">
      <c r="A2658" s="56" t="e">
        <f>IF((A2657+$F$5&lt;='1_Setting'!$D$29),A2657+$F$5,#N/A)</f>
        <v>#N/A</v>
      </c>
      <c r="B2658" s="11" t="str">
        <f>IFERROR(IF(ISNUMBER(A2658),(IF(A2658&lt;('1_Setting'!$D$30),((A2658/('1_Setting'!$D$30))*3+1),((A2658-('1_Setting'!$D$30))/(('1_Setting'!$D$29)-('1_Setting'!$D$30))*2+4)))," ")," ")</f>
        <v xml:space="preserve"> </v>
      </c>
      <c r="C2658" s="10" t="str">
        <f t="shared" si="85"/>
        <v xml:space="preserve"> </v>
      </c>
      <c r="D2658" s="56" t="e">
        <f t="shared" si="86"/>
        <v>#N/A</v>
      </c>
    </row>
    <row r="2659" spans="1:4" x14ac:dyDescent="0.2">
      <c r="A2659" s="56" t="e">
        <f>IF((A2658+$F$5&lt;='1_Setting'!$D$29),A2658+$F$5,#N/A)</f>
        <v>#N/A</v>
      </c>
      <c r="B2659" s="11" t="str">
        <f>IFERROR(IF(ISNUMBER(A2659),(IF(A2659&lt;('1_Setting'!$D$30),((A2659/('1_Setting'!$D$30))*3+1),((A2659-('1_Setting'!$D$30))/(('1_Setting'!$D$29)-('1_Setting'!$D$30))*2+4)))," ")," ")</f>
        <v xml:space="preserve"> </v>
      </c>
      <c r="C2659" s="10" t="str">
        <f t="shared" si="85"/>
        <v xml:space="preserve"> </v>
      </c>
      <c r="D2659" s="56" t="e">
        <f t="shared" si="86"/>
        <v>#N/A</v>
      </c>
    </row>
    <row r="2660" spans="1:4" x14ac:dyDescent="0.2">
      <c r="A2660" s="56" t="e">
        <f>IF((A2659+$F$5&lt;='1_Setting'!$D$29),A2659+$F$5,#N/A)</f>
        <v>#N/A</v>
      </c>
      <c r="B2660" s="11" t="str">
        <f>IFERROR(IF(ISNUMBER(A2660),(IF(A2660&lt;('1_Setting'!$D$30),((A2660/('1_Setting'!$D$30))*3+1),((A2660-('1_Setting'!$D$30))/(('1_Setting'!$D$29)-('1_Setting'!$D$30))*2+4)))," ")," ")</f>
        <v xml:space="preserve"> </v>
      </c>
      <c r="C2660" s="10" t="str">
        <f t="shared" si="85"/>
        <v xml:space="preserve"> </v>
      </c>
      <c r="D2660" s="56" t="e">
        <f t="shared" si="86"/>
        <v>#N/A</v>
      </c>
    </row>
    <row r="2661" spans="1:4" x14ac:dyDescent="0.2">
      <c r="A2661" s="56" t="e">
        <f>IF((A2660+$F$5&lt;='1_Setting'!$D$29),A2660+$F$5,#N/A)</f>
        <v>#N/A</v>
      </c>
      <c r="B2661" s="11" t="str">
        <f>IFERROR(IF(ISNUMBER(A2661),(IF(A2661&lt;('1_Setting'!$D$30),((A2661/('1_Setting'!$D$30))*3+1),((A2661-('1_Setting'!$D$30))/(('1_Setting'!$D$29)-('1_Setting'!$D$30))*2+4)))," ")," ")</f>
        <v xml:space="preserve"> </v>
      </c>
      <c r="C2661" s="10" t="str">
        <f t="shared" si="85"/>
        <v xml:space="preserve"> </v>
      </c>
      <c r="D2661" s="56" t="e">
        <f t="shared" si="86"/>
        <v>#N/A</v>
      </c>
    </row>
    <row r="2662" spans="1:4" x14ac:dyDescent="0.2">
      <c r="A2662" s="56" t="e">
        <f>IF((A2661+$F$5&lt;='1_Setting'!$D$29),A2661+$F$5,#N/A)</f>
        <v>#N/A</v>
      </c>
      <c r="B2662" s="11" t="str">
        <f>IFERROR(IF(ISNUMBER(A2662),(IF(A2662&lt;('1_Setting'!$D$30),((A2662/('1_Setting'!$D$30))*3+1),((A2662-('1_Setting'!$D$30))/(('1_Setting'!$D$29)-('1_Setting'!$D$30))*2+4)))," ")," ")</f>
        <v xml:space="preserve"> </v>
      </c>
      <c r="C2662" s="10" t="str">
        <f t="shared" si="85"/>
        <v xml:space="preserve"> </v>
      </c>
      <c r="D2662" s="56" t="e">
        <f t="shared" si="86"/>
        <v>#N/A</v>
      </c>
    </row>
    <row r="2663" spans="1:4" x14ac:dyDescent="0.2">
      <c r="A2663" s="56" t="e">
        <f>IF((A2662+$F$5&lt;='1_Setting'!$D$29),A2662+$F$5,#N/A)</f>
        <v>#N/A</v>
      </c>
      <c r="B2663" s="11" t="str">
        <f>IFERROR(IF(ISNUMBER(A2663),(IF(A2663&lt;('1_Setting'!$D$30),((A2663/('1_Setting'!$D$30))*3+1),((A2663-('1_Setting'!$D$30))/(('1_Setting'!$D$29)-('1_Setting'!$D$30))*2+4)))," ")," ")</f>
        <v xml:space="preserve"> </v>
      </c>
      <c r="C2663" s="10" t="str">
        <f t="shared" si="85"/>
        <v xml:space="preserve"> </v>
      </c>
      <c r="D2663" s="56" t="e">
        <f t="shared" si="86"/>
        <v>#N/A</v>
      </c>
    </row>
    <row r="2664" spans="1:4" x14ac:dyDescent="0.2">
      <c r="A2664" s="56" t="e">
        <f>IF((A2663+$F$5&lt;='1_Setting'!$D$29),A2663+$F$5,#N/A)</f>
        <v>#N/A</v>
      </c>
      <c r="B2664" s="11" t="str">
        <f>IFERROR(IF(ISNUMBER(A2664),(IF(A2664&lt;('1_Setting'!$D$30),((A2664/('1_Setting'!$D$30))*3+1),((A2664-('1_Setting'!$D$30))/(('1_Setting'!$D$29)-('1_Setting'!$D$30))*2+4)))," ")," ")</f>
        <v xml:space="preserve"> </v>
      </c>
      <c r="C2664" s="10" t="str">
        <f t="shared" si="85"/>
        <v xml:space="preserve"> </v>
      </c>
      <c r="D2664" s="56" t="e">
        <f t="shared" si="86"/>
        <v>#N/A</v>
      </c>
    </row>
    <row r="2665" spans="1:4" x14ac:dyDescent="0.2">
      <c r="A2665" s="56" t="e">
        <f>IF((A2664+$F$5&lt;='1_Setting'!$D$29),A2664+$F$5,#N/A)</f>
        <v>#N/A</v>
      </c>
      <c r="B2665" s="11" t="str">
        <f>IFERROR(IF(ISNUMBER(A2665),(IF(A2665&lt;('1_Setting'!$D$30),((A2665/('1_Setting'!$D$30))*3+1),((A2665-('1_Setting'!$D$30))/(('1_Setting'!$D$29)-('1_Setting'!$D$30))*2+4)))," ")," ")</f>
        <v xml:space="preserve"> </v>
      </c>
      <c r="C2665" s="10" t="str">
        <f t="shared" si="85"/>
        <v xml:space="preserve"> </v>
      </c>
      <c r="D2665" s="56" t="e">
        <f t="shared" si="86"/>
        <v>#N/A</v>
      </c>
    </row>
    <row r="2666" spans="1:4" x14ac:dyDescent="0.2">
      <c r="A2666" s="56" t="e">
        <f>IF((A2665+$F$5&lt;='1_Setting'!$D$29),A2665+$F$5,#N/A)</f>
        <v>#N/A</v>
      </c>
      <c r="B2666" s="11" t="str">
        <f>IFERROR(IF(ISNUMBER(A2666),(IF(A2666&lt;('1_Setting'!$D$30),((A2666/('1_Setting'!$D$30))*3+1),((A2666-('1_Setting'!$D$30))/(('1_Setting'!$D$29)-('1_Setting'!$D$30))*2+4)))," ")," ")</f>
        <v xml:space="preserve"> </v>
      </c>
      <c r="C2666" s="10" t="str">
        <f t="shared" si="85"/>
        <v xml:space="preserve"> </v>
      </c>
      <c r="D2666" s="56" t="e">
        <f t="shared" si="86"/>
        <v>#N/A</v>
      </c>
    </row>
    <row r="2667" spans="1:4" x14ac:dyDescent="0.2">
      <c r="A2667" s="56" t="e">
        <f>IF((A2666+$F$5&lt;='1_Setting'!$D$29),A2666+$F$5,#N/A)</f>
        <v>#N/A</v>
      </c>
      <c r="B2667" s="11" t="str">
        <f>IFERROR(IF(ISNUMBER(A2667),(IF(A2667&lt;('1_Setting'!$D$30),((A2667/('1_Setting'!$D$30))*3+1),((A2667-('1_Setting'!$D$30))/(('1_Setting'!$D$29)-('1_Setting'!$D$30))*2+4)))," ")," ")</f>
        <v xml:space="preserve"> </v>
      </c>
      <c r="C2667" s="10" t="str">
        <f t="shared" si="85"/>
        <v xml:space="preserve"> </v>
      </c>
      <c r="D2667" s="56" t="e">
        <f t="shared" si="86"/>
        <v>#N/A</v>
      </c>
    </row>
    <row r="2668" spans="1:4" x14ac:dyDescent="0.2">
      <c r="A2668" s="56" t="e">
        <f>IF((A2667+$F$5&lt;='1_Setting'!$D$29),A2667+$F$5,#N/A)</f>
        <v>#N/A</v>
      </c>
      <c r="B2668" s="11" t="str">
        <f>IFERROR(IF(ISNUMBER(A2668),(IF(A2668&lt;('1_Setting'!$D$30),((A2668/('1_Setting'!$D$30))*3+1),((A2668-('1_Setting'!$D$30))/(('1_Setting'!$D$29)-('1_Setting'!$D$30))*2+4)))," ")," ")</f>
        <v xml:space="preserve"> </v>
      </c>
      <c r="C2668" s="10" t="str">
        <f t="shared" si="85"/>
        <v xml:space="preserve"> </v>
      </c>
      <c r="D2668" s="56" t="e">
        <f t="shared" si="86"/>
        <v>#N/A</v>
      </c>
    </row>
    <row r="2669" spans="1:4" x14ac:dyDescent="0.2">
      <c r="A2669" s="56" t="e">
        <f>IF((A2668+$F$5&lt;='1_Setting'!$D$29),A2668+$F$5,#N/A)</f>
        <v>#N/A</v>
      </c>
      <c r="B2669" s="11" t="str">
        <f>IFERROR(IF(ISNUMBER(A2669),(IF(A2669&lt;('1_Setting'!$D$30),((A2669/('1_Setting'!$D$30))*3+1),((A2669-('1_Setting'!$D$30))/(('1_Setting'!$D$29)-('1_Setting'!$D$30))*2+4)))," ")," ")</f>
        <v xml:space="preserve"> </v>
      </c>
      <c r="C2669" s="10" t="str">
        <f t="shared" si="85"/>
        <v xml:space="preserve"> </v>
      </c>
      <c r="D2669" s="56" t="e">
        <f t="shared" si="86"/>
        <v>#N/A</v>
      </c>
    </row>
    <row r="2670" spans="1:4" x14ac:dyDescent="0.2">
      <c r="A2670" s="56" t="e">
        <f>IF((A2669+$F$5&lt;='1_Setting'!$D$29),A2669+$F$5,#N/A)</f>
        <v>#N/A</v>
      </c>
      <c r="B2670" s="11" t="str">
        <f>IFERROR(IF(ISNUMBER(A2670),(IF(A2670&lt;('1_Setting'!$D$30),((A2670/('1_Setting'!$D$30))*3+1),((A2670-('1_Setting'!$D$30))/(('1_Setting'!$D$29)-('1_Setting'!$D$30))*2+4)))," ")," ")</f>
        <v xml:space="preserve"> </v>
      </c>
      <c r="C2670" s="10" t="str">
        <f t="shared" si="85"/>
        <v xml:space="preserve"> </v>
      </c>
      <c r="D2670" s="56" t="e">
        <f t="shared" si="86"/>
        <v>#N/A</v>
      </c>
    </row>
    <row r="2671" spans="1:4" x14ac:dyDescent="0.2">
      <c r="A2671" s="56" t="e">
        <f>IF((A2670+$F$5&lt;='1_Setting'!$D$29),A2670+$F$5,#N/A)</f>
        <v>#N/A</v>
      </c>
      <c r="B2671" s="11" t="str">
        <f>IFERROR(IF(ISNUMBER(A2671),(IF(A2671&lt;('1_Setting'!$D$30),((A2671/('1_Setting'!$D$30))*3+1),((A2671-('1_Setting'!$D$30))/(('1_Setting'!$D$29)-('1_Setting'!$D$30))*2+4)))," ")," ")</f>
        <v xml:space="preserve"> </v>
      </c>
      <c r="C2671" s="10" t="str">
        <f t="shared" si="85"/>
        <v xml:space="preserve"> </v>
      </c>
      <c r="D2671" s="56" t="e">
        <f t="shared" si="86"/>
        <v>#N/A</v>
      </c>
    </row>
    <row r="2672" spans="1:4" x14ac:dyDescent="0.2">
      <c r="A2672" s="56" t="e">
        <f>IF((A2671+$F$5&lt;='1_Setting'!$D$29),A2671+$F$5,#N/A)</f>
        <v>#N/A</v>
      </c>
      <c r="B2672" s="11" t="str">
        <f>IFERROR(IF(ISNUMBER(A2672),(IF(A2672&lt;('1_Setting'!$D$30),((A2672/('1_Setting'!$D$30))*3+1),((A2672-('1_Setting'!$D$30))/(('1_Setting'!$D$29)-('1_Setting'!$D$30))*2+4)))," ")," ")</f>
        <v xml:space="preserve"> </v>
      </c>
      <c r="C2672" s="10" t="str">
        <f t="shared" si="85"/>
        <v xml:space="preserve"> </v>
      </c>
      <c r="D2672" s="56" t="e">
        <f t="shared" si="86"/>
        <v>#N/A</v>
      </c>
    </row>
    <row r="2673" spans="1:4" x14ac:dyDescent="0.2">
      <c r="A2673" s="56" t="e">
        <f>IF((A2672+$F$5&lt;='1_Setting'!$D$29),A2672+$F$5,#N/A)</f>
        <v>#N/A</v>
      </c>
      <c r="B2673" s="11" t="str">
        <f>IFERROR(IF(ISNUMBER(A2673),(IF(A2673&lt;('1_Setting'!$D$30),((A2673/('1_Setting'!$D$30))*3+1),((A2673-('1_Setting'!$D$30))/(('1_Setting'!$D$29)-('1_Setting'!$D$30))*2+4)))," ")," ")</f>
        <v xml:space="preserve"> </v>
      </c>
      <c r="C2673" s="10" t="str">
        <f t="shared" si="85"/>
        <v xml:space="preserve"> </v>
      </c>
      <c r="D2673" s="56" t="e">
        <f t="shared" si="86"/>
        <v>#N/A</v>
      </c>
    </row>
    <row r="2674" spans="1:4" x14ac:dyDescent="0.2">
      <c r="A2674" s="56" t="e">
        <f>IF((A2673+$F$5&lt;='1_Setting'!$D$29),A2673+$F$5,#N/A)</f>
        <v>#N/A</v>
      </c>
      <c r="B2674" s="11" t="str">
        <f>IFERROR(IF(ISNUMBER(A2674),(IF(A2674&lt;('1_Setting'!$D$30),((A2674/('1_Setting'!$D$30))*3+1),((A2674-('1_Setting'!$D$30))/(('1_Setting'!$D$29)-('1_Setting'!$D$30))*2+4)))," ")," ")</f>
        <v xml:space="preserve"> </v>
      </c>
      <c r="C2674" s="10" t="str">
        <f t="shared" si="85"/>
        <v xml:space="preserve"> </v>
      </c>
      <c r="D2674" s="56" t="e">
        <f t="shared" si="86"/>
        <v>#N/A</v>
      </c>
    </row>
    <row r="2675" spans="1:4" x14ac:dyDescent="0.2">
      <c r="A2675" s="56" t="e">
        <f>IF((A2674+$F$5&lt;='1_Setting'!$D$29),A2674+$F$5,#N/A)</f>
        <v>#N/A</v>
      </c>
      <c r="B2675" s="11" t="str">
        <f>IFERROR(IF(ISNUMBER(A2675),(IF(A2675&lt;('1_Setting'!$D$30),((A2675/('1_Setting'!$D$30))*3+1),((A2675-('1_Setting'!$D$30))/(('1_Setting'!$D$29)-('1_Setting'!$D$30))*2+4)))," ")," ")</f>
        <v xml:space="preserve"> </v>
      </c>
      <c r="C2675" s="10" t="str">
        <f t="shared" si="85"/>
        <v xml:space="preserve"> </v>
      </c>
      <c r="D2675" s="56" t="e">
        <f t="shared" si="86"/>
        <v>#N/A</v>
      </c>
    </row>
    <row r="2676" spans="1:4" x14ac:dyDescent="0.2">
      <c r="A2676" s="56" t="e">
        <f>IF((A2675+$F$5&lt;='1_Setting'!$D$29),A2675+$F$5,#N/A)</f>
        <v>#N/A</v>
      </c>
      <c r="B2676" s="11" t="str">
        <f>IFERROR(IF(ISNUMBER(A2676),(IF(A2676&lt;('1_Setting'!$D$30),((A2676/('1_Setting'!$D$30))*3+1),((A2676-('1_Setting'!$D$30))/(('1_Setting'!$D$29)-('1_Setting'!$D$30))*2+4)))," ")," ")</f>
        <v xml:space="preserve"> </v>
      </c>
      <c r="C2676" s="10" t="str">
        <f t="shared" si="85"/>
        <v xml:space="preserve"> </v>
      </c>
      <c r="D2676" s="56" t="e">
        <f t="shared" si="86"/>
        <v>#N/A</v>
      </c>
    </row>
    <row r="2677" spans="1:4" x14ac:dyDescent="0.2">
      <c r="A2677" s="56" t="e">
        <f>IF((A2676+$F$5&lt;='1_Setting'!$D$29),A2676+$F$5,#N/A)</f>
        <v>#N/A</v>
      </c>
      <c r="B2677" s="11" t="str">
        <f>IFERROR(IF(ISNUMBER(A2677),(IF(A2677&lt;('1_Setting'!$D$30),((A2677/('1_Setting'!$D$30))*3+1),((A2677-('1_Setting'!$D$30))/(('1_Setting'!$D$29)-('1_Setting'!$D$30))*2+4)))," ")," ")</f>
        <v xml:space="preserve"> </v>
      </c>
      <c r="C2677" s="10" t="str">
        <f t="shared" si="85"/>
        <v xml:space="preserve"> </v>
      </c>
      <c r="D2677" s="56" t="e">
        <f t="shared" si="86"/>
        <v>#N/A</v>
      </c>
    </row>
    <row r="2678" spans="1:4" x14ac:dyDescent="0.2">
      <c r="A2678" s="56" t="e">
        <f>IF((A2677+$F$5&lt;='1_Setting'!$D$29),A2677+$F$5,#N/A)</f>
        <v>#N/A</v>
      </c>
      <c r="B2678" s="11" t="str">
        <f>IFERROR(IF(ISNUMBER(A2678),(IF(A2678&lt;('1_Setting'!$D$30),((A2678/('1_Setting'!$D$30))*3+1),((A2678-('1_Setting'!$D$30))/(('1_Setting'!$D$29)-('1_Setting'!$D$30))*2+4)))," ")," ")</f>
        <v xml:space="preserve"> </v>
      </c>
      <c r="C2678" s="10" t="str">
        <f t="shared" si="85"/>
        <v xml:space="preserve"> </v>
      </c>
      <c r="D2678" s="56" t="e">
        <f t="shared" si="86"/>
        <v>#N/A</v>
      </c>
    </row>
    <row r="2679" spans="1:4" x14ac:dyDescent="0.2">
      <c r="A2679" s="56" t="e">
        <f>IF((A2678+$F$5&lt;='1_Setting'!$D$29),A2678+$F$5,#N/A)</f>
        <v>#N/A</v>
      </c>
      <c r="B2679" s="11" t="str">
        <f>IFERROR(IF(ISNUMBER(A2679),(IF(A2679&lt;('1_Setting'!$D$30),((A2679/('1_Setting'!$D$30))*3+1),((A2679-('1_Setting'!$D$30))/(('1_Setting'!$D$29)-('1_Setting'!$D$30))*2+4)))," ")," ")</f>
        <v xml:space="preserve"> </v>
      </c>
      <c r="C2679" s="10" t="str">
        <f t="shared" si="85"/>
        <v xml:space="preserve"> </v>
      </c>
      <c r="D2679" s="56" t="e">
        <f t="shared" si="86"/>
        <v>#N/A</v>
      </c>
    </row>
    <row r="2680" spans="1:4" x14ac:dyDescent="0.2">
      <c r="A2680" s="56" t="e">
        <f>IF((A2679+$F$5&lt;='1_Setting'!$D$29),A2679+$F$5,#N/A)</f>
        <v>#N/A</v>
      </c>
      <c r="B2680" s="11" t="str">
        <f>IFERROR(IF(ISNUMBER(A2680),(IF(A2680&lt;('1_Setting'!$D$30),((A2680/('1_Setting'!$D$30))*3+1),((A2680-('1_Setting'!$D$30))/(('1_Setting'!$D$29)-('1_Setting'!$D$30))*2+4)))," ")," ")</f>
        <v xml:space="preserve"> </v>
      </c>
      <c r="C2680" s="10" t="str">
        <f t="shared" si="85"/>
        <v xml:space="preserve"> </v>
      </c>
      <c r="D2680" s="56" t="e">
        <f t="shared" si="86"/>
        <v>#N/A</v>
      </c>
    </row>
    <row r="2681" spans="1:4" x14ac:dyDescent="0.2">
      <c r="A2681" s="56" t="e">
        <f>IF((A2680+$F$5&lt;='1_Setting'!$D$29),A2680+$F$5,#N/A)</f>
        <v>#N/A</v>
      </c>
      <c r="B2681" s="11" t="str">
        <f>IFERROR(IF(ISNUMBER(A2681),(IF(A2681&lt;('1_Setting'!$D$30),((A2681/('1_Setting'!$D$30))*3+1),((A2681-('1_Setting'!$D$30))/(('1_Setting'!$D$29)-('1_Setting'!$D$30))*2+4)))," ")," ")</f>
        <v xml:space="preserve"> </v>
      </c>
      <c r="C2681" s="10" t="str">
        <f t="shared" si="85"/>
        <v xml:space="preserve"> </v>
      </c>
      <c r="D2681" s="56" t="e">
        <f t="shared" si="86"/>
        <v>#N/A</v>
      </c>
    </row>
    <row r="2682" spans="1:4" x14ac:dyDescent="0.2">
      <c r="A2682" s="56" t="e">
        <f>IF((A2681+$F$5&lt;='1_Setting'!$D$29),A2681+$F$5,#N/A)</f>
        <v>#N/A</v>
      </c>
      <c r="B2682" s="11" t="str">
        <f>IFERROR(IF(ISNUMBER(A2682),(IF(A2682&lt;('1_Setting'!$D$30),((A2682/('1_Setting'!$D$30))*3+1),((A2682-('1_Setting'!$D$30))/(('1_Setting'!$D$29)-('1_Setting'!$D$30))*2+4)))," ")," ")</f>
        <v xml:space="preserve"> </v>
      </c>
      <c r="C2682" s="10" t="str">
        <f t="shared" si="85"/>
        <v xml:space="preserve"> </v>
      </c>
      <c r="D2682" s="56" t="e">
        <f t="shared" si="86"/>
        <v>#N/A</v>
      </c>
    </row>
    <row r="2683" spans="1:4" x14ac:dyDescent="0.2">
      <c r="A2683" s="56" t="e">
        <f>IF((A2682+$F$5&lt;='1_Setting'!$D$29),A2682+$F$5,#N/A)</f>
        <v>#N/A</v>
      </c>
      <c r="B2683" s="11" t="str">
        <f>IFERROR(IF(ISNUMBER(A2683),(IF(A2683&lt;('1_Setting'!$D$30),((A2683/('1_Setting'!$D$30))*3+1),((A2683-('1_Setting'!$D$30))/(('1_Setting'!$D$29)-('1_Setting'!$D$30))*2+4)))," ")," ")</f>
        <v xml:space="preserve"> </v>
      </c>
      <c r="C2683" s="10" t="str">
        <f t="shared" si="85"/>
        <v xml:space="preserve"> </v>
      </c>
      <c r="D2683" s="56" t="e">
        <f t="shared" si="86"/>
        <v>#N/A</v>
      </c>
    </row>
    <row r="2684" spans="1:4" x14ac:dyDescent="0.2">
      <c r="A2684" s="56" t="e">
        <f>IF((A2683+$F$5&lt;='1_Setting'!$D$29),A2683+$F$5,#N/A)</f>
        <v>#N/A</v>
      </c>
      <c r="B2684" s="11" t="str">
        <f>IFERROR(IF(ISNUMBER(A2684),(IF(A2684&lt;('1_Setting'!$D$30),((A2684/('1_Setting'!$D$30))*3+1),((A2684-('1_Setting'!$D$30))/(('1_Setting'!$D$29)-('1_Setting'!$D$30))*2+4)))," ")," ")</f>
        <v xml:space="preserve"> </v>
      </c>
      <c r="C2684" s="10" t="str">
        <f t="shared" si="85"/>
        <v xml:space="preserve"> </v>
      </c>
      <c r="D2684" s="56" t="e">
        <f t="shared" si="86"/>
        <v>#N/A</v>
      </c>
    </row>
    <row r="2685" spans="1:4" x14ac:dyDescent="0.2">
      <c r="A2685" s="56" t="e">
        <f>IF((A2684+$F$5&lt;='1_Setting'!$D$29),A2684+$F$5,#N/A)</f>
        <v>#N/A</v>
      </c>
      <c r="B2685" s="11" t="str">
        <f>IFERROR(IF(ISNUMBER(A2685),(IF(A2685&lt;('1_Setting'!$D$30),((A2685/('1_Setting'!$D$30))*3+1),((A2685-('1_Setting'!$D$30))/(('1_Setting'!$D$29)-('1_Setting'!$D$30))*2+4)))," ")," ")</f>
        <v xml:space="preserve"> </v>
      </c>
      <c r="C2685" s="10" t="str">
        <f t="shared" si="85"/>
        <v xml:space="preserve"> </v>
      </c>
      <c r="D2685" s="56" t="e">
        <f t="shared" si="86"/>
        <v>#N/A</v>
      </c>
    </row>
    <row r="2686" spans="1:4" x14ac:dyDescent="0.2">
      <c r="A2686" s="56" t="e">
        <f>IF((A2685+$F$5&lt;='1_Setting'!$D$29),A2685+$F$5,#N/A)</f>
        <v>#N/A</v>
      </c>
      <c r="B2686" s="11" t="str">
        <f>IFERROR(IF(ISNUMBER(A2686),(IF(A2686&lt;('1_Setting'!$D$30),((A2686/('1_Setting'!$D$30))*3+1),((A2686-('1_Setting'!$D$30))/(('1_Setting'!$D$29)-('1_Setting'!$D$30))*2+4)))," ")," ")</f>
        <v xml:space="preserve"> </v>
      </c>
      <c r="C2686" s="10" t="str">
        <f t="shared" si="85"/>
        <v xml:space="preserve"> </v>
      </c>
      <c r="D2686" s="56" t="e">
        <f t="shared" si="86"/>
        <v>#N/A</v>
      </c>
    </row>
    <row r="2687" spans="1:4" x14ac:dyDescent="0.2">
      <c r="A2687" s="56" t="e">
        <f>IF((A2686+$F$5&lt;='1_Setting'!$D$29),A2686+$F$5,#N/A)</f>
        <v>#N/A</v>
      </c>
      <c r="B2687" s="11" t="str">
        <f>IFERROR(IF(ISNUMBER(A2687),(IF(A2687&lt;('1_Setting'!$D$30),((A2687/('1_Setting'!$D$30))*3+1),((A2687-('1_Setting'!$D$30))/(('1_Setting'!$D$29)-('1_Setting'!$D$30))*2+4)))," ")," ")</f>
        <v xml:space="preserve"> </v>
      </c>
      <c r="C2687" s="10" t="str">
        <f t="shared" si="85"/>
        <v xml:space="preserve"> </v>
      </c>
      <c r="D2687" s="56" t="e">
        <f t="shared" si="86"/>
        <v>#N/A</v>
      </c>
    </row>
    <row r="2688" spans="1:4" x14ac:dyDescent="0.2">
      <c r="A2688" s="56" t="e">
        <f>IF((A2687+$F$5&lt;='1_Setting'!$D$29),A2687+$F$5,#N/A)</f>
        <v>#N/A</v>
      </c>
      <c r="B2688" s="11" t="str">
        <f>IFERROR(IF(ISNUMBER(A2688),(IF(A2688&lt;('1_Setting'!$D$30),((A2688/('1_Setting'!$D$30))*3+1),((A2688-('1_Setting'!$D$30))/(('1_Setting'!$D$29)-('1_Setting'!$D$30))*2+4)))," ")," ")</f>
        <v xml:space="preserve"> </v>
      </c>
      <c r="C2688" s="10" t="str">
        <f t="shared" si="85"/>
        <v xml:space="preserve"> </v>
      </c>
      <c r="D2688" s="56" t="e">
        <f t="shared" si="86"/>
        <v>#N/A</v>
      </c>
    </row>
    <row r="2689" spans="1:4" x14ac:dyDescent="0.2">
      <c r="A2689" s="56" t="e">
        <f>IF((A2688+$F$5&lt;='1_Setting'!$D$29),A2688+$F$5,#N/A)</f>
        <v>#N/A</v>
      </c>
      <c r="B2689" s="11" t="str">
        <f>IFERROR(IF(ISNUMBER(A2689),(IF(A2689&lt;('1_Setting'!$D$30),((A2689/('1_Setting'!$D$30))*3+1),((A2689-('1_Setting'!$D$30))/(('1_Setting'!$D$29)-('1_Setting'!$D$30))*2+4)))," ")," ")</f>
        <v xml:space="preserve"> </v>
      </c>
      <c r="C2689" s="10" t="str">
        <f t="shared" si="85"/>
        <v xml:space="preserve"> </v>
      </c>
      <c r="D2689" s="56" t="e">
        <f t="shared" si="86"/>
        <v>#N/A</v>
      </c>
    </row>
    <row r="2690" spans="1:4" x14ac:dyDescent="0.2">
      <c r="A2690" s="56" t="e">
        <f>IF((A2689+$F$5&lt;='1_Setting'!$D$29),A2689+$F$5,#N/A)</f>
        <v>#N/A</v>
      </c>
      <c r="B2690" s="11" t="str">
        <f>IFERROR(IF(ISNUMBER(A2690),(IF(A2690&lt;('1_Setting'!$D$30),((A2690/('1_Setting'!$D$30))*3+1),((A2690-('1_Setting'!$D$30))/(('1_Setting'!$D$29)-('1_Setting'!$D$30))*2+4)))," ")," ")</f>
        <v xml:space="preserve"> </v>
      </c>
      <c r="C2690" s="10" t="str">
        <f t="shared" ref="C2690:C2753" si="87">IFERROR(IF(AND(B2690&gt;3.5,B2690&lt;4),3.5,ROUND(B2690/5,1)*5)," ")</f>
        <v xml:space="preserve"> </v>
      </c>
      <c r="D2690" s="56" t="e">
        <f t="shared" si="86"/>
        <v>#N/A</v>
      </c>
    </row>
    <row r="2691" spans="1:4" x14ac:dyDescent="0.2">
      <c r="A2691" s="56" t="e">
        <f>IF((A2690+$F$5&lt;='1_Setting'!$D$29),A2690+$F$5,#N/A)</f>
        <v>#N/A</v>
      </c>
      <c r="B2691" s="11" t="str">
        <f>IFERROR(IF(ISNUMBER(A2691),(IF(A2691&lt;('1_Setting'!$D$30),((A2691/('1_Setting'!$D$30))*3+1),((A2691-('1_Setting'!$D$30))/(('1_Setting'!$D$29)-('1_Setting'!$D$30))*2+4)))," ")," ")</f>
        <v xml:space="preserve"> </v>
      </c>
      <c r="C2691" s="10" t="str">
        <f t="shared" si="87"/>
        <v xml:space="preserve"> </v>
      </c>
      <c r="D2691" s="56" t="e">
        <f t="shared" si="86"/>
        <v>#N/A</v>
      </c>
    </row>
    <row r="2692" spans="1:4" x14ac:dyDescent="0.2">
      <c r="A2692" s="56" t="e">
        <f>IF((A2691+$F$5&lt;='1_Setting'!$D$29),A2691+$F$5,#N/A)</f>
        <v>#N/A</v>
      </c>
      <c r="B2692" s="11" t="str">
        <f>IFERROR(IF(ISNUMBER(A2692),(IF(A2692&lt;('1_Setting'!$D$30),((A2692/('1_Setting'!$D$30))*3+1),((A2692-('1_Setting'!$D$30))/(('1_Setting'!$D$29)-('1_Setting'!$D$30))*2+4)))," ")," ")</f>
        <v xml:space="preserve"> </v>
      </c>
      <c r="C2692" s="10" t="str">
        <f t="shared" si="87"/>
        <v xml:space="preserve"> </v>
      </c>
      <c r="D2692" s="56" t="e">
        <f t="shared" si="86"/>
        <v>#N/A</v>
      </c>
    </row>
    <row r="2693" spans="1:4" x14ac:dyDescent="0.2">
      <c r="A2693" s="56" t="e">
        <f>IF((A2692+$F$5&lt;='1_Setting'!$D$29),A2692+$F$5,#N/A)</f>
        <v>#N/A</v>
      </c>
      <c r="B2693" s="11" t="str">
        <f>IFERROR(IF(ISNUMBER(A2693),(IF(A2693&lt;('1_Setting'!$D$30),((A2693/('1_Setting'!$D$30))*3+1),((A2693-('1_Setting'!$D$30))/(('1_Setting'!$D$29)-('1_Setting'!$D$30))*2+4)))," ")," ")</f>
        <v xml:space="preserve"> </v>
      </c>
      <c r="C2693" s="10" t="str">
        <f t="shared" si="87"/>
        <v xml:space="preserve"> </v>
      </c>
      <c r="D2693" s="56" t="e">
        <f t="shared" si="86"/>
        <v>#N/A</v>
      </c>
    </row>
    <row r="2694" spans="1:4" x14ac:dyDescent="0.2">
      <c r="A2694" s="56" t="e">
        <f>IF((A2693+$F$5&lt;='1_Setting'!$D$29),A2693+$F$5,#N/A)</f>
        <v>#N/A</v>
      </c>
      <c r="B2694" s="11" t="str">
        <f>IFERROR(IF(ISNUMBER(A2694),(IF(A2694&lt;('1_Setting'!$D$30),((A2694/('1_Setting'!$D$30))*3+1),((A2694-('1_Setting'!$D$30))/(('1_Setting'!$D$29)-('1_Setting'!$D$30))*2+4)))," ")," ")</f>
        <v xml:space="preserve"> </v>
      </c>
      <c r="C2694" s="10" t="str">
        <f t="shared" si="87"/>
        <v xml:space="preserve"> </v>
      </c>
      <c r="D2694" s="56" t="e">
        <f t="shared" si="86"/>
        <v>#N/A</v>
      </c>
    </row>
    <row r="2695" spans="1:4" x14ac:dyDescent="0.2">
      <c r="A2695" s="56" t="e">
        <f>IF((A2694+$F$5&lt;='1_Setting'!$D$29),A2694+$F$5,#N/A)</f>
        <v>#N/A</v>
      </c>
      <c r="B2695" s="11" t="str">
        <f>IFERROR(IF(ISNUMBER(A2695),(IF(A2695&lt;('1_Setting'!$D$30),((A2695/('1_Setting'!$D$30))*3+1),((A2695-('1_Setting'!$D$30))/(('1_Setting'!$D$29)-('1_Setting'!$D$30))*2+4)))," ")," ")</f>
        <v xml:space="preserve"> </v>
      </c>
      <c r="C2695" s="10" t="str">
        <f t="shared" si="87"/>
        <v xml:space="preserve"> </v>
      </c>
      <c r="D2695" s="56" t="e">
        <f t="shared" si="86"/>
        <v>#N/A</v>
      </c>
    </row>
    <row r="2696" spans="1:4" x14ac:dyDescent="0.2">
      <c r="A2696" s="56" t="e">
        <f>IF((A2695+$F$5&lt;='1_Setting'!$D$29),A2695+$F$5,#N/A)</f>
        <v>#N/A</v>
      </c>
      <c r="B2696" s="11" t="str">
        <f>IFERROR(IF(ISNUMBER(A2696),(IF(A2696&lt;('1_Setting'!$D$30),((A2696/('1_Setting'!$D$30))*3+1),((A2696-('1_Setting'!$D$30))/(('1_Setting'!$D$29)-('1_Setting'!$D$30))*2+4)))," ")," ")</f>
        <v xml:space="preserve"> </v>
      </c>
      <c r="C2696" s="10" t="str">
        <f t="shared" si="87"/>
        <v xml:space="preserve"> </v>
      </c>
      <c r="D2696" s="56" t="e">
        <f t="shared" si="86"/>
        <v>#N/A</v>
      </c>
    </row>
    <row r="2697" spans="1:4" x14ac:dyDescent="0.2">
      <c r="A2697" s="56" t="e">
        <f>IF((A2696+$F$5&lt;='1_Setting'!$D$29),A2696+$F$5,#N/A)</f>
        <v>#N/A</v>
      </c>
      <c r="B2697" s="11" t="str">
        <f>IFERROR(IF(ISNUMBER(A2697),(IF(A2697&lt;('1_Setting'!$D$30),((A2697/('1_Setting'!$D$30))*3+1),((A2697-('1_Setting'!$D$30))/(('1_Setting'!$D$29)-('1_Setting'!$D$30))*2+4)))," ")," ")</f>
        <v xml:space="preserve"> </v>
      </c>
      <c r="C2697" s="10" t="str">
        <f t="shared" si="87"/>
        <v xml:space="preserve"> </v>
      </c>
      <c r="D2697" s="56" t="e">
        <f t="shared" si="86"/>
        <v>#N/A</v>
      </c>
    </row>
    <row r="2698" spans="1:4" x14ac:dyDescent="0.2">
      <c r="A2698" s="56" t="e">
        <f>IF((A2697+$F$5&lt;='1_Setting'!$D$29),A2697+$F$5,#N/A)</f>
        <v>#N/A</v>
      </c>
      <c r="B2698" s="11" t="str">
        <f>IFERROR(IF(ISNUMBER(A2698),(IF(A2698&lt;('1_Setting'!$D$30),((A2698/('1_Setting'!$D$30))*3+1),((A2698-('1_Setting'!$D$30))/(('1_Setting'!$D$29)-('1_Setting'!$D$30))*2+4)))," ")," ")</f>
        <v xml:space="preserve"> </v>
      </c>
      <c r="C2698" s="10" t="str">
        <f t="shared" si="87"/>
        <v xml:space="preserve"> </v>
      </c>
      <c r="D2698" s="56" t="e">
        <f t="shared" si="86"/>
        <v>#N/A</v>
      </c>
    </row>
    <row r="2699" spans="1:4" x14ac:dyDescent="0.2">
      <c r="A2699" s="56" t="e">
        <f>IF((A2698+$F$5&lt;='1_Setting'!$D$29),A2698+$F$5,#N/A)</f>
        <v>#N/A</v>
      </c>
      <c r="B2699" s="11" t="str">
        <f>IFERROR(IF(ISNUMBER(A2699),(IF(A2699&lt;('1_Setting'!$D$30),((A2699/('1_Setting'!$D$30))*3+1),((A2699-('1_Setting'!$D$30))/(('1_Setting'!$D$29)-('1_Setting'!$D$30))*2+4)))," ")," ")</f>
        <v xml:space="preserve"> </v>
      </c>
      <c r="C2699" s="10" t="str">
        <f t="shared" si="87"/>
        <v xml:space="preserve"> </v>
      </c>
      <c r="D2699" s="56" t="e">
        <f t="shared" ref="D2699:D2762" si="88">A2699</f>
        <v>#N/A</v>
      </c>
    </row>
    <row r="2700" spans="1:4" x14ac:dyDescent="0.2">
      <c r="A2700" s="56" t="e">
        <f>IF((A2699+$F$5&lt;='1_Setting'!$D$29),A2699+$F$5,#N/A)</f>
        <v>#N/A</v>
      </c>
      <c r="B2700" s="11" t="str">
        <f>IFERROR(IF(ISNUMBER(A2700),(IF(A2700&lt;('1_Setting'!$D$30),((A2700/('1_Setting'!$D$30))*3+1),((A2700-('1_Setting'!$D$30))/(('1_Setting'!$D$29)-('1_Setting'!$D$30))*2+4)))," ")," ")</f>
        <v xml:space="preserve"> </v>
      </c>
      <c r="C2700" s="10" t="str">
        <f t="shared" si="87"/>
        <v xml:space="preserve"> </v>
      </c>
      <c r="D2700" s="56" t="e">
        <f t="shared" si="88"/>
        <v>#N/A</v>
      </c>
    </row>
    <row r="2701" spans="1:4" x14ac:dyDescent="0.2">
      <c r="A2701" s="56" t="e">
        <f>IF((A2700+$F$5&lt;='1_Setting'!$D$29),A2700+$F$5,#N/A)</f>
        <v>#N/A</v>
      </c>
      <c r="B2701" s="11" t="str">
        <f>IFERROR(IF(ISNUMBER(A2701),(IF(A2701&lt;('1_Setting'!$D$30),((A2701/('1_Setting'!$D$30))*3+1),((A2701-('1_Setting'!$D$30))/(('1_Setting'!$D$29)-('1_Setting'!$D$30))*2+4)))," ")," ")</f>
        <v xml:space="preserve"> </v>
      </c>
      <c r="C2701" s="10" t="str">
        <f t="shared" si="87"/>
        <v xml:space="preserve"> </v>
      </c>
      <c r="D2701" s="56" t="e">
        <f t="shared" si="88"/>
        <v>#N/A</v>
      </c>
    </row>
    <row r="2702" spans="1:4" x14ac:dyDescent="0.2">
      <c r="A2702" s="56" t="e">
        <f>IF((A2701+$F$5&lt;='1_Setting'!$D$29),A2701+$F$5,#N/A)</f>
        <v>#N/A</v>
      </c>
      <c r="B2702" s="11" t="str">
        <f>IFERROR(IF(ISNUMBER(A2702),(IF(A2702&lt;('1_Setting'!$D$30),((A2702/('1_Setting'!$D$30))*3+1),((A2702-('1_Setting'!$D$30))/(('1_Setting'!$D$29)-('1_Setting'!$D$30))*2+4)))," ")," ")</f>
        <v xml:space="preserve"> </v>
      </c>
      <c r="C2702" s="10" t="str">
        <f t="shared" si="87"/>
        <v xml:space="preserve"> </v>
      </c>
      <c r="D2702" s="56" t="e">
        <f t="shared" si="88"/>
        <v>#N/A</v>
      </c>
    </row>
    <row r="2703" spans="1:4" x14ac:dyDescent="0.2">
      <c r="A2703" s="56" t="e">
        <f>IF((A2702+$F$5&lt;='1_Setting'!$D$29),A2702+$F$5,#N/A)</f>
        <v>#N/A</v>
      </c>
      <c r="B2703" s="11" t="str">
        <f>IFERROR(IF(ISNUMBER(A2703),(IF(A2703&lt;('1_Setting'!$D$30),((A2703/('1_Setting'!$D$30))*3+1),((A2703-('1_Setting'!$D$30))/(('1_Setting'!$D$29)-('1_Setting'!$D$30))*2+4)))," ")," ")</f>
        <v xml:space="preserve"> </v>
      </c>
      <c r="C2703" s="10" t="str">
        <f t="shared" si="87"/>
        <v xml:space="preserve"> </v>
      </c>
      <c r="D2703" s="56" t="e">
        <f t="shared" si="88"/>
        <v>#N/A</v>
      </c>
    </row>
    <row r="2704" spans="1:4" x14ac:dyDescent="0.2">
      <c r="A2704" s="56" t="e">
        <f>IF((A2703+$F$5&lt;='1_Setting'!$D$29),A2703+$F$5,#N/A)</f>
        <v>#N/A</v>
      </c>
      <c r="B2704" s="11" t="str">
        <f>IFERROR(IF(ISNUMBER(A2704),(IF(A2704&lt;('1_Setting'!$D$30),((A2704/('1_Setting'!$D$30))*3+1),((A2704-('1_Setting'!$D$30))/(('1_Setting'!$D$29)-('1_Setting'!$D$30))*2+4)))," ")," ")</f>
        <v xml:space="preserve"> </v>
      </c>
      <c r="C2704" s="10" t="str">
        <f t="shared" si="87"/>
        <v xml:space="preserve"> </v>
      </c>
      <c r="D2704" s="56" t="e">
        <f t="shared" si="88"/>
        <v>#N/A</v>
      </c>
    </row>
    <row r="2705" spans="1:4" x14ac:dyDescent="0.2">
      <c r="A2705" s="56" t="e">
        <f>IF((A2704+$F$5&lt;='1_Setting'!$D$29),A2704+$F$5,#N/A)</f>
        <v>#N/A</v>
      </c>
      <c r="B2705" s="11" t="str">
        <f>IFERROR(IF(ISNUMBER(A2705),(IF(A2705&lt;('1_Setting'!$D$30),((A2705/('1_Setting'!$D$30))*3+1),((A2705-('1_Setting'!$D$30))/(('1_Setting'!$D$29)-('1_Setting'!$D$30))*2+4)))," ")," ")</f>
        <v xml:space="preserve"> </v>
      </c>
      <c r="C2705" s="10" t="str">
        <f t="shared" si="87"/>
        <v xml:space="preserve"> </v>
      </c>
      <c r="D2705" s="56" t="e">
        <f t="shared" si="88"/>
        <v>#N/A</v>
      </c>
    </row>
    <row r="2706" spans="1:4" x14ac:dyDescent="0.2">
      <c r="A2706" s="56" t="e">
        <f>IF((A2705+$F$5&lt;='1_Setting'!$D$29),A2705+$F$5,#N/A)</f>
        <v>#N/A</v>
      </c>
      <c r="B2706" s="11" t="str">
        <f>IFERROR(IF(ISNUMBER(A2706),(IF(A2706&lt;('1_Setting'!$D$30),((A2706/('1_Setting'!$D$30))*3+1),((A2706-('1_Setting'!$D$30))/(('1_Setting'!$D$29)-('1_Setting'!$D$30))*2+4)))," ")," ")</f>
        <v xml:space="preserve"> </v>
      </c>
      <c r="C2706" s="10" t="str">
        <f t="shared" si="87"/>
        <v xml:space="preserve"> </v>
      </c>
      <c r="D2706" s="56" t="e">
        <f t="shared" si="88"/>
        <v>#N/A</v>
      </c>
    </row>
    <row r="2707" spans="1:4" x14ac:dyDescent="0.2">
      <c r="A2707" s="56" t="e">
        <f>IF((A2706+$F$5&lt;='1_Setting'!$D$29),A2706+$F$5,#N/A)</f>
        <v>#N/A</v>
      </c>
      <c r="B2707" s="11" t="str">
        <f>IFERROR(IF(ISNUMBER(A2707),(IF(A2707&lt;('1_Setting'!$D$30),((A2707/('1_Setting'!$D$30))*3+1),((A2707-('1_Setting'!$D$30))/(('1_Setting'!$D$29)-('1_Setting'!$D$30))*2+4)))," ")," ")</f>
        <v xml:space="preserve"> </v>
      </c>
      <c r="C2707" s="10" t="str">
        <f t="shared" si="87"/>
        <v xml:space="preserve"> </v>
      </c>
      <c r="D2707" s="56" t="e">
        <f t="shared" si="88"/>
        <v>#N/A</v>
      </c>
    </row>
    <row r="2708" spans="1:4" x14ac:dyDescent="0.2">
      <c r="A2708" s="56" t="e">
        <f>IF((A2707+$F$5&lt;='1_Setting'!$D$29),A2707+$F$5,#N/A)</f>
        <v>#N/A</v>
      </c>
      <c r="B2708" s="11" t="str">
        <f>IFERROR(IF(ISNUMBER(A2708),(IF(A2708&lt;('1_Setting'!$D$30),((A2708/('1_Setting'!$D$30))*3+1),((A2708-('1_Setting'!$D$30))/(('1_Setting'!$D$29)-('1_Setting'!$D$30))*2+4)))," ")," ")</f>
        <v xml:space="preserve"> </v>
      </c>
      <c r="C2708" s="10" t="str">
        <f t="shared" si="87"/>
        <v xml:space="preserve"> </v>
      </c>
      <c r="D2708" s="56" t="e">
        <f t="shared" si="88"/>
        <v>#N/A</v>
      </c>
    </row>
    <row r="2709" spans="1:4" x14ac:dyDescent="0.2">
      <c r="A2709" s="56" t="e">
        <f>IF((A2708+$F$5&lt;='1_Setting'!$D$29),A2708+$F$5,#N/A)</f>
        <v>#N/A</v>
      </c>
      <c r="B2709" s="11" t="str">
        <f>IFERROR(IF(ISNUMBER(A2709),(IF(A2709&lt;('1_Setting'!$D$30),((A2709/('1_Setting'!$D$30))*3+1),((A2709-('1_Setting'!$D$30))/(('1_Setting'!$D$29)-('1_Setting'!$D$30))*2+4)))," ")," ")</f>
        <v xml:space="preserve"> </v>
      </c>
      <c r="C2709" s="10" t="str">
        <f t="shared" si="87"/>
        <v xml:space="preserve"> </v>
      </c>
      <c r="D2709" s="56" t="e">
        <f t="shared" si="88"/>
        <v>#N/A</v>
      </c>
    </row>
    <row r="2710" spans="1:4" x14ac:dyDescent="0.2">
      <c r="A2710" s="56" t="e">
        <f>IF((A2709+$F$5&lt;='1_Setting'!$D$29),A2709+$F$5,#N/A)</f>
        <v>#N/A</v>
      </c>
      <c r="B2710" s="11" t="str">
        <f>IFERROR(IF(ISNUMBER(A2710),(IF(A2710&lt;('1_Setting'!$D$30),((A2710/('1_Setting'!$D$30))*3+1),((A2710-('1_Setting'!$D$30))/(('1_Setting'!$D$29)-('1_Setting'!$D$30))*2+4)))," ")," ")</f>
        <v xml:space="preserve"> </v>
      </c>
      <c r="C2710" s="10" t="str">
        <f t="shared" si="87"/>
        <v xml:space="preserve"> </v>
      </c>
      <c r="D2710" s="56" t="e">
        <f t="shared" si="88"/>
        <v>#N/A</v>
      </c>
    </row>
    <row r="2711" spans="1:4" x14ac:dyDescent="0.2">
      <c r="A2711" s="56" t="e">
        <f>IF((A2710+$F$5&lt;='1_Setting'!$D$29),A2710+$F$5,#N/A)</f>
        <v>#N/A</v>
      </c>
      <c r="B2711" s="11" t="str">
        <f>IFERROR(IF(ISNUMBER(A2711),(IF(A2711&lt;('1_Setting'!$D$30),((A2711/('1_Setting'!$D$30))*3+1),((A2711-('1_Setting'!$D$30))/(('1_Setting'!$D$29)-('1_Setting'!$D$30))*2+4)))," ")," ")</f>
        <v xml:space="preserve"> </v>
      </c>
      <c r="C2711" s="10" t="str">
        <f t="shared" si="87"/>
        <v xml:space="preserve"> </v>
      </c>
      <c r="D2711" s="56" t="e">
        <f t="shared" si="88"/>
        <v>#N/A</v>
      </c>
    </row>
    <row r="2712" spans="1:4" x14ac:dyDescent="0.2">
      <c r="A2712" s="56" t="e">
        <f>IF((A2711+$F$5&lt;='1_Setting'!$D$29),A2711+$F$5,#N/A)</f>
        <v>#N/A</v>
      </c>
      <c r="B2712" s="11" t="str">
        <f>IFERROR(IF(ISNUMBER(A2712),(IF(A2712&lt;('1_Setting'!$D$30),((A2712/('1_Setting'!$D$30))*3+1),((A2712-('1_Setting'!$D$30))/(('1_Setting'!$D$29)-('1_Setting'!$D$30))*2+4)))," ")," ")</f>
        <v xml:space="preserve"> </v>
      </c>
      <c r="C2712" s="10" t="str">
        <f t="shared" si="87"/>
        <v xml:space="preserve"> </v>
      </c>
      <c r="D2712" s="56" t="e">
        <f t="shared" si="88"/>
        <v>#N/A</v>
      </c>
    </row>
    <row r="2713" spans="1:4" x14ac:dyDescent="0.2">
      <c r="A2713" s="56" t="e">
        <f>IF((A2712+$F$5&lt;='1_Setting'!$D$29),A2712+$F$5,#N/A)</f>
        <v>#N/A</v>
      </c>
      <c r="B2713" s="11" t="str">
        <f>IFERROR(IF(ISNUMBER(A2713),(IF(A2713&lt;('1_Setting'!$D$30),((A2713/('1_Setting'!$D$30))*3+1),((A2713-('1_Setting'!$D$30))/(('1_Setting'!$D$29)-('1_Setting'!$D$30))*2+4)))," ")," ")</f>
        <v xml:space="preserve"> </v>
      </c>
      <c r="C2713" s="10" t="str">
        <f t="shared" si="87"/>
        <v xml:space="preserve"> </v>
      </c>
      <c r="D2713" s="56" t="e">
        <f t="shared" si="88"/>
        <v>#N/A</v>
      </c>
    </row>
    <row r="2714" spans="1:4" x14ac:dyDescent="0.2">
      <c r="A2714" s="56" t="e">
        <f>IF((A2713+$F$5&lt;='1_Setting'!$D$29),A2713+$F$5,#N/A)</f>
        <v>#N/A</v>
      </c>
      <c r="B2714" s="11" t="str">
        <f>IFERROR(IF(ISNUMBER(A2714),(IF(A2714&lt;('1_Setting'!$D$30),((A2714/('1_Setting'!$D$30))*3+1),((A2714-('1_Setting'!$D$30))/(('1_Setting'!$D$29)-('1_Setting'!$D$30))*2+4)))," ")," ")</f>
        <v xml:space="preserve"> </v>
      </c>
      <c r="C2714" s="10" t="str">
        <f t="shared" si="87"/>
        <v xml:space="preserve"> </v>
      </c>
      <c r="D2714" s="56" t="e">
        <f t="shared" si="88"/>
        <v>#N/A</v>
      </c>
    </row>
    <row r="2715" spans="1:4" x14ac:dyDescent="0.2">
      <c r="A2715" s="56" t="e">
        <f>IF((A2714+$F$5&lt;='1_Setting'!$D$29),A2714+$F$5,#N/A)</f>
        <v>#N/A</v>
      </c>
      <c r="B2715" s="11" t="str">
        <f>IFERROR(IF(ISNUMBER(A2715),(IF(A2715&lt;('1_Setting'!$D$30),((A2715/('1_Setting'!$D$30))*3+1),((A2715-('1_Setting'!$D$30))/(('1_Setting'!$D$29)-('1_Setting'!$D$30))*2+4)))," ")," ")</f>
        <v xml:space="preserve"> </v>
      </c>
      <c r="C2715" s="10" t="str">
        <f t="shared" si="87"/>
        <v xml:space="preserve"> </v>
      </c>
      <c r="D2715" s="56" t="e">
        <f t="shared" si="88"/>
        <v>#N/A</v>
      </c>
    </row>
    <row r="2716" spans="1:4" x14ac:dyDescent="0.2">
      <c r="A2716" s="56" t="e">
        <f>IF((A2715+$F$5&lt;='1_Setting'!$D$29),A2715+$F$5,#N/A)</f>
        <v>#N/A</v>
      </c>
      <c r="B2716" s="11" t="str">
        <f>IFERROR(IF(ISNUMBER(A2716),(IF(A2716&lt;('1_Setting'!$D$30),((A2716/('1_Setting'!$D$30))*3+1),((A2716-('1_Setting'!$D$30))/(('1_Setting'!$D$29)-('1_Setting'!$D$30))*2+4)))," ")," ")</f>
        <v xml:space="preserve"> </v>
      </c>
      <c r="C2716" s="10" t="str">
        <f t="shared" si="87"/>
        <v xml:space="preserve"> </v>
      </c>
      <c r="D2716" s="56" t="e">
        <f t="shared" si="88"/>
        <v>#N/A</v>
      </c>
    </row>
    <row r="2717" spans="1:4" x14ac:dyDescent="0.2">
      <c r="A2717" s="56" t="e">
        <f>IF((A2716+$F$5&lt;='1_Setting'!$D$29),A2716+$F$5,#N/A)</f>
        <v>#N/A</v>
      </c>
      <c r="B2717" s="11" t="str">
        <f>IFERROR(IF(ISNUMBER(A2717),(IF(A2717&lt;('1_Setting'!$D$30),((A2717/('1_Setting'!$D$30))*3+1),((A2717-('1_Setting'!$D$30))/(('1_Setting'!$D$29)-('1_Setting'!$D$30))*2+4)))," ")," ")</f>
        <v xml:space="preserve"> </v>
      </c>
      <c r="C2717" s="10" t="str">
        <f t="shared" si="87"/>
        <v xml:space="preserve"> </v>
      </c>
      <c r="D2717" s="56" t="e">
        <f t="shared" si="88"/>
        <v>#N/A</v>
      </c>
    </row>
    <row r="2718" spans="1:4" x14ac:dyDescent="0.2">
      <c r="A2718" s="56" t="e">
        <f>IF((A2717+$F$5&lt;='1_Setting'!$D$29),A2717+$F$5,#N/A)</f>
        <v>#N/A</v>
      </c>
      <c r="B2718" s="11" t="str">
        <f>IFERROR(IF(ISNUMBER(A2718),(IF(A2718&lt;('1_Setting'!$D$30),((A2718/('1_Setting'!$D$30))*3+1),((A2718-('1_Setting'!$D$30))/(('1_Setting'!$D$29)-('1_Setting'!$D$30))*2+4)))," ")," ")</f>
        <v xml:space="preserve"> </v>
      </c>
      <c r="C2718" s="10" t="str">
        <f t="shared" si="87"/>
        <v xml:space="preserve"> </v>
      </c>
      <c r="D2718" s="56" t="e">
        <f t="shared" si="88"/>
        <v>#N/A</v>
      </c>
    </row>
    <row r="2719" spans="1:4" x14ac:dyDescent="0.2">
      <c r="A2719" s="56" t="e">
        <f>IF((A2718+$F$5&lt;='1_Setting'!$D$29),A2718+$F$5,#N/A)</f>
        <v>#N/A</v>
      </c>
      <c r="B2719" s="11" t="str">
        <f>IFERROR(IF(ISNUMBER(A2719),(IF(A2719&lt;('1_Setting'!$D$30),((A2719/('1_Setting'!$D$30))*3+1),((A2719-('1_Setting'!$D$30))/(('1_Setting'!$D$29)-('1_Setting'!$D$30))*2+4)))," ")," ")</f>
        <v xml:space="preserve"> </v>
      </c>
      <c r="C2719" s="10" t="str">
        <f t="shared" si="87"/>
        <v xml:space="preserve"> </v>
      </c>
      <c r="D2719" s="56" t="e">
        <f t="shared" si="88"/>
        <v>#N/A</v>
      </c>
    </row>
    <row r="2720" spans="1:4" x14ac:dyDescent="0.2">
      <c r="A2720" s="56" t="e">
        <f>IF((A2719+$F$5&lt;='1_Setting'!$D$29),A2719+$F$5,#N/A)</f>
        <v>#N/A</v>
      </c>
      <c r="B2720" s="11" t="str">
        <f>IFERROR(IF(ISNUMBER(A2720),(IF(A2720&lt;('1_Setting'!$D$30),((A2720/('1_Setting'!$D$30))*3+1),((A2720-('1_Setting'!$D$30))/(('1_Setting'!$D$29)-('1_Setting'!$D$30))*2+4)))," ")," ")</f>
        <v xml:space="preserve"> </v>
      </c>
      <c r="C2720" s="10" t="str">
        <f t="shared" si="87"/>
        <v xml:space="preserve"> </v>
      </c>
      <c r="D2720" s="56" t="e">
        <f t="shared" si="88"/>
        <v>#N/A</v>
      </c>
    </row>
    <row r="2721" spans="1:4" x14ac:dyDescent="0.2">
      <c r="A2721" s="56" t="e">
        <f>IF((A2720+$F$5&lt;='1_Setting'!$D$29),A2720+$F$5,#N/A)</f>
        <v>#N/A</v>
      </c>
      <c r="B2721" s="11" t="str">
        <f>IFERROR(IF(ISNUMBER(A2721),(IF(A2721&lt;('1_Setting'!$D$30),((A2721/('1_Setting'!$D$30))*3+1),((A2721-('1_Setting'!$D$30))/(('1_Setting'!$D$29)-('1_Setting'!$D$30))*2+4)))," ")," ")</f>
        <v xml:space="preserve"> </v>
      </c>
      <c r="C2721" s="10" t="str">
        <f t="shared" si="87"/>
        <v xml:space="preserve"> </v>
      </c>
      <c r="D2721" s="56" t="e">
        <f t="shared" si="88"/>
        <v>#N/A</v>
      </c>
    </row>
    <row r="2722" spans="1:4" x14ac:dyDescent="0.2">
      <c r="A2722" s="56" t="e">
        <f>IF((A2721+$F$5&lt;='1_Setting'!$D$29),A2721+$F$5,#N/A)</f>
        <v>#N/A</v>
      </c>
      <c r="B2722" s="11" t="str">
        <f>IFERROR(IF(ISNUMBER(A2722),(IF(A2722&lt;('1_Setting'!$D$30),((A2722/('1_Setting'!$D$30))*3+1),((A2722-('1_Setting'!$D$30))/(('1_Setting'!$D$29)-('1_Setting'!$D$30))*2+4)))," ")," ")</f>
        <v xml:space="preserve"> </v>
      </c>
      <c r="C2722" s="10" t="str">
        <f t="shared" si="87"/>
        <v xml:space="preserve"> </v>
      </c>
      <c r="D2722" s="56" t="e">
        <f t="shared" si="88"/>
        <v>#N/A</v>
      </c>
    </row>
    <row r="2723" spans="1:4" x14ac:dyDescent="0.2">
      <c r="A2723" s="56" t="e">
        <f>IF((A2722+$F$5&lt;='1_Setting'!$D$29),A2722+$F$5,#N/A)</f>
        <v>#N/A</v>
      </c>
      <c r="B2723" s="11" t="str">
        <f>IFERROR(IF(ISNUMBER(A2723),(IF(A2723&lt;('1_Setting'!$D$30),((A2723/('1_Setting'!$D$30))*3+1),((A2723-('1_Setting'!$D$30))/(('1_Setting'!$D$29)-('1_Setting'!$D$30))*2+4)))," ")," ")</f>
        <v xml:space="preserve"> </v>
      </c>
      <c r="C2723" s="10" t="str">
        <f t="shared" si="87"/>
        <v xml:space="preserve"> </v>
      </c>
      <c r="D2723" s="56" t="e">
        <f t="shared" si="88"/>
        <v>#N/A</v>
      </c>
    </row>
    <row r="2724" spans="1:4" x14ac:dyDescent="0.2">
      <c r="A2724" s="56" t="e">
        <f>IF((A2723+$F$5&lt;='1_Setting'!$D$29),A2723+$F$5,#N/A)</f>
        <v>#N/A</v>
      </c>
      <c r="B2724" s="11" t="str">
        <f>IFERROR(IF(ISNUMBER(A2724),(IF(A2724&lt;('1_Setting'!$D$30),((A2724/('1_Setting'!$D$30))*3+1),((A2724-('1_Setting'!$D$30))/(('1_Setting'!$D$29)-('1_Setting'!$D$30))*2+4)))," ")," ")</f>
        <v xml:space="preserve"> </v>
      </c>
      <c r="C2724" s="10" t="str">
        <f t="shared" si="87"/>
        <v xml:space="preserve"> </v>
      </c>
      <c r="D2724" s="56" t="e">
        <f t="shared" si="88"/>
        <v>#N/A</v>
      </c>
    </row>
    <row r="2725" spans="1:4" x14ac:dyDescent="0.2">
      <c r="A2725" s="56" t="e">
        <f>IF((A2724+$F$5&lt;='1_Setting'!$D$29),A2724+$F$5,#N/A)</f>
        <v>#N/A</v>
      </c>
      <c r="B2725" s="11" t="str">
        <f>IFERROR(IF(ISNUMBER(A2725),(IF(A2725&lt;('1_Setting'!$D$30),((A2725/('1_Setting'!$D$30))*3+1),((A2725-('1_Setting'!$D$30))/(('1_Setting'!$D$29)-('1_Setting'!$D$30))*2+4)))," ")," ")</f>
        <v xml:space="preserve"> </v>
      </c>
      <c r="C2725" s="10" t="str">
        <f t="shared" si="87"/>
        <v xml:space="preserve"> </v>
      </c>
      <c r="D2725" s="56" t="e">
        <f t="shared" si="88"/>
        <v>#N/A</v>
      </c>
    </row>
    <row r="2726" spans="1:4" x14ac:dyDescent="0.2">
      <c r="A2726" s="56" t="e">
        <f>IF((A2725+$F$5&lt;='1_Setting'!$D$29),A2725+$F$5,#N/A)</f>
        <v>#N/A</v>
      </c>
      <c r="B2726" s="11" t="str">
        <f>IFERROR(IF(ISNUMBER(A2726),(IF(A2726&lt;('1_Setting'!$D$30),((A2726/('1_Setting'!$D$30))*3+1),((A2726-('1_Setting'!$D$30))/(('1_Setting'!$D$29)-('1_Setting'!$D$30))*2+4)))," ")," ")</f>
        <v xml:space="preserve"> </v>
      </c>
      <c r="C2726" s="10" t="str">
        <f t="shared" si="87"/>
        <v xml:space="preserve"> </v>
      </c>
      <c r="D2726" s="56" t="e">
        <f t="shared" si="88"/>
        <v>#N/A</v>
      </c>
    </row>
    <row r="2727" spans="1:4" x14ac:dyDescent="0.2">
      <c r="A2727" s="56" t="e">
        <f>IF((A2726+$F$5&lt;='1_Setting'!$D$29),A2726+$F$5,#N/A)</f>
        <v>#N/A</v>
      </c>
      <c r="B2727" s="11" t="str">
        <f>IFERROR(IF(ISNUMBER(A2727),(IF(A2727&lt;('1_Setting'!$D$30),((A2727/('1_Setting'!$D$30))*3+1),((A2727-('1_Setting'!$D$30))/(('1_Setting'!$D$29)-('1_Setting'!$D$30))*2+4)))," ")," ")</f>
        <v xml:space="preserve"> </v>
      </c>
      <c r="C2727" s="10" t="str">
        <f t="shared" si="87"/>
        <v xml:space="preserve"> </v>
      </c>
      <c r="D2727" s="56" t="e">
        <f t="shared" si="88"/>
        <v>#N/A</v>
      </c>
    </row>
    <row r="2728" spans="1:4" x14ac:dyDescent="0.2">
      <c r="A2728" s="56" t="e">
        <f>IF((A2727+$F$5&lt;='1_Setting'!$D$29),A2727+$F$5,#N/A)</f>
        <v>#N/A</v>
      </c>
      <c r="B2728" s="11" t="str">
        <f>IFERROR(IF(ISNUMBER(A2728),(IF(A2728&lt;('1_Setting'!$D$30),((A2728/('1_Setting'!$D$30))*3+1),((A2728-('1_Setting'!$D$30))/(('1_Setting'!$D$29)-('1_Setting'!$D$30))*2+4)))," ")," ")</f>
        <v xml:space="preserve"> </v>
      </c>
      <c r="C2728" s="10" t="str">
        <f t="shared" si="87"/>
        <v xml:space="preserve"> </v>
      </c>
      <c r="D2728" s="56" t="e">
        <f t="shared" si="88"/>
        <v>#N/A</v>
      </c>
    </row>
    <row r="2729" spans="1:4" x14ac:dyDescent="0.2">
      <c r="A2729" s="56" t="e">
        <f>IF((A2728+$F$5&lt;='1_Setting'!$D$29),A2728+$F$5,#N/A)</f>
        <v>#N/A</v>
      </c>
      <c r="B2729" s="11" t="str">
        <f>IFERROR(IF(ISNUMBER(A2729),(IF(A2729&lt;('1_Setting'!$D$30),((A2729/('1_Setting'!$D$30))*3+1),((A2729-('1_Setting'!$D$30))/(('1_Setting'!$D$29)-('1_Setting'!$D$30))*2+4)))," ")," ")</f>
        <v xml:space="preserve"> </v>
      </c>
      <c r="C2729" s="10" t="str">
        <f t="shared" si="87"/>
        <v xml:space="preserve"> </v>
      </c>
      <c r="D2729" s="56" t="e">
        <f t="shared" si="88"/>
        <v>#N/A</v>
      </c>
    </row>
    <row r="2730" spans="1:4" x14ac:dyDescent="0.2">
      <c r="A2730" s="56" t="e">
        <f>IF((A2729+$F$5&lt;='1_Setting'!$D$29),A2729+$F$5,#N/A)</f>
        <v>#N/A</v>
      </c>
      <c r="B2730" s="11" t="str">
        <f>IFERROR(IF(ISNUMBER(A2730),(IF(A2730&lt;('1_Setting'!$D$30),((A2730/('1_Setting'!$D$30))*3+1),((A2730-('1_Setting'!$D$30))/(('1_Setting'!$D$29)-('1_Setting'!$D$30))*2+4)))," ")," ")</f>
        <v xml:space="preserve"> </v>
      </c>
      <c r="C2730" s="10" t="str">
        <f t="shared" si="87"/>
        <v xml:space="preserve"> </v>
      </c>
      <c r="D2730" s="56" t="e">
        <f t="shared" si="88"/>
        <v>#N/A</v>
      </c>
    </row>
    <row r="2731" spans="1:4" x14ac:dyDescent="0.2">
      <c r="A2731" s="56" t="e">
        <f>IF((A2730+$F$5&lt;='1_Setting'!$D$29),A2730+$F$5,#N/A)</f>
        <v>#N/A</v>
      </c>
      <c r="B2731" s="11" t="str">
        <f>IFERROR(IF(ISNUMBER(A2731),(IF(A2731&lt;('1_Setting'!$D$30),((A2731/('1_Setting'!$D$30))*3+1),((A2731-('1_Setting'!$D$30))/(('1_Setting'!$D$29)-('1_Setting'!$D$30))*2+4)))," ")," ")</f>
        <v xml:space="preserve"> </v>
      </c>
      <c r="C2731" s="10" t="str">
        <f t="shared" si="87"/>
        <v xml:space="preserve"> </v>
      </c>
      <c r="D2731" s="56" t="e">
        <f t="shared" si="88"/>
        <v>#N/A</v>
      </c>
    </row>
    <row r="2732" spans="1:4" x14ac:dyDescent="0.2">
      <c r="A2732" s="56" t="e">
        <f>IF((A2731+$F$5&lt;='1_Setting'!$D$29),A2731+$F$5,#N/A)</f>
        <v>#N/A</v>
      </c>
      <c r="B2732" s="11" t="str">
        <f>IFERROR(IF(ISNUMBER(A2732),(IF(A2732&lt;('1_Setting'!$D$30),((A2732/('1_Setting'!$D$30))*3+1),((A2732-('1_Setting'!$D$30))/(('1_Setting'!$D$29)-('1_Setting'!$D$30))*2+4)))," ")," ")</f>
        <v xml:space="preserve"> </v>
      </c>
      <c r="C2732" s="10" t="str">
        <f t="shared" si="87"/>
        <v xml:space="preserve"> </v>
      </c>
      <c r="D2732" s="56" t="e">
        <f t="shared" si="88"/>
        <v>#N/A</v>
      </c>
    </row>
    <row r="2733" spans="1:4" x14ac:dyDescent="0.2">
      <c r="A2733" s="56" t="e">
        <f>IF((A2732+$F$5&lt;='1_Setting'!$D$29),A2732+$F$5,#N/A)</f>
        <v>#N/A</v>
      </c>
      <c r="B2733" s="11" t="str">
        <f>IFERROR(IF(ISNUMBER(A2733),(IF(A2733&lt;('1_Setting'!$D$30),((A2733/('1_Setting'!$D$30))*3+1),((A2733-('1_Setting'!$D$30))/(('1_Setting'!$D$29)-('1_Setting'!$D$30))*2+4)))," ")," ")</f>
        <v xml:space="preserve"> </v>
      </c>
      <c r="C2733" s="10" t="str">
        <f t="shared" si="87"/>
        <v xml:space="preserve"> </v>
      </c>
      <c r="D2733" s="56" t="e">
        <f t="shared" si="88"/>
        <v>#N/A</v>
      </c>
    </row>
    <row r="2734" spans="1:4" x14ac:dyDescent="0.2">
      <c r="A2734" s="56" t="e">
        <f>IF((A2733+$F$5&lt;='1_Setting'!$D$29),A2733+$F$5,#N/A)</f>
        <v>#N/A</v>
      </c>
      <c r="B2734" s="11" t="str">
        <f>IFERROR(IF(ISNUMBER(A2734),(IF(A2734&lt;('1_Setting'!$D$30),((A2734/('1_Setting'!$D$30))*3+1),((A2734-('1_Setting'!$D$30))/(('1_Setting'!$D$29)-('1_Setting'!$D$30))*2+4)))," ")," ")</f>
        <v xml:space="preserve"> </v>
      </c>
      <c r="C2734" s="10" t="str">
        <f t="shared" si="87"/>
        <v xml:space="preserve"> </v>
      </c>
      <c r="D2734" s="56" t="e">
        <f t="shared" si="88"/>
        <v>#N/A</v>
      </c>
    </row>
    <row r="2735" spans="1:4" x14ac:dyDescent="0.2">
      <c r="A2735" s="56" t="e">
        <f>IF((A2734+$F$5&lt;='1_Setting'!$D$29),A2734+$F$5,#N/A)</f>
        <v>#N/A</v>
      </c>
      <c r="B2735" s="11" t="str">
        <f>IFERROR(IF(ISNUMBER(A2735),(IF(A2735&lt;('1_Setting'!$D$30),((A2735/('1_Setting'!$D$30))*3+1),((A2735-('1_Setting'!$D$30))/(('1_Setting'!$D$29)-('1_Setting'!$D$30))*2+4)))," ")," ")</f>
        <v xml:space="preserve"> </v>
      </c>
      <c r="C2735" s="10" t="str">
        <f t="shared" si="87"/>
        <v xml:space="preserve"> </v>
      </c>
      <c r="D2735" s="56" t="e">
        <f t="shared" si="88"/>
        <v>#N/A</v>
      </c>
    </row>
    <row r="2736" spans="1:4" x14ac:dyDescent="0.2">
      <c r="A2736" s="56" t="e">
        <f>IF((A2735+$F$5&lt;='1_Setting'!$D$29),A2735+$F$5,#N/A)</f>
        <v>#N/A</v>
      </c>
      <c r="B2736" s="11" t="str">
        <f>IFERROR(IF(ISNUMBER(A2736),(IF(A2736&lt;('1_Setting'!$D$30),((A2736/('1_Setting'!$D$30))*3+1),((A2736-('1_Setting'!$D$30))/(('1_Setting'!$D$29)-('1_Setting'!$D$30))*2+4)))," ")," ")</f>
        <v xml:space="preserve"> </v>
      </c>
      <c r="C2736" s="10" t="str">
        <f t="shared" si="87"/>
        <v xml:space="preserve"> </v>
      </c>
      <c r="D2736" s="56" t="e">
        <f t="shared" si="88"/>
        <v>#N/A</v>
      </c>
    </row>
    <row r="2737" spans="1:4" x14ac:dyDescent="0.2">
      <c r="A2737" s="56" t="e">
        <f>IF((A2736+$F$5&lt;='1_Setting'!$D$29),A2736+$F$5,#N/A)</f>
        <v>#N/A</v>
      </c>
      <c r="B2737" s="11" t="str">
        <f>IFERROR(IF(ISNUMBER(A2737),(IF(A2737&lt;('1_Setting'!$D$30),((A2737/('1_Setting'!$D$30))*3+1),((A2737-('1_Setting'!$D$30))/(('1_Setting'!$D$29)-('1_Setting'!$D$30))*2+4)))," ")," ")</f>
        <v xml:space="preserve"> </v>
      </c>
      <c r="C2737" s="10" t="str">
        <f t="shared" si="87"/>
        <v xml:space="preserve"> </v>
      </c>
      <c r="D2737" s="56" t="e">
        <f t="shared" si="88"/>
        <v>#N/A</v>
      </c>
    </row>
    <row r="2738" spans="1:4" x14ac:dyDescent="0.2">
      <c r="A2738" s="56" t="e">
        <f>IF((A2737+$F$5&lt;='1_Setting'!$D$29),A2737+$F$5,#N/A)</f>
        <v>#N/A</v>
      </c>
      <c r="B2738" s="11" t="str">
        <f>IFERROR(IF(ISNUMBER(A2738),(IF(A2738&lt;('1_Setting'!$D$30),((A2738/('1_Setting'!$D$30))*3+1),((A2738-('1_Setting'!$D$30))/(('1_Setting'!$D$29)-('1_Setting'!$D$30))*2+4)))," ")," ")</f>
        <v xml:space="preserve"> </v>
      </c>
      <c r="C2738" s="10" t="str">
        <f t="shared" si="87"/>
        <v xml:space="preserve"> </v>
      </c>
      <c r="D2738" s="56" t="e">
        <f t="shared" si="88"/>
        <v>#N/A</v>
      </c>
    </row>
    <row r="2739" spans="1:4" x14ac:dyDescent="0.2">
      <c r="A2739" s="56" t="e">
        <f>IF((A2738+$F$5&lt;='1_Setting'!$D$29),A2738+$F$5,#N/A)</f>
        <v>#N/A</v>
      </c>
      <c r="B2739" s="11" t="str">
        <f>IFERROR(IF(ISNUMBER(A2739),(IF(A2739&lt;('1_Setting'!$D$30),((A2739/('1_Setting'!$D$30))*3+1),((A2739-('1_Setting'!$D$30))/(('1_Setting'!$D$29)-('1_Setting'!$D$30))*2+4)))," ")," ")</f>
        <v xml:space="preserve"> </v>
      </c>
      <c r="C2739" s="10" t="str">
        <f t="shared" si="87"/>
        <v xml:space="preserve"> </v>
      </c>
      <c r="D2739" s="56" t="e">
        <f t="shared" si="88"/>
        <v>#N/A</v>
      </c>
    </row>
    <row r="2740" spans="1:4" x14ac:dyDescent="0.2">
      <c r="A2740" s="56" t="e">
        <f>IF((A2739+$F$5&lt;='1_Setting'!$D$29),A2739+$F$5,#N/A)</f>
        <v>#N/A</v>
      </c>
      <c r="B2740" s="11" t="str">
        <f>IFERROR(IF(ISNUMBER(A2740),(IF(A2740&lt;('1_Setting'!$D$30),((A2740/('1_Setting'!$D$30))*3+1),((A2740-('1_Setting'!$D$30))/(('1_Setting'!$D$29)-('1_Setting'!$D$30))*2+4)))," ")," ")</f>
        <v xml:space="preserve"> </v>
      </c>
      <c r="C2740" s="10" t="str">
        <f t="shared" si="87"/>
        <v xml:space="preserve"> </v>
      </c>
      <c r="D2740" s="56" t="e">
        <f t="shared" si="88"/>
        <v>#N/A</v>
      </c>
    </row>
    <row r="2741" spans="1:4" x14ac:dyDescent="0.2">
      <c r="A2741" s="56" t="e">
        <f>IF((A2740+$F$5&lt;='1_Setting'!$D$29),A2740+$F$5,#N/A)</f>
        <v>#N/A</v>
      </c>
      <c r="B2741" s="11" t="str">
        <f>IFERROR(IF(ISNUMBER(A2741),(IF(A2741&lt;('1_Setting'!$D$30),((A2741/('1_Setting'!$D$30))*3+1),((A2741-('1_Setting'!$D$30))/(('1_Setting'!$D$29)-('1_Setting'!$D$30))*2+4)))," ")," ")</f>
        <v xml:space="preserve"> </v>
      </c>
      <c r="C2741" s="10" t="str">
        <f t="shared" si="87"/>
        <v xml:space="preserve"> </v>
      </c>
      <c r="D2741" s="56" t="e">
        <f t="shared" si="88"/>
        <v>#N/A</v>
      </c>
    </row>
    <row r="2742" spans="1:4" x14ac:dyDescent="0.2">
      <c r="A2742" s="56" t="e">
        <f>IF((A2741+$F$5&lt;='1_Setting'!$D$29),A2741+$F$5,#N/A)</f>
        <v>#N/A</v>
      </c>
      <c r="B2742" s="11" t="str">
        <f>IFERROR(IF(ISNUMBER(A2742),(IF(A2742&lt;('1_Setting'!$D$30),((A2742/('1_Setting'!$D$30))*3+1),((A2742-('1_Setting'!$D$30))/(('1_Setting'!$D$29)-('1_Setting'!$D$30))*2+4)))," ")," ")</f>
        <v xml:space="preserve"> </v>
      </c>
      <c r="C2742" s="10" t="str">
        <f t="shared" si="87"/>
        <v xml:space="preserve"> </v>
      </c>
      <c r="D2742" s="56" t="e">
        <f t="shared" si="88"/>
        <v>#N/A</v>
      </c>
    </row>
    <row r="2743" spans="1:4" x14ac:dyDescent="0.2">
      <c r="A2743" s="56" t="e">
        <f>IF((A2742+$F$5&lt;='1_Setting'!$D$29),A2742+$F$5,#N/A)</f>
        <v>#N/A</v>
      </c>
      <c r="B2743" s="11" t="str">
        <f>IFERROR(IF(ISNUMBER(A2743),(IF(A2743&lt;('1_Setting'!$D$30),((A2743/('1_Setting'!$D$30))*3+1),((A2743-('1_Setting'!$D$30))/(('1_Setting'!$D$29)-('1_Setting'!$D$30))*2+4)))," ")," ")</f>
        <v xml:space="preserve"> </v>
      </c>
      <c r="C2743" s="10" t="str">
        <f t="shared" si="87"/>
        <v xml:space="preserve"> </v>
      </c>
      <c r="D2743" s="56" t="e">
        <f t="shared" si="88"/>
        <v>#N/A</v>
      </c>
    </row>
    <row r="2744" spans="1:4" x14ac:dyDescent="0.2">
      <c r="A2744" s="56" t="e">
        <f>IF((A2743+$F$5&lt;='1_Setting'!$D$29),A2743+$F$5,#N/A)</f>
        <v>#N/A</v>
      </c>
      <c r="B2744" s="11" t="str">
        <f>IFERROR(IF(ISNUMBER(A2744),(IF(A2744&lt;('1_Setting'!$D$30),((A2744/('1_Setting'!$D$30))*3+1),((A2744-('1_Setting'!$D$30))/(('1_Setting'!$D$29)-('1_Setting'!$D$30))*2+4)))," ")," ")</f>
        <v xml:space="preserve"> </v>
      </c>
      <c r="C2744" s="10" t="str">
        <f t="shared" si="87"/>
        <v xml:space="preserve"> </v>
      </c>
      <c r="D2744" s="56" t="e">
        <f t="shared" si="88"/>
        <v>#N/A</v>
      </c>
    </row>
    <row r="2745" spans="1:4" x14ac:dyDescent="0.2">
      <c r="A2745" s="56" t="e">
        <f>IF((A2744+$F$5&lt;='1_Setting'!$D$29),A2744+$F$5,#N/A)</f>
        <v>#N/A</v>
      </c>
      <c r="B2745" s="11" t="str">
        <f>IFERROR(IF(ISNUMBER(A2745),(IF(A2745&lt;('1_Setting'!$D$30),((A2745/('1_Setting'!$D$30))*3+1),((A2745-('1_Setting'!$D$30))/(('1_Setting'!$D$29)-('1_Setting'!$D$30))*2+4)))," ")," ")</f>
        <v xml:space="preserve"> </v>
      </c>
      <c r="C2745" s="10" t="str">
        <f t="shared" si="87"/>
        <v xml:space="preserve"> </v>
      </c>
      <c r="D2745" s="56" t="e">
        <f t="shared" si="88"/>
        <v>#N/A</v>
      </c>
    </row>
    <row r="2746" spans="1:4" x14ac:dyDescent="0.2">
      <c r="A2746" s="56" t="e">
        <f>IF((A2745+$F$5&lt;='1_Setting'!$D$29),A2745+$F$5,#N/A)</f>
        <v>#N/A</v>
      </c>
      <c r="B2746" s="11" t="str">
        <f>IFERROR(IF(ISNUMBER(A2746),(IF(A2746&lt;('1_Setting'!$D$30),((A2746/('1_Setting'!$D$30))*3+1),((A2746-('1_Setting'!$D$30))/(('1_Setting'!$D$29)-('1_Setting'!$D$30))*2+4)))," ")," ")</f>
        <v xml:space="preserve"> </v>
      </c>
      <c r="C2746" s="10" t="str">
        <f t="shared" si="87"/>
        <v xml:space="preserve"> </v>
      </c>
      <c r="D2746" s="56" t="e">
        <f t="shared" si="88"/>
        <v>#N/A</v>
      </c>
    </row>
    <row r="2747" spans="1:4" x14ac:dyDescent="0.2">
      <c r="A2747" s="56" t="e">
        <f>IF((A2746+$F$5&lt;='1_Setting'!$D$29),A2746+$F$5,#N/A)</f>
        <v>#N/A</v>
      </c>
      <c r="B2747" s="11" t="str">
        <f>IFERROR(IF(ISNUMBER(A2747),(IF(A2747&lt;('1_Setting'!$D$30),((A2747/('1_Setting'!$D$30))*3+1),((A2747-('1_Setting'!$D$30))/(('1_Setting'!$D$29)-('1_Setting'!$D$30))*2+4)))," ")," ")</f>
        <v xml:space="preserve"> </v>
      </c>
      <c r="C2747" s="10" t="str">
        <f t="shared" si="87"/>
        <v xml:space="preserve"> </v>
      </c>
      <c r="D2747" s="56" t="e">
        <f t="shared" si="88"/>
        <v>#N/A</v>
      </c>
    </row>
    <row r="2748" spans="1:4" x14ac:dyDescent="0.2">
      <c r="A2748" s="56" t="e">
        <f>IF((A2747+$F$5&lt;='1_Setting'!$D$29),A2747+$F$5,#N/A)</f>
        <v>#N/A</v>
      </c>
      <c r="B2748" s="11" t="str">
        <f>IFERROR(IF(ISNUMBER(A2748),(IF(A2748&lt;('1_Setting'!$D$30),((A2748/('1_Setting'!$D$30))*3+1),((A2748-('1_Setting'!$D$30))/(('1_Setting'!$D$29)-('1_Setting'!$D$30))*2+4)))," ")," ")</f>
        <v xml:space="preserve"> </v>
      </c>
      <c r="C2748" s="10" t="str">
        <f t="shared" si="87"/>
        <v xml:space="preserve"> </v>
      </c>
      <c r="D2748" s="56" t="e">
        <f t="shared" si="88"/>
        <v>#N/A</v>
      </c>
    </row>
    <row r="2749" spans="1:4" x14ac:dyDescent="0.2">
      <c r="A2749" s="56" t="e">
        <f>IF((A2748+$F$5&lt;='1_Setting'!$D$29),A2748+$F$5,#N/A)</f>
        <v>#N/A</v>
      </c>
      <c r="B2749" s="11" t="str">
        <f>IFERROR(IF(ISNUMBER(A2749),(IF(A2749&lt;('1_Setting'!$D$30),((A2749/('1_Setting'!$D$30))*3+1),((A2749-('1_Setting'!$D$30))/(('1_Setting'!$D$29)-('1_Setting'!$D$30))*2+4)))," ")," ")</f>
        <v xml:space="preserve"> </v>
      </c>
      <c r="C2749" s="10" t="str">
        <f t="shared" si="87"/>
        <v xml:space="preserve"> </v>
      </c>
      <c r="D2749" s="56" t="e">
        <f t="shared" si="88"/>
        <v>#N/A</v>
      </c>
    </row>
    <row r="2750" spans="1:4" x14ac:dyDescent="0.2">
      <c r="A2750" s="56" t="e">
        <f>IF((A2749+$F$5&lt;='1_Setting'!$D$29),A2749+$F$5,#N/A)</f>
        <v>#N/A</v>
      </c>
      <c r="B2750" s="11" t="str">
        <f>IFERROR(IF(ISNUMBER(A2750),(IF(A2750&lt;('1_Setting'!$D$30),((A2750/('1_Setting'!$D$30))*3+1),((A2750-('1_Setting'!$D$30))/(('1_Setting'!$D$29)-('1_Setting'!$D$30))*2+4)))," ")," ")</f>
        <v xml:space="preserve"> </v>
      </c>
      <c r="C2750" s="10" t="str">
        <f t="shared" si="87"/>
        <v xml:space="preserve"> </v>
      </c>
      <c r="D2750" s="56" t="e">
        <f t="shared" si="88"/>
        <v>#N/A</v>
      </c>
    </row>
    <row r="2751" spans="1:4" x14ac:dyDescent="0.2">
      <c r="A2751" s="56" t="e">
        <f>IF((A2750+$F$5&lt;='1_Setting'!$D$29),A2750+$F$5,#N/A)</f>
        <v>#N/A</v>
      </c>
      <c r="B2751" s="11" t="str">
        <f>IFERROR(IF(ISNUMBER(A2751),(IF(A2751&lt;('1_Setting'!$D$30),((A2751/('1_Setting'!$D$30))*3+1),((A2751-('1_Setting'!$D$30))/(('1_Setting'!$D$29)-('1_Setting'!$D$30))*2+4)))," ")," ")</f>
        <v xml:space="preserve"> </v>
      </c>
      <c r="C2751" s="10" t="str">
        <f t="shared" si="87"/>
        <v xml:space="preserve"> </v>
      </c>
      <c r="D2751" s="56" t="e">
        <f t="shared" si="88"/>
        <v>#N/A</v>
      </c>
    </row>
    <row r="2752" spans="1:4" x14ac:dyDescent="0.2">
      <c r="A2752" s="56" t="e">
        <f>IF((A2751+$F$5&lt;='1_Setting'!$D$29),A2751+$F$5,#N/A)</f>
        <v>#N/A</v>
      </c>
      <c r="B2752" s="11" t="str">
        <f>IFERROR(IF(ISNUMBER(A2752),(IF(A2752&lt;('1_Setting'!$D$30),((A2752/('1_Setting'!$D$30))*3+1),((A2752-('1_Setting'!$D$30))/(('1_Setting'!$D$29)-('1_Setting'!$D$30))*2+4)))," ")," ")</f>
        <v xml:space="preserve"> </v>
      </c>
      <c r="C2752" s="10" t="str">
        <f t="shared" si="87"/>
        <v xml:space="preserve"> </v>
      </c>
      <c r="D2752" s="56" t="e">
        <f t="shared" si="88"/>
        <v>#N/A</v>
      </c>
    </row>
    <row r="2753" spans="1:4" x14ac:dyDescent="0.2">
      <c r="A2753" s="56" t="e">
        <f>IF((A2752+$F$5&lt;='1_Setting'!$D$29),A2752+$F$5,#N/A)</f>
        <v>#N/A</v>
      </c>
      <c r="B2753" s="11" t="str">
        <f>IFERROR(IF(ISNUMBER(A2753),(IF(A2753&lt;('1_Setting'!$D$30),((A2753/('1_Setting'!$D$30))*3+1),((A2753-('1_Setting'!$D$30))/(('1_Setting'!$D$29)-('1_Setting'!$D$30))*2+4)))," ")," ")</f>
        <v xml:space="preserve"> </v>
      </c>
      <c r="C2753" s="10" t="str">
        <f t="shared" si="87"/>
        <v xml:space="preserve"> </v>
      </c>
      <c r="D2753" s="56" t="e">
        <f t="shared" si="88"/>
        <v>#N/A</v>
      </c>
    </row>
    <row r="2754" spans="1:4" x14ac:dyDescent="0.2">
      <c r="A2754" s="56" t="e">
        <f>IF((A2753+$F$5&lt;='1_Setting'!$D$29),A2753+$F$5,#N/A)</f>
        <v>#N/A</v>
      </c>
      <c r="B2754" s="11" t="str">
        <f>IFERROR(IF(ISNUMBER(A2754),(IF(A2754&lt;('1_Setting'!$D$30),((A2754/('1_Setting'!$D$30))*3+1),((A2754-('1_Setting'!$D$30))/(('1_Setting'!$D$29)-('1_Setting'!$D$30))*2+4)))," ")," ")</f>
        <v xml:space="preserve"> </v>
      </c>
      <c r="C2754" s="10" t="str">
        <f t="shared" ref="C2754:C2817" si="89">IFERROR(IF(AND(B2754&gt;3.5,B2754&lt;4),3.5,ROUND(B2754/5,1)*5)," ")</f>
        <v xml:space="preserve"> </v>
      </c>
      <c r="D2754" s="56" t="e">
        <f t="shared" si="88"/>
        <v>#N/A</v>
      </c>
    </row>
    <row r="2755" spans="1:4" x14ac:dyDescent="0.2">
      <c r="A2755" s="56" t="e">
        <f>IF((A2754+$F$5&lt;='1_Setting'!$D$29),A2754+$F$5,#N/A)</f>
        <v>#N/A</v>
      </c>
      <c r="B2755" s="11" t="str">
        <f>IFERROR(IF(ISNUMBER(A2755),(IF(A2755&lt;('1_Setting'!$D$30),((A2755/('1_Setting'!$D$30))*3+1),((A2755-('1_Setting'!$D$30))/(('1_Setting'!$D$29)-('1_Setting'!$D$30))*2+4)))," ")," ")</f>
        <v xml:space="preserve"> </v>
      </c>
      <c r="C2755" s="10" t="str">
        <f t="shared" si="89"/>
        <v xml:space="preserve"> </v>
      </c>
      <c r="D2755" s="56" t="e">
        <f t="shared" si="88"/>
        <v>#N/A</v>
      </c>
    </row>
    <row r="2756" spans="1:4" x14ac:dyDescent="0.2">
      <c r="A2756" s="56" t="e">
        <f>IF((A2755+$F$5&lt;='1_Setting'!$D$29),A2755+$F$5,#N/A)</f>
        <v>#N/A</v>
      </c>
      <c r="B2756" s="11" t="str">
        <f>IFERROR(IF(ISNUMBER(A2756),(IF(A2756&lt;('1_Setting'!$D$30),((A2756/('1_Setting'!$D$30))*3+1),((A2756-('1_Setting'!$D$30))/(('1_Setting'!$D$29)-('1_Setting'!$D$30))*2+4)))," ")," ")</f>
        <v xml:space="preserve"> </v>
      </c>
      <c r="C2756" s="10" t="str">
        <f t="shared" si="89"/>
        <v xml:space="preserve"> </v>
      </c>
      <c r="D2756" s="56" t="e">
        <f t="shared" si="88"/>
        <v>#N/A</v>
      </c>
    </row>
    <row r="2757" spans="1:4" x14ac:dyDescent="0.2">
      <c r="A2757" s="56" t="e">
        <f>IF((A2756+$F$5&lt;='1_Setting'!$D$29),A2756+$F$5,#N/A)</f>
        <v>#N/A</v>
      </c>
      <c r="B2757" s="11" t="str">
        <f>IFERROR(IF(ISNUMBER(A2757),(IF(A2757&lt;('1_Setting'!$D$30),((A2757/('1_Setting'!$D$30))*3+1),((A2757-('1_Setting'!$D$30))/(('1_Setting'!$D$29)-('1_Setting'!$D$30))*2+4)))," ")," ")</f>
        <v xml:space="preserve"> </v>
      </c>
      <c r="C2757" s="10" t="str">
        <f t="shared" si="89"/>
        <v xml:space="preserve"> </v>
      </c>
      <c r="D2757" s="56" t="e">
        <f t="shared" si="88"/>
        <v>#N/A</v>
      </c>
    </row>
    <row r="2758" spans="1:4" x14ac:dyDescent="0.2">
      <c r="A2758" s="56" t="e">
        <f>IF((A2757+$F$5&lt;='1_Setting'!$D$29),A2757+$F$5,#N/A)</f>
        <v>#N/A</v>
      </c>
      <c r="B2758" s="11" t="str">
        <f>IFERROR(IF(ISNUMBER(A2758),(IF(A2758&lt;('1_Setting'!$D$30),((A2758/('1_Setting'!$D$30))*3+1),((A2758-('1_Setting'!$D$30))/(('1_Setting'!$D$29)-('1_Setting'!$D$30))*2+4)))," ")," ")</f>
        <v xml:space="preserve"> </v>
      </c>
      <c r="C2758" s="10" t="str">
        <f t="shared" si="89"/>
        <v xml:space="preserve"> </v>
      </c>
      <c r="D2758" s="56" t="e">
        <f t="shared" si="88"/>
        <v>#N/A</v>
      </c>
    </row>
    <row r="2759" spans="1:4" x14ac:dyDescent="0.2">
      <c r="A2759" s="56" t="e">
        <f>IF((A2758+$F$5&lt;='1_Setting'!$D$29),A2758+$F$5,#N/A)</f>
        <v>#N/A</v>
      </c>
      <c r="B2759" s="11" t="str">
        <f>IFERROR(IF(ISNUMBER(A2759),(IF(A2759&lt;('1_Setting'!$D$30),((A2759/('1_Setting'!$D$30))*3+1),((A2759-('1_Setting'!$D$30))/(('1_Setting'!$D$29)-('1_Setting'!$D$30))*2+4)))," ")," ")</f>
        <v xml:space="preserve"> </v>
      </c>
      <c r="C2759" s="10" t="str">
        <f t="shared" si="89"/>
        <v xml:space="preserve"> </v>
      </c>
      <c r="D2759" s="56" t="e">
        <f t="shared" si="88"/>
        <v>#N/A</v>
      </c>
    </row>
    <row r="2760" spans="1:4" x14ac:dyDescent="0.2">
      <c r="A2760" s="56" t="e">
        <f>IF((A2759+$F$5&lt;='1_Setting'!$D$29),A2759+$F$5,#N/A)</f>
        <v>#N/A</v>
      </c>
      <c r="B2760" s="11" t="str">
        <f>IFERROR(IF(ISNUMBER(A2760),(IF(A2760&lt;('1_Setting'!$D$30),((A2760/('1_Setting'!$D$30))*3+1),((A2760-('1_Setting'!$D$30))/(('1_Setting'!$D$29)-('1_Setting'!$D$30))*2+4)))," ")," ")</f>
        <v xml:space="preserve"> </v>
      </c>
      <c r="C2760" s="10" t="str">
        <f t="shared" si="89"/>
        <v xml:space="preserve"> </v>
      </c>
      <c r="D2760" s="56" t="e">
        <f t="shared" si="88"/>
        <v>#N/A</v>
      </c>
    </row>
    <row r="2761" spans="1:4" x14ac:dyDescent="0.2">
      <c r="A2761" s="56" t="e">
        <f>IF((A2760+$F$5&lt;='1_Setting'!$D$29),A2760+$F$5,#N/A)</f>
        <v>#N/A</v>
      </c>
      <c r="B2761" s="11" t="str">
        <f>IFERROR(IF(ISNUMBER(A2761),(IF(A2761&lt;('1_Setting'!$D$30),((A2761/('1_Setting'!$D$30))*3+1),((A2761-('1_Setting'!$D$30))/(('1_Setting'!$D$29)-('1_Setting'!$D$30))*2+4)))," ")," ")</f>
        <v xml:space="preserve"> </v>
      </c>
      <c r="C2761" s="10" t="str">
        <f t="shared" si="89"/>
        <v xml:space="preserve"> </v>
      </c>
      <c r="D2761" s="56" t="e">
        <f t="shared" si="88"/>
        <v>#N/A</v>
      </c>
    </row>
    <row r="2762" spans="1:4" x14ac:dyDescent="0.2">
      <c r="A2762" s="56" t="e">
        <f>IF((A2761+$F$5&lt;='1_Setting'!$D$29),A2761+$F$5,#N/A)</f>
        <v>#N/A</v>
      </c>
      <c r="B2762" s="11" t="str">
        <f>IFERROR(IF(ISNUMBER(A2762),(IF(A2762&lt;('1_Setting'!$D$30),((A2762/('1_Setting'!$D$30))*3+1),((A2762-('1_Setting'!$D$30))/(('1_Setting'!$D$29)-('1_Setting'!$D$30))*2+4)))," ")," ")</f>
        <v xml:space="preserve"> </v>
      </c>
      <c r="C2762" s="10" t="str">
        <f t="shared" si="89"/>
        <v xml:space="preserve"> </v>
      </c>
      <c r="D2762" s="56" t="e">
        <f t="shared" si="88"/>
        <v>#N/A</v>
      </c>
    </row>
    <row r="2763" spans="1:4" x14ac:dyDescent="0.2">
      <c r="A2763" s="56" t="e">
        <f>IF((A2762+$F$5&lt;='1_Setting'!$D$29),A2762+$F$5,#N/A)</f>
        <v>#N/A</v>
      </c>
      <c r="B2763" s="11" t="str">
        <f>IFERROR(IF(ISNUMBER(A2763),(IF(A2763&lt;('1_Setting'!$D$30),((A2763/('1_Setting'!$D$30))*3+1),((A2763-('1_Setting'!$D$30))/(('1_Setting'!$D$29)-('1_Setting'!$D$30))*2+4)))," ")," ")</f>
        <v xml:space="preserve"> </v>
      </c>
      <c r="C2763" s="10" t="str">
        <f t="shared" si="89"/>
        <v xml:space="preserve"> </v>
      </c>
      <c r="D2763" s="56" t="e">
        <f t="shared" ref="D2763:D2826" si="90">A2763</f>
        <v>#N/A</v>
      </c>
    </row>
    <row r="2764" spans="1:4" x14ac:dyDescent="0.2">
      <c r="A2764" s="56" t="e">
        <f>IF((A2763+$F$5&lt;='1_Setting'!$D$29),A2763+$F$5,#N/A)</f>
        <v>#N/A</v>
      </c>
      <c r="B2764" s="11" t="str">
        <f>IFERROR(IF(ISNUMBER(A2764),(IF(A2764&lt;('1_Setting'!$D$30),((A2764/('1_Setting'!$D$30))*3+1),((A2764-('1_Setting'!$D$30))/(('1_Setting'!$D$29)-('1_Setting'!$D$30))*2+4)))," ")," ")</f>
        <v xml:space="preserve"> </v>
      </c>
      <c r="C2764" s="10" t="str">
        <f t="shared" si="89"/>
        <v xml:space="preserve"> </v>
      </c>
      <c r="D2764" s="56" t="e">
        <f t="shared" si="90"/>
        <v>#N/A</v>
      </c>
    </row>
    <row r="2765" spans="1:4" x14ac:dyDescent="0.2">
      <c r="A2765" s="56" t="e">
        <f>IF((A2764+$F$5&lt;='1_Setting'!$D$29),A2764+$F$5,#N/A)</f>
        <v>#N/A</v>
      </c>
      <c r="B2765" s="11" t="str">
        <f>IFERROR(IF(ISNUMBER(A2765),(IF(A2765&lt;('1_Setting'!$D$30),((A2765/('1_Setting'!$D$30))*3+1),((A2765-('1_Setting'!$D$30))/(('1_Setting'!$D$29)-('1_Setting'!$D$30))*2+4)))," ")," ")</f>
        <v xml:space="preserve"> </v>
      </c>
      <c r="C2765" s="10" t="str">
        <f t="shared" si="89"/>
        <v xml:space="preserve"> </v>
      </c>
      <c r="D2765" s="56" t="e">
        <f t="shared" si="90"/>
        <v>#N/A</v>
      </c>
    </row>
    <row r="2766" spans="1:4" x14ac:dyDescent="0.2">
      <c r="A2766" s="56" t="e">
        <f>IF((A2765+$F$5&lt;='1_Setting'!$D$29),A2765+$F$5,#N/A)</f>
        <v>#N/A</v>
      </c>
      <c r="B2766" s="11" t="str">
        <f>IFERROR(IF(ISNUMBER(A2766),(IF(A2766&lt;('1_Setting'!$D$30),((A2766/('1_Setting'!$D$30))*3+1),((A2766-('1_Setting'!$D$30))/(('1_Setting'!$D$29)-('1_Setting'!$D$30))*2+4)))," ")," ")</f>
        <v xml:space="preserve"> </v>
      </c>
      <c r="C2766" s="10" t="str">
        <f t="shared" si="89"/>
        <v xml:space="preserve"> </v>
      </c>
      <c r="D2766" s="56" t="e">
        <f t="shared" si="90"/>
        <v>#N/A</v>
      </c>
    </row>
    <row r="2767" spans="1:4" x14ac:dyDescent="0.2">
      <c r="A2767" s="56" t="e">
        <f>IF((A2766+$F$5&lt;='1_Setting'!$D$29),A2766+$F$5,#N/A)</f>
        <v>#N/A</v>
      </c>
      <c r="B2767" s="11" t="str">
        <f>IFERROR(IF(ISNUMBER(A2767),(IF(A2767&lt;('1_Setting'!$D$30),((A2767/('1_Setting'!$D$30))*3+1),((A2767-('1_Setting'!$D$30))/(('1_Setting'!$D$29)-('1_Setting'!$D$30))*2+4)))," ")," ")</f>
        <v xml:space="preserve"> </v>
      </c>
      <c r="C2767" s="10" t="str">
        <f t="shared" si="89"/>
        <v xml:space="preserve"> </v>
      </c>
      <c r="D2767" s="56" t="e">
        <f t="shared" si="90"/>
        <v>#N/A</v>
      </c>
    </row>
    <row r="2768" spans="1:4" x14ac:dyDescent="0.2">
      <c r="A2768" s="56" t="e">
        <f>IF((A2767+$F$5&lt;='1_Setting'!$D$29),A2767+$F$5,#N/A)</f>
        <v>#N/A</v>
      </c>
      <c r="B2768" s="11" t="str">
        <f>IFERROR(IF(ISNUMBER(A2768),(IF(A2768&lt;('1_Setting'!$D$30),((A2768/('1_Setting'!$D$30))*3+1),((A2768-('1_Setting'!$D$30))/(('1_Setting'!$D$29)-('1_Setting'!$D$30))*2+4)))," ")," ")</f>
        <v xml:space="preserve"> </v>
      </c>
      <c r="C2768" s="10" t="str">
        <f t="shared" si="89"/>
        <v xml:space="preserve"> </v>
      </c>
      <c r="D2768" s="56" t="e">
        <f t="shared" si="90"/>
        <v>#N/A</v>
      </c>
    </row>
    <row r="2769" spans="1:4" x14ac:dyDescent="0.2">
      <c r="A2769" s="56" t="e">
        <f>IF((A2768+$F$5&lt;='1_Setting'!$D$29),A2768+$F$5,#N/A)</f>
        <v>#N/A</v>
      </c>
      <c r="B2769" s="11" t="str">
        <f>IFERROR(IF(ISNUMBER(A2769),(IF(A2769&lt;('1_Setting'!$D$30),((A2769/('1_Setting'!$D$30))*3+1),((A2769-('1_Setting'!$D$30))/(('1_Setting'!$D$29)-('1_Setting'!$D$30))*2+4)))," ")," ")</f>
        <v xml:space="preserve"> </v>
      </c>
      <c r="C2769" s="10" t="str">
        <f t="shared" si="89"/>
        <v xml:space="preserve"> </v>
      </c>
      <c r="D2769" s="56" t="e">
        <f t="shared" si="90"/>
        <v>#N/A</v>
      </c>
    </row>
    <row r="2770" spans="1:4" x14ac:dyDescent="0.2">
      <c r="A2770" s="56" t="e">
        <f>IF((A2769+$F$5&lt;='1_Setting'!$D$29),A2769+$F$5,#N/A)</f>
        <v>#N/A</v>
      </c>
      <c r="B2770" s="11" t="str">
        <f>IFERROR(IF(ISNUMBER(A2770),(IF(A2770&lt;('1_Setting'!$D$30),((A2770/('1_Setting'!$D$30))*3+1),((A2770-('1_Setting'!$D$30))/(('1_Setting'!$D$29)-('1_Setting'!$D$30))*2+4)))," ")," ")</f>
        <v xml:space="preserve"> </v>
      </c>
      <c r="C2770" s="10" t="str">
        <f t="shared" si="89"/>
        <v xml:space="preserve"> </v>
      </c>
      <c r="D2770" s="56" t="e">
        <f t="shared" si="90"/>
        <v>#N/A</v>
      </c>
    </row>
    <row r="2771" spans="1:4" x14ac:dyDescent="0.2">
      <c r="A2771" s="56" t="e">
        <f>IF((A2770+$F$5&lt;='1_Setting'!$D$29),A2770+$F$5,#N/A)</f>
        <v>#N/A</v>
      </c>
      <c r="B2771" s="11" t="str">
        <f>IFERROR(IF(ISNUMBER(A2771),(IF(A2771&lt;('1_Setting'!$D$30),((A2771/('1_Setting'!$D$30))*3+1),((A2771-('1_Setting'!$D$30))/(('1_Setting'!$D$29)-('1_Setting'!$D$30))*2+4)))," ")," ")</f>
        <v xml:space="preserve"> </v>
      </c>
      <c r="C2771" s="10" t="str">
        <f t="shared" si="89"/>
        <v xml:space="preserve"> </v>
      </c>
      <c r="D2771" s="56" t="e">
        <f t="shared" si="90"/>
        <v>#N/A</v>
      </c>
    </row>
    <row r="2772" spans="1:4" x14ac:dyDescent="0.2">
      <c r="A2772" s="56" t="e">
        <f>IF((A2771+$F$5&lt;='1_Setting'!$D$29),A2771+$F$5,#N/A)</f>
        <v>#N/A</v>
      </c>
      <c r="B2772" s="11" t="str">
        <f>IFERROR(IF(ISNUMBER(A2772),(IF(A2772&lt;('1_Setting'!$D$30),((A2772/('1_Setting'!$D$30))*3+1),((A2772-('1_Setting'!$D$30))/(('1_Setting'!$D$29)-('1_Setting'!$D$30))*2+4)))," ")," ")</f>
        <v xml:space="preserve"> </v>
      </c>
      <c r="C2772" s="10" t="str">
        <f t="shared" si="89"/>
        <v xml:space="preserve"> </v>
      </c>
      <c r="D2772" s="56" t="e">
        <f t="shared" si="90"/>
        <v>#N/A</v>
      </c>
    </row>
    <row r="2773" spans="1:4" x14ac:dyDescent="0.2">
      <c r="A2773" s="56" t="e">
        <f>IF((A2772+$F$5&lt;='1_Setting'!$D$29),A2772+$F$5,#N/A)</f>
        <v>#N/A</v>
      </c>
      <c r="B2773" s="11" t="str">
        <f>IFERROR(IF(ISNUMBER(A2773),(IF(A2773&lt;('1_Setting'!$D$30),((A2773/('1_Setting'!$D$30))*3+1),((A2773-('1_Setting'!$D$30))/(('1_Setting'!$D$29)-('1_Setting'!$D$30))*2+4)))," ")," ")</f>
        <v xml:space="preserve"> </v>
      </c>
      <c r="C2773" s="10" t="str">
        <f t="shared" si="89"/>
        <v xml:space="preserve"> </v>
      </c>
      <c r="D2773" s="56" t="e">
        <f t="shared" si="90"/>
        <v>#N/A</v>
      </c>
    </row>
    <row r="2774" spans="1:4" x14ac:dyDescent="0.2">
      <c r="A2774" s="56" t="e">
        <f>IF((A2773+$F$5&lt;='1_Setting'!$D$29),A2773+$F$5,#N/A)</f>
        <v>#N/A</v>
      </c>
      <c r="B2774" s="11" t="str">
        <f>IFERROR(IF(ISNUMBER(A2774),(IF(A2774&lt;('1_Setting'!$D$30),((A2774/('1_Setting'!$D$30))*3+1),((A2774-('1_Setting'!$D$30))/(('1_Setting'!$D$29)-('1_Setting'!$D$30))*2+4)))," ")," ")</f>
        <v xml:space="preserve"> </v>
      </c>
      <c r="C2774" s="10" t="str">
        <f t="shared" si="89"/>
        <v xml:space="preserve"> </v>
      </c>
      <c r="D2774" s="56" t="e">
        <f t="shared" si="90"/>
        <v>#N/A</v>
      </c>
    </row>
    <row r="2775" spans="1:4" x14ac:dyDescent="0.2">
      <c r="A2775" s="56" t="e">
        <f>IF((A2774+$F$5&lt;='1_Setting'!$D$29),A2774+$F$5,#N/A)</f>
        <v>#N/A</v>
      </c>
      <c r="B2775" s="11" t="str">
        <f>IFERROR(IF(ISNUMBER(A2775),(IF(A2775&lt;('1_Setting'!$D$30),((A2775/('1_Setting'!$D$30))*3+1),((A2775-('1_Setting'!$D$30))/(('1_Setting'!$D$29)-('1_Setting'!$D$30))*2+4)))," ")," ")</f>
        <v xml:space="preserve"> </v>
      </c>
      <c r="C2775" s="10" t="str">
        <f t="shared" si="89"/>
        <v xml:space="preserve"> </v>
      </c>
      <c r="D2775" s="56" t="e">
        <f t="shared" si="90"/>
        <v>#N/A</v>
      </c>
    </row>
    <row r="2776" spans="1:4" x14ac:dyDescent="0.2">
      <c r="A2776" s="56" t="e">
        <f>IF((A2775+$F$5&lt;='1_Setting'!$D$29),A2775+$F$5,#N/A)</f>
        <v>#N/A</v>
      </c>
      <c r="B2776" s="11" t="str">
        <f>IFERROR(IF(ISNUMBER(A2776),(IF(A2776&lt;('1_Setting'!$D$30),((A2776/('1_Setting'!$D$30))*3+1),((A2776-('1_Setting'!$D$30))/(('1_Setting'!$D$29)-('1_Setting'!$D$30))*2+4)))," ")," ")</f>
        <v xml:space="preserve"> </v>
      </c>
      <c r="C2776" s="10" t="str">
        <f t="shared" si="89"/>
        <v xml:space="preserve"> </v>
      </c>
      <c r="D2776" s="56" t="e">
        <f t="shared" si="90"/>
        <v>#N/A</v>
      </c>
    </row>
    <row r="2777" spans="1:4" x14ac:dyDescent="0.2">
      <c r="A2777" s="56" t="e">
        <f>IF((A2776+$F$5&lt;='1_Setting'!$D$29),A2776+$F$5,#N/A)</f>
        <v>#N/A</v>
      </c>
      <c r="B2777" s="11" t="str">
        <f>IFERROR(IF(ISNUMBER(A2777),(IF(A2777&lt;('1_Setting'!$D$30),((A2777/('1_Setting'!$D$30))*3+1),((A2777-('1_Setting'!$D$30))/(('1_Setting'!$D$29)-('1_Setting'!$D$30))*2+4)))," ")," ")</f>
        <v xml:space="preserve"> </v>
      </c>
      <c r="C2777" s="10" t="str">
        <f t="shared" si="89"/>
        <v xml:space="preserve"> </v>
      </c>
      <c r="D2777" s="56" t="e">
        <f t="shared" si="90"/>
        <v>#N/A</v>
      </c>
    </row>
    <row r="2778" spans="1:4" x14ac:dyDescent="0.2">
      <c r="A2778" s="56" t="e">
        <f>IF((A2777+$F$5&lt;='1_Setting'!$D$29),A2777+$F$5,#N/A)</f>
        <v>#N/A</v>
      </c>
      <c r="B2778" s="11" t="str">
        <f>IFERROR(IF(ISNUMBER(A2778),(IF(A2778&lt;('1_Setting'!$D$30),((A2778/('1_Setting'!$D$30))*3+1),((A2778-('1_Setting'!$D$30))/(('1_Setting'!$D$29)-('1_Setting'!$D$30))*2+4)))," ")," ")</f>
        <v xml:space="preserve"> </v>
      </c>
      <c r="C2778" s="10" t="str">
        <f t="shared" si="89"/>
        <v xml:space="preserve"> </v>
      </c>
      <c r="D2778" s="56" t="e">
        <f t="shared" si="90"/>
        <v>#N/A</v>
      </c>
    </row>
    <row r="2779" spans="1:4" x14ac:dyDescent="0.2">
      <c r="A2779" s="56" t="e">
        <f>IF((A2778+$F$5&lt;='1_Setting'!$D$29),A2778+$F$5,#N/A)</f>
        <v>#N/A</v>
      </c>
      <c r="B2779" s="11" t="str">
        <f>IFERROR(IF(ISNUMBER(A2779),(IF(A2779&lt;('1_Setting'!$D$30),((A2779/('1_Setting'!$D$30))*3+1),((A2779-('1_Setting'!$D$30))/(('1_Setting'!$D$29)-('1_Setting'!$D$30))*2+4)))," ")," ")</f>
        <v xml:space="preserve"> </v>
      </c>
      <c r="C2779" s="10" t="str">
        <f t="shared" si="89"/>
        <v xml:space="preserve"> </v>
      </c>
      <c r="D2779" s="56" t="e">
        <f t="shared" si="90"/>
        <v>#N/A</v>
      </c>
    </row>
    <row r="2780" spans="1:4" x14ac:dyDescent="0.2">
      <c r="A2780" s="56" t="e">
        <f>IF((A2779+$F$5&lt;='1_Setting'!$D$29),A2779+$F$5,#N/A)</f>
        <v>#N/A</v>
      </c>
      <c r="B2780" s="11" t="str">
        <f>IFERROR(IF(ISNUMBER(A2780),(IF(A2780&lt;('1_Setting'!$D$30),((A2780/('1_Setting'!$D$30))*3+1),((A2780-('1_Setting'!$D$30))/(('1_Setting'!$D$29)-('1_Setting'!$D$30))*2+4)))," ")," ")</f>
        <v xml:space="preserve"> </v>
      </c>
      <c r="C2780" s="10" t="str">
        <f t="shared" si="89"/>
        <v xml:space="preserve"> </v>
      </c>
      <c r="D2780" s="56" t="e">
        <f t="shared" si="90"/>
        <v>#N/A</v>
      </c>
    </row>
    <row r="2781" spans="1:4" x14ac:dyDescent="0.2">
      <c r="A2781" s="56" t="e">
        <f>IF((A2780+$F$5&lt;='1_Setting'!$D$29),A2780+$F$5,#N/A)</f>
        <v>#N/A</v>
      </c>
      <c r="B2781" s="11" t="str">
        <f>IFERROR(IF(ISNUMBER(A2781),(IF(A2781&lt;('1_Setting'!$D$30),((A2781/('1_Setting'!$D$30))*3+1),((A2781-('1_Setting'!$D$30))/(('1_Setting'!$D$29)-('1_Setting'!$D$30))*2+4)))," ")," ")</f>
        <v xml:space="preserve"> </v>
      </c>
      <c r="C2781" s="10" t="str">
        <f t="shared" si="89"/>
        <v xml:space="preserve"> </v>
      </c>
      <c r="D2781" s="56" t="e">
        <f t="shared" si="90"/>
        <v>#N/A</v>
      </c>
    </row>
    <row r="2782" spans="1:4" x14ac:dyDescent="0.2">
      <c r="A2782" s="56" t="e">
        <f>IF((A2781+$F$5&lt;='1_Setting'!$D$29),A2781+$F$5,#N/A)</f>
        <v>#N/A</v>
      </c>
      <c r="B2782" s="11" t="str">
        <f>IFERROR(IF(ISNUMBER(A2782),(IF(A2782&lt;('1_Setting'!$D$30),((A2782/('1_Setting'!$D$30))*3+1),((A2782-('1_Setting'!$D$30))/(('1_Setting'!$D$29)-('1_Setting'!$D$30))*2+4)))," ")," ")</f>
        <v xml:space="preserve"> </v>
      </c>
      <c r="C2782" s="10" t="str">
        <f t="shared" si="89"/>
        <v xml:space="preserve"> </v>
      </c>
      <c r="D2782" s="56" t="e">
        <f t="shared" si="90"/>
        <v>#N/A</v>
      </c>
    </row>
    <row r="2783" spans="1:4" x14ac:dyDescent="0.2">
      <c r="A2783" s="56" t="e">
        <f>IF((A2782+$F$5&lt;='1_Setting'!$D$29),A2782+$F$5,#N/A)</f>
        <v>#N/A</v>
      </c>
      <c r="B2783" s="11" t="str">
        <f>IFERROR(IF(ISNUMBER(A2783),(IF(A2783&lt;('1_Setting'!$D$30),((A2783/('1_Setting'!$D$30))*3+1),((A2783-('1_Setting'!$D$30))/(('1_Setting'!$D$29)-('1_Setting'!$D$30))*2+4)))," ")," ")</f>
        <v xml:space="preserve"> </v>
      </c>
      <c r="C2783" s="10" t="str">
        <f t="shared" si="89"/>
        <v xml:space="preserve"> </v>
      </c>
      <c r="D2783" s="56" t="e">
        <f t="shared" si="90"/>
        <v>#N/A</v>
      </c>
    </row>
    <row r="2784" spans="1:4" x14ac:dyDescent="0.2">
      <c r="A2784" s="56" t="e">
        <f>IF((A2783+$F$5&lt;='1_Setting'!$D$29),A2783+$F$5,#N/A)</f>
        <v>#N/A</v>
      </c>
      <c r="B2784" s="11" t="str">
        <f>IFERROR(IF(ISNUMBER(A2784),(IF(A2784&lt;('1_Setting'!$D$30),((A2784/('1_Setting'!$D$30))*3+1),((A2784-('1_Setting'!$D$30))/(('1_Setting'!$D$29)-('1_Setting'!$D$30))*2+4)))," ")," ")</f>
        <v xml:space="preserve"> </v>
      </c>
      <c r="C2784" s="10" t="str">
        <f t="shared" si="89"/>
        <v xml:space="preserve"> </v>
      </c>
      <c r="D2784" s="56" t="e">
        <f t="shared" si="90"/>
        <v>#N/A</v>
      </c>
    </row>
    <row r="2785" spans="1:4" x14ac:dyDescent="0.2">
      <c r="A2785" s="56" t="e">
        <f>IF((A2784+$F$5&lt;='1_Setting'!$D$29),A2784+$F$5,#N/A)</f>
        <v>#N/A</v>
      </c>
      <c r="B2785" s="11" t="str">
        <f>IFERROR(IF(ISNUMBER(A2785),(IF(A2785&lt;('1_Setting'!$D$30),((A2785/('1_Setting'!$D$30))*3+1),((A2785-('1_Setting'!$D$30))/(('1_Setting'!$D$29)-('1_Setting'!$D$30))*2+4)))," ")," ")</f>
        <v xml:space="preserve"> </v>
      </c>
      <c r="C2785" s="10" t="str">
        <f t="shared" si="89"/>
        <v xml:space="preserve"> </v>
      </c>
      <c r="D2785" s="56" t="e">
        <f t="shared" si="90"/>
        <v>#N/A</v>
      </c>
    </row>
    <row r="2786" spans="1:4" x14ac:dyDescent="0.2">
      <c r="A2786" s="56" t="e">
        <f>IF((A2785+$F$5&lt;='1_Setting'!$D$29),A2785+$F$5,#N/A)</f>
        <v>#N/A</v>
      </c>
      <c r="B2786" s="11" t="str">
        <f>IFERROR(IF(ISNUMBER(A2786),(IF(A2786&lt;('1_Setting'!$D$30),((A2786/('1_Setting'!$D$30))*3+1),((A2786-('1_Setting'!$D$30))/(('1_Setting'!$D$29)-('1_Setting'!$D$30))*2+4)))," ")," ")</f>
        <v xml:space="preserve"> </v>
      </c>
      <c r="C2786" s="10" t="str">
        <f t="shared" si="89"/>
        <v xml:space="preserve"> </v>
      </c>
      <c r="D2786" s="56" t="e">
        <f t="shared" si="90"/>
        <v>#N/A</v>
      </c>
    </row>
    <row r="2787" spans="1:4" x14ac:dyDescent="0.2">
      <c r="A2787" s="56" t="e">
        <f>IF((A2786+$F$5&lt;='1_Setting'!$D$29),A2786+$F$5,#N/A)</f>
        <v>#N/A</v>
      </c>
      <c r="B2787" s="11" t="str">
        <f>IFERROR(IF(ISNUMBER(A2787),(IF(A2787&lt;('1_Setting'!$D$30),((A2787/('1_Setting'!$D$30))*3+1),((A2787-('1_Setting'!$D$30))/(('1_Setting'!$D$29)-('1_Setting'!$D$30))*2+4)))," ")," ")</f>
        <v xml:space="preserve"> </v>
      </c>
      <c r="C2787" s="10" t="str">
        <f t="shared" si="89"/>
        <v xml:space="preserve"> </v>
      </c>
      <c r="D2787" s="56" t="e">
        <f t="shared" si="90"/>
        <v>#N/A</v>
      </c>
    </row>
    <row r="2788" spans="1:4" x14ac:dyDescent="0.2">
      <c r="A2788" s="56" t="e">
        <f>IF((A2787+$F$5&lt;='1_Setting'!$D$29),A2787+$F$5,#N/A)</f>
        <v>#N/A</v>
      </c>
      <c r="B2788" s="11" t="str">
        <f>IFERROR(IF(ISNUMBER(A2788),(IF(A2788&lt;('1_Setting'!$D$30),((A2788/('1_Setting'!$D$30))*3+1),((A2788-('1_Setting'!$D$30))/(('1_Setting'!$D$29)-('1_Setting'!$D$30))*2+4)))," ")," ")</f>
        <v xml:space="preserve"> </v>
      </c>
      <c r="C2788" s="10" t="str">
        <f t="shared" si="89"/>
        <v xml:space="preserve"> </v>
      </c>
      <c r="D2788" s="56" t="e">
        <f t="shared" si="90"/>
        <v>#N/A</v>
      </c>
    </row>
    <row r="2789" spans="1:4" x14ac:dyDescent="0.2">
      <c r="A2789" s="56" t="e">
        <f>IF((A2788+$F$5&lt;='1_Setting'!$D$29),A2788+$F$5,#N/A)</f>
        <v>#N/A</v>
      </c>
      <c r="B2789" s="11" t="str">
        <f>IFERROR(IF(ISNUMBER(A2789),(IF(A2789&lt;('1_Setting'!$D$30),((A2789/('1_Setting'!$D$30))*3+1),((A2789-('1_Setting'!$D$30))/(('1_Setting'!$D$29)-('1_Setting'!$D$30))*2+4)))," ")," ")</f>
        <v xml:space="preserve"> </v>
      </c>
      <c r="C2789" s="10" t="str">
        <f t="shared" si="89"/>
        <v xml:space="preserve"> </v>
      </c>
      <c r="D2789" s="56" t="e">
        <f t="shared" si="90"/>
        <v>#N/A</v>
      </c>
    </row>
    <row r="2790" spans="1:4" x14ac:dyDescent="0.2">
      <c r="A2790" s="56" t="e">
        <f>IF((A2789+$F$5&lt;='1_Setting'!$D$29),A2789+$F$5,#N/A)</f>
        <v>#N/A</v>
      </c>
      <c r="B2790" s="11" t="str">
        <f>IFERROR(IF(ISNUMBER(A2790),(IF(A2790&lt;('1_Setting'!$D$30),((A2790/('1_Setting'!$D$30))*3+1),((A2790-('1_Setting'!$D$30))/(('1_Setting'!$D$29)-('1_Setting'!$D$30))*2+4)))," ")," ")</f>
        <v xml:space="preserve"> </v>
      </c>
      <c r="C2790" s="10" t="str">
        <f t="shared" si="89"/>
        <v xml:space="preserve"> </v>
      </c>
      <c r="D2790" s="56" t="e">
        <f t="shared" si="90"/>
        <v>#N/A</v>
      </c>
    </row>
    <row r="2791" spans="1:4" x14ac:dyDescent="0.2">
      <c r="A2791" s="56" t="e">
        <f>IF((A2790+$F$5&lt;='1_Setting'!$D$29),A2790+$F$5,#N/A)</f>
        <v>#N/A</v>
      </c>
      <c r="B2791" s="11" t="str">
        <f>IFERROR(IF(ISNUMBER(A2791),(IF(A2791&lt;('1_Setting'!$D$30),((A2791/('1_Setting'!$D$30))*3+1),((A2791-('1_Setting'!$D$30))/(('1_Setting'!$D$29)-('1_Setting'!$D$30))*2+4)))," ")," ")</f>
        <v xml:space="preserve"> </v>
      </c>
      <c r="C2791" s="10" t="str">
        <f t="shared" si="89"/>
        <v xml:space="preserve"> </v>
      </c>
      <c r="D2791" s="56" t="e">
        <f t="shared" si="90"/>
        <v>#N/A</v>
      </c>
    </row>
    <row r="2792" spans="1:4" x14ac:dyDescent="0.2">
      <c r="A2792" s="56" t="e">
        <f>IF((A2791+$F$5&lt;='1_Setting'!$D$29),A2791+$F$5,#N/A)</f>
        <v>#N/A</v>
      </c>
      <c r="B2792" s="11" t="str">
        <f>IFERROR(IF(ISNUMBER(A2792),(IF(A2792&lt;('1_Setting'!$D$30),((A2792/('1_Setting'!$D$30))*3+1),((A2792-('1_Setting'!$D$30))/(('1_Setting'!$D$29)-('1_Setting'!$D$30))*2+4)))," ")," ")</f>
        <v xml:space="preserve"> </v>
      </c>
      <c r="C2792" s="10" t="str">
        <f t="shared" si="89"/>
        <v xml:space="preserve"> </v>
      </c>
      <c r="D2792" s="56" t="e">
        <f t="shared" si="90"/>
        <v>#N/A</v>
      </c>
    </row>
    <row r="2793" spans="1:4" x14ac:dyDescent="0.2">
      <c r="A2793" s="56" t="e">
        <f>IF((A2792+$F$5&lt;='1_Setting'!$D$29),A2792+$F$5,#N/A)</f>
        <v>#N/A</v>
      </c>
      <c r="B2793" s="11" t="str">
        <f>IFERROR(IF(ISNUMBER(A2793),(IF(A2793&lt;('1_Setting'!$D$30),((A2793/('1_Setting'!$D$30))*3+1),((A2793-('1_Setting'!$D$30))/(('1_Setting'!$D$29)-('1_Setting'!$D$30))*2+4)))," ")," ")</f>
        <v xml:space="preserve"> </v>
      </c>
      <c r="C2793" s="10" t="str">
        <f t="shared" si="89"/>
        <v xml:space="preserve"> </v>
      </c>
      <c r="D2793" s="56" t="e">
        <f t="shared" si="90"/>
        <v>#N/A</v>
      </c>
    </row>
    <row r="2794" spans="1:4" x14ac:dyDescent="0.2">
      <c r="A2794" s="56" t="e">
        <f>IF((A2793+$F$5&lt;='1_Setting'!$D$29),A2793+$F$5,#N/A)</f>
        <v>#N/A</v>
      </c>
      <c r="B2794" s="11" t="str">
        <f>IFERROR(IF(ISNUMBER(A2794),(IF(A2794&lt;('1_Setting'!$D$30),((A2794/('1_Setting'!$D$30))*3+1),((A2794-('1_Setting'!$D$30))/(('1_Setting'!$D$29)-('1_Setting'!$D$30))*2+4)))," ")," ")</f>
        <v xml:space="preserve"> </v>
      </c>
      <c r="C2794" s="10" t="str">
        <f t="shared" si="89"/>
        <v xml:space="preserve"> </v>
      </c>
      <c r="D2794" s="56" t="e">
        <f t="shared" si="90"/>
        <v>#N/A</v>
      </c>
    </row>
    <row r="2795" spans="1:4" x14ac:dyDescent="0.2">
      <c r="A2795" s="56" t="e">
        <f>IF((A2794+$F$5&lt;='1_Setting'!$D$29),A2794+$F$5,#N/A)</f>
        <v>#N/A</v>
      </c>
      <c r="B2795" s="11" t="str">
        <f>IFERROR(IF(ISNUMBER(A2795),(IF(A2795&lt;('1_Setting'!$D$30),((A2795/('1_Setting'!$D$30))*3+1),((A2795-('1_Setting'!$D$30))/(('1_Setting'!$D$29)-('1_Setting'!$D$30))*2+4)))," ")," ")</f>
        <v xml:space="preserve"> </v>
      </c>
      <c r="C2795" s="10" t="str">
        <f t="shared" si="89"/>
        <v xml:space="preserve"> </v>
      </c>
      <c r="D2795" s="56" t="e">
        <f t="shared" si="90"/>
        <v>#N/A</v>
      </c>
    </row>
    <row r="2796" spans="1:4" x14ac:dyDescent="0.2">
      <c r="A2796" s="56" t="e">
        <f>IF((A2795+$F$5&lt;='1_Setting'!$D$29),A2795+$F$5,#N/A)</f>
        <v>#N/A</v>
      </c>
      <c r="B2796" s="11" t="str">
        <f>IFERROR(IF(ISNUMBER(A2796),(IF(A2796&lt;('1_Setting'!$D$30),((A2796/('1_Setting'!$D$30))*3+1),((A2796-('1_Setting'!$D$30))/(('1_Setting'!$D$29)-('1_Setting'!$D$30))*2+4)))," ")," ")</f>
        <v xml:space="preserve"> </v>
      </c>
      <c r="C2796" s="10" t="str">
        <f t="shared" si="89"/>
        <v xml:space="preserve"> </v>
      </c>
      <c r="D2796" s="56" t="e">
        <f t="shared" si="90"/>
        <v>#N/A</v>
      </c>
    </row>
    <row r="2797" spans="1:4" x14ac:dyDescent="0.2">
      <c r="A2797" s="56" t="e">
        <f>IF((A2796+$F$5&lt;='1_Setting'!$D$29),A2796+$F$5,#N/A)</f>
        <v>#N/A</v>
      </c>
      <c r="B2797" s="11" t="str">
        <f>IFERROR(IF(ISNUMBER(A2797),(IF(A2797&lt;('1_Setting'!$D$30),((A2797/('1_Setting'!$D$30))*3+1),((A2797-('1_Setting'!$D$30))/(('1_Setting'!$D$29)-('1_Setting'!$D$30))*2+4)))," ")," ")</f>
        <v xml:space="preserve"> </v>
      </c>
      <c r="C2797" s="10" t="str">
        <f t="shared" si="89"/>
        <v xml:space="preserve"> </v>
      </c>
      <c r="D2797" s="56" t="e">
        <f t="shared" si="90"/>
        <v>#N/A</v>
      </c>
    </row>
    <row r="2798" spans="1:4" x14ac:dyDescent="0.2">
      <c r="A2798" s="56" t="e">
        <f>IF((A2797+$F$5&lt;='1_Setting'!$D$29),A2797+$F$5,#N/A)</f>
        <v>#N/A</v>
      </c>
      <c r="B2798" s="11" t="str">
        <f>IFERROR(IF(ISNUMBER(A2798),(IF(A2798&lt;('1_Setting'!$D$30),((A2798/('1_Setting'!$D$30))*3+1),((A2798-('1_Setting'!$D$30))/(('1_Setting'!$D$29)-('1_Setting'!$D$30))*2+4)))," ")," ")</f>
        <v xml:space="preserve"> </v>
      </c>
      <c r="C2798" s="10" t="str">
        <f t="shared" si="89"/>
        <v xml:space="preserve"> </v>
      </c>
      <c r="D2798" s="56" t="e">
        <f t="shared" si="90"/>
        <v>#N/A</v>
      </c>
    </row>
    <row r="2799" spans="1:4" x14ac:dyDescent="0.2">
      <c r="A2799" s="56" t="e">
        <f>IF((A2798+$F$5&lt;='1_Setting'!$D$29),A2798+$F$5,#N/A)</f>
        <v>#N/A</v>
      </c>
      <c r="B2799" s="11" t="str">
        <f>IFERROR(IF(ISNUMBER(A2799),(IF(A2799&lt;('1_Setting'!$D$30),((A2799/('1_Setting'!$D$30))*3+1),((A2799-('1_Setting'!$D$30))/(('1_Setting'!$D$29)-('1_Setting'!$D$30))*2+4)))," ")," ")</f>
        <v xml:space="preserve"> </v>
      </c>
      <c r="C2799" s="10" t="str">
        <f t="shared" si="89"/>
        <v xml:space="preserve"> </v>
      </c>
      <c r="D2799" s="56" t="e">
        <f t="shared" si="90"/>
        <v>#N/A</v>
      </c>
    </row>
    <row r="2800" spans="1:4" x14ac:dyDescent="0.2">
      <c r="A2800" s="56" t="e">
        <f>IF((A2799+$F$5&lt;='1_Setting'!$D$29),A2799+$F$5,#N/A)</f>
        <v>#N/A</v>
      </c>
      <c r="B2800" s="11" t="str">
        <f>IFERROR(IF(ISNUMBER(A2800),(IF(A2800&lt;('1_Setting'!$D$30),((A2800/('1_Setting'!$D$30))*3+1),((A2800-('1_Setting'!$D$30))/(('1_Setting'!$D$29)-('1_Setting'!$D$30))*2+4)))," ")," ")</f>
        <v xml:space="preserve"> </v>
      </c>
      <c r="C2800" s="10" t="str">
        <f t="shared" si="89"/>
        <v xml:space="preserve"> </v>
      </c>
      <c r="D2800" s="56" t="e">
        <f t="shared" si="90"/>
        <v>#N/A</v>
      </c>
    </row>
    <row r="2801" spans="1:4" x14ac:dyDescent="0.2">
      <c r="A2801" s="56" t="e">
        <f>IF((A2800+$F$5&lt;='1_Setting'!$D$29),A2800+$F$5,#N/A)</f>
        <v>#N/A</v>
      </c>
      <c r="B2801" s="11" t="str">
        <f>IFERROR(IF(ISNUMBER(A2801),(IF(A2801&lt;('1_Setting'!$D$30),((A2801/('1_Setting'!$D$30))*3+1),((A2801-('1_Setting'!$D$30))/(('1_Setting'!$D$29)-('1_Setting'!$D$30))*2+4)))," ")," ")</f>
        <v xml:space="preserve"> </v>
      </c>
      <c r="C2801" s="10" t="str">
        <f t="shared" si="89"/>
        <v xml:space="preserve"> </v>
      </c>
      <c r="D2801" s="56" t="e">
        <f t="shared" si="90"/>
        <v>#N/A</v>
      </c>
    </row>
    <row r="2802" spans="1:4" x14ac:dyDescent="0.2">
      <c r="A2802" s="56" t="e">
        <f>IF((A2801+$F$5&lt;='1_Setting'!$D$29),A2801+$F$5,#N/A)</f>
        <v>#N/A</v>
      </c>
      <c r="B2802" s="11" t="str">
        <f>IFERROR(IF(ISNUMBER(A2802),(IF(A2802&lt;('1_Setting'!$D$30),((A2802/('1_Setting'!$D$30))*3+1),((A2802-('1_Setting'!$D$30))/(('1_Setting'!$D$29)-('1_Setting'!$D$30))*2+4)))," ")," ")</f>
        <v xml:space="preserve"> </v>
      </c>
      <c r="C2802" s="10" t="str">
        <f t="shared" si="89"/>
        <v xml:space="preserve"> </v>
      </c>
      <c r="D2802" s="56" t="e">
        <f t="shared" si="90"/>
        <v>#N/A</v>
      </c>
    </row>
    <row r="2803" spans="1:4" x14ac:dyDescent="0.2">
      <c r="A2803" s="56" t="e">
        <f>IF((A2802+$F$5&lt;='1_Setting'!$D$29),A2802+$F$5,#N/A)</f>
        <v>#N/A</v>
      </c>
      <c r="B2803" s="11" t="str">
        <f>IFERROR(IF(ISNUMBER(A2803),(IF(A2803&lt;('1_Setting'!$D$30),((A2803/('1_Setting'!$D$30))*3+1),((A2803-('1_Setting'!$D$30))/(('1_Setting'!$D$29)-('1_Setting'!$D$30))*2+4)))," ")," ")</f>
        <v xml:space="preserve"> </v>
      </c>
      <c r="C2803" s="10" t="str">
        <f t="shared" si="89"/>
        <v xml:space="preserve"> </v>
      </c>
      <c r="D2803" s="56" t="e">
        <f t="shared" si="90"/>
        <v>#N/A</v>
      </c>
    </row>
    <row r="2804" spans="1:4" x14ac:dyDescent="0.2">
      <c r="A2804" s="56" t="e">
        <f>IF((A2803+$F$5&lt;='1_Setting'!$D$29),A2803+$F$5,#N/A)</f>
        <v>#N/A</v>
      </c>
      <c r="B2804" s="11" t="str">
        <f>IFERROR(IF(ISNUMBER(A2804),(IF(A2804&lt;('1_Setting'!$D$30),((A2804/('1_Setting'!$D$30))*3+1),((A2804-('1_Setting'!$D$30))/(('1_Setting'!$D$29)-('1_Setting'!$D$30))*2+4)))," ")," ")</f>
        <v xml:space="preserve"> </v>
      </c>
      <c r="C2804" s="10" t="str">
        <f t="shared" si="89"/>
        <v xml:space="preserve"> </v>
      </c>
      <c r="D2804" s="56" t="e">
        <f t="shared" si="90"/>
        <v>#N/A</v>
      </c>
    </row>
    <row r="2805" spans="1:4" x14ac:dyDescent="0.2">
      <c r="A2805" s="56" t="e">
        <f>IF((A2804+$F$5&lt;='1_Setting'!$D$29),A2804+$F$5,#N/A)</f>
        <v>#N/A</v>
      </c>
      <c r="B2805" s="11" t="str">
        <f>IFERROR(IF(ISNUMBER(A2805),(IF(A2805&lt;('1_Setting'!$D$30),((A2805/('1_Setting'!$D$30))*3+1),((A2805-('1_Setting'!$D$30))/(('1_Setting'!$D$29)-('1_Setting'!$D$30))*2+4)))," ")," ")</f>
        <v xml:space="preserve"> </v>
      </c>
      <c r="C2805" s="10" t="str">
        <f t="shared" si="89"/>
        <v xml:space="preserve"> </v>
      </c>
      <c r="D2805" s="56" t="e">
        <f t="shared" si="90"/>
        <v>#N/A</v>
      </c>
    </row>
    <row r="2806" spans="1:4" x14ac:dyDescent="0.2">
      <c r="A2806" s="56" t="e">
        <f>IF((A2805+$F$5&lt;='1_Setting'!$D$29),A2805+$F$5,#N/A)</f>
        <v>#N/A</v>
      </c>
      <c r="B2806" s="11" t="str">
        <f>IFERROR(IF(ISNUMBER(A2806),(IF(A2806&lt;('1_Setting'!$D$30),((A2806/('1_Setting'!$D$30))*3+1),((A2806-('1_Setting'!$D$30))/(('1_Setting'!$D$29)-('1_Setting'!$D$30))*2+4)))," ")," ")</f>
        <v xml:space="preserve"> </v>
      </c>
      <c r="C2806" s="10" t="str">
        <f t="shared" si="89"/>
        <v xml:space="preserve"> </v>
      </c>
      <c r="D2806" s="56" t="e">
        <f t="shared" si="90"/>
        <v>#N/A</v>
      </c>
    </row>
    <row r="2807" spans="1:4" x14ac:dyDescent="0.2">
      <c r="A2807" s="56" t="e">
        <f>IF((A2806+$F$5&lt;='1_Setting'!$D$29),A2806+$F$5,#N/A)</f>
        <v>#N/A</v>
      </c>
      <c r="B2807" s="11" t="str">
        <f>IFERROR(IF(ISNUMBER(A2807),(IF(A2807&lt;('1_Setting'!$D$30),((A2807/('1_Setting'!$D$30))*3+1),((A2807-('1_Setting'!$D$30))/(('1_Setting'!$D$29)-('1_Setting'!$D$30))*2+4)))," ")," ")</f>
        <v xml:space="preserve"> </v>
      </c>
      <c r="C2807" s="10" t="str">
        <f t="shared" si="89"/>
        <v xml:space="preserve"> </v>
      </c>
      <c r="D2807" s="56" t="e">
        <f t="shared" si="90"/>
        <v>#N/A</v>
      </c>
    </row>
    <row r="2808" spans="1:4" x14ac:dyDescent="0.2">
      <c r="A2808" s="56" t="e">
        <f>IF((A2807+$F$5&lt;='1_Setting'!$D$29),A2807+$F$5,#N/A)</f>
        <v>#N/A</v>
      </c>
      <c r="B2808" s="11" t="str">
        <f>IFERROR(IF(ISNUMBER(A2808),(IF(A2808&lt;('1_Setting'!$D$30),((A2808/('1_Setting'!$D$30))*3+1),((A2808-('1_Setting'!$D$30))/(('1_Setting'!$D$29)-('1_Setting'!$D$30))*2+4)))," ")," ")</f>
        <v xml:space="preserve"> </v>
      </c>
      <c r="C2808" s="10" t="str">
        <f t="shared" si="89"/>
        <v xml:space="preserve"> </v>
      </c>
      <c r="D2808" s="56" t="e">
        <f t="shared" si="90"/>
        <v>#N/A</v>
      </c>
    </row>
    <row r="2809" spans="1:4" x14ac:dyDescent="0.2">
      <c r="A2809" s="56" t="e">
        <f>IF((A2808+$F$5&lt;='1_Setting'!$D$29),A2808+$F$5,#N/A)</f>
        <v>#N/A</v>
      </c>
      <c r="B2809" s="11" t="str">
        <f>IFERROR(IF(ISNUMBER(A2809),(IF(A2809&lt;('1_Setting'!$D$30),((A2809/('1_Setting'!$D$30))*3+1),((A2809-('1_Setting'!$D$30))/(('1_Setting'!$D$29)-('1_Setting'!$D$30))*2+4)))," ")," ")</f>
        <v xml:space="preserve"> </v>
      </c>
      <c r="C2809" s="10" t="str">
        <f t="shared" si="89"/>
        <v xml:space="preserve"> </v>
      </c>
      <c r="D2809" s="56" t="e">
        <f t="shared" si="90"/>
        <v>#N/A</v>
      </c>
    </row>
    <row r="2810" spans="1:4" x14ac:dyDescent="0.2">
      <c r="A2810" s="56" t="e">
        <f>IF((A2809+$F$5&lt;='1_Setting'!$D$29),A2809+$F$5,#N/A)</f>
        <v>#N/A</v>
      </c>
      <c r="B2810" s="11" t="str">
        <f>IFERROR(IF(ISNUMBER(A2810),(IF(A2810&lt;('1_Setting'!$D$30),((A2810/('1_Setting'!$D$30))*3+1),((A2810-('1_Setting'!$D$30))/(('1_Setting'!$D$29)-('1_Setting'!$D$30))*2+4)))," ")," ")</f>
        <v xml:space="preserve"> </v>
      </c>
      <c r="C2810" s="10" t="str">
        <f t="shared" si="89"/>
        <v xml:space="preserve"> </v>
      </c>
      <c r="D2810" s="56" t="e">
        <f t="shared" si="90"/>
        <v>#N/A</v>
      </c>
    </row>
    <row r="2811" spans="1:4" x14ac:dyDescent="0.2">
      <c r="A2811" s="56" t="e">
        <f>IF((A2810+$F$5&lt;='1_Setting'!$D$29),A2810+$F$5,#N/A)</f>
        <v>#N/A</v>
      </c>
      <c r="B2811" s="11" t="str">
        <f>IFERROR(IF(ISNUMBER(A2811),(IF(A2811&lt;('1_Setting'!$D$30),((A2811/('1_Setting'!$D$30))*3+1),((A2811-('1_Setting'!$D$30))/(('1_Setting'!$D$29)-('1_Setting'!$D$30))*2+4)))," ")," ")</f>
        <v xml:space="preserve"> </v>
      </c>
      <c r="C2811" s="10" t="str">
        <f t="shared" si="89"/>
        <v xml:space="preserve"> </v>
      </c>
      <c r="D2811" s="56" t="e">
        <f t="shared" si="90"/>
        <v>#N/A</v>
      </c>
    </row>
    <row r="2812" spans="1:4" x14ac:dyDescent="0.2">
      <c r="A2812" s="56" t="e">
        <f>IF((A2811+$F$5&lt;='1_Setting'!$D$29),A2811+$F$5,#N/A)</f>
        <v>#N/A</v>
      </c>
      <c r="B2812" s="11" t="str">
        <f>IFERROR(IF(ISNUMBER(A2812),(IF(A2812&lt;('1_Setting'!$D$30),((A2812/('1_Setting'!$D$30))*3+1),((A2812-('1_Setting'!$D$30))/(('1_Setting'!$D$29)-('1_Setting'!$D$30))*2+4)))," ")," ")</f>
        <v xml:space="preserve"> </v>
      </c>
      <c r="C2812" s="10" t="str">
        <f t="shared" si="89"/>
        <v xml:space="preserve"> </v>
      </c>
      <c r="D2812" s="56" t="e">
        <f t="shared" si="90"/>
        <v>#N/A</v>
      </c>
    </row>
    <row r="2813" spans="1:4" x14ac:dyDescent="0.2">
      <c r="A2813" s="56" t="e">
        <f>IF((A2812+$F$5&lt;='1_Setting'!$D$29),A2812+$F$5,#N/A)</f>
        <v>#N/A</v>
      </c>
      <c r="B2813" s="11" t="str">
        <f>IFERROR(IF(ISNUMBER(A2813),(IF(A2813&lt;('1_Setting'!$D$30),((A2813/('1_Setting'!$D$30))*3+1),((A2813-('1_Setting'!$D$30))/(('1_Setting'!$D$29)-('1_Setting'!$D$30))*2+4)))," ")," ")</f>
        <v xml:space="preserve"> </v>
      </c>
      <c r="C2813" s="10" t="str">
        <f t="shared" si="89"/>
        <v xml:space="preserve"> </v>
      </c>
      <c r="D2813" s="56" t="e">
        <f t="shared" si="90"/>
        <v>#N/A</v>
      </c>
    </row>
    <row r="2814" spans="1:4" x14ac:dyDescent="0.2">
      <c r="A2814" s="56" t="e">
        <f>IF((A2813+$F$5&lt;='1_Setting'!$D$29),A2813+$F$5,#N/A)</f>
        <v>#N/A</v>
      </c>
      <c r="B2814" s="11" t="str">
        <f>IFERROR(IF(ISNUMBER(A2814),(IF(A2814&lt;('1_Setting'!$D$30),((A2814/('1_Setting'!$D$30))*3+1),((A2814-('1_Setting'!$D$30))/(('1_Setting'!$D$29)-('1_Setting'!$D$30))*2+4)))," ")," ")</f>
        <v xml:space="preserve"> </v>
      </c>
      <c r="C2814" s="10" t="str">
        <f t="shared" si="89"/>
        <v xml:space="preserve"> </v>
      </c>
      <c r="D2814" s="56" t="e">
        <f t="shared" si="90"/>
        <v>#N/A</v>
      </c>
    </row>
    <row r="2815" spans="1:4" x14ac:dyDescent="0.2">
      <c r="A2815" s="56" t="e">
        <f>IF((A2814+$F$5&lt;='1_Setting'!$D$29),A2814+$F$5,#N/A)</f>
        <v>#N/A</v>
      </c>
      <c r="B2815" s="11" t="str">
        <f>IFERROR(IF(ISNUMBER(A2815),(IF(A2815&lt;('1_Setting'!$D$30),((A2815/('1_Setting'!$D$30))*3+1),((A2815-('1_Setting'!$D$30))/(('1_Setting'!$D$29)-('1_Setting'!$D$30))*2+4)))," ")," ")</f>
        <v xml:space="preserve"> </v>
      </c>
      <c r="C2815" s="10" t="str">
        <f t="shared" si="89"/>
        <v xml:space="preserve"> </v>
      </c>
      <c r="D2815" s="56" t="e">
        <f t="shared" si="90"/>
        <v>#N/A</v>
      </c>
    </row>
    <row r="2816" spans="1:4" x14ac:dyDescent="0.2">
      <c r="A2816" s="56" t="e">
        <f>IF((A2815+$F$5&lt;='1_Setting'!$D$29),A2815+$F$5,#N/A)</f>
        <v>#N/A</v>
      </c>
      <c r="B2816" s="11" t="str">
        <f>IFERROR(IF(ISNUMBER(A2816),(IF(A2816&lt;('1_Setting'!$D$30),((A2816/('1_Setting'!$D$30))*3+1),((A2816-('1_Setting'!$D$30))/(('1_Setting'!$D$29)-('1_Setting'!$D$30))*2+4)))," ")," ")</f>
        <v xml:space="preserve"> </v>
      </c>
      <c r="C2816" s="10" t="str">
        <f t="shared" si="89"/>
        <v xml:space="preserve"> </v>
      </c>
      <c r="D2816" s="56" t="e">
        <f t="shared" si="90"/>
        <v>#N/A</v>
      </c>
    </row>
    <row r="2817" spans="1:4" x14ac:dyDescent="0.2">
      <c r="A2817" s="56" t="e">
        <f>IF((A2816+$F$5&lt;='1_Setting'!$D$29),A2816+$F$5,#N/A)</f>
        <v>#N/A</v>
      </c>
      <c r="B2817" s="11" t="str">
        <f>IFERROR(IF(ISNUMBER(A2817),(IF(A2817&lt;('1_Setting'!$D$30),((A2817/('1_Setting'!$D$30))*3+1),((A2817-('1_Setting'!$D$30))/(('1_Setting'!$D$29)-('1_Setting'!$D$30))*2+4)))," ")," ")</f>
        <v xml:space="preserve"> </v>
      </c>
      <c r="C2817" s="10" t="str">
        <f t="shared" si="89"/>
        <v xml:space="preserve"> </v>
      </c>
      <c r="D2817" s="56" t="e">
        <f t="shared" si="90"/>
        <v>#N/A</v>
      </c>
    </row>
    <row r="2818" spans="1:4" x14ac:dyDescent="0.2">
      <c r="A2818" s="56" t="e">
        <f>IF((A2817+$F$5&lt;='1_Setting'!$D$29),A2817+$F$5,#N/A)</f>
        <v>#N/A</v>
      </c>
      <c r="B2818" s="11" t="str">
        <f>IFERROR(IF(ISNUMBER(A2818),(IF(A2818&lt;('1_Setting'!$D$30),((A2818/('1_Setting'!$D$30))*3+1),((A2818-('1_Setting'!$D$30))/(('1_Setting'!$D$29)-('1_Setting'!$D$30))*2+4)))," ")," ")</f>
        <v xml:space="preserve"> </v>
      </c>
      <c r="C2818" s="10" t="str">
        <f t="shared" ref="C2818:C2881" si="91">IFERROR(IF(AND(B2818&gt;3.5,B2818&lt;4),3.5,ROUND(B2818/5,1)*5)," ")</f>
        <v xml:space="preserve"> </v>
      </c>
      <c r="D2818" s="56" t="e">
        <f t="shared" si="90"/>
        <v>#N/A</v>
      </c>
    </row>
    <row r="2819" spans="1:4" x14ac:dyDescent="0.2">
      <c r="A2819" s="56" t="e">
        <f>IF((A2818+$F$5&lt;='1_Setting'!$D$29),A2818+$F$5,#N/A)</f>
        <v>#N/A</v>
      </c>
      <c r="B2819" s="11" t="str">
        <f>IFERROR(IF(ISNUMBER(A2819),(IF(A2819&lt;('1_Setting'!$D$30),((A2819/('1_Setting'!$D$30))*3+1),((A2819-('1_Setting'!$D$30))/(('1_Setting'!$D$29)-('1_Setting'!$D$30))*2+4)))," ")," ")</f>
        <v xml:space="preserve"> </v>
      </c>
      <c r="C2819" s="10" t="str">
        <f t="shared" si="91"/>
        <v xml:space="preserve"> </v>
      </c>
      <c r="D2819" s="56" t="e">
        <f t="shared" si="90"/>
        <v>#N/A</v>
      </c>
    </row>
    <row r="2820" spans="1:4" x14ac:dyDescent="0.2">
      <c r="A2820" s="56" t="e">
        <f>IF((A2819+$F$5&lt;='1_Setting'!$D$29),A2819+$F$5,#N/A)</f>
        <v>#N/A</v>
      </c>
      <c r="B2820" s="11" t="str">
        <f>IFERROR(IF(ISNUMBER(A2820),(IF(A2820&lt;('1_Setting'!$D$30),((A2820/('1_Setting'!$D$30))*3+1),((A2820-('1_Setting'!$D$30))/(('1_Setting'!$D$29)-('1_Setting'!$D$30))*2+4)))," ")," ")</f>
        <v xml:space="preserve"> </v>
      </c>
      <c r="C2820" s="10" t="str">
        <f t="shared" si="91"/>
        <v xml:space="preserve"> </v>
      </c>
      <c r="D2820" s="56" t="e">
        <f t="shared" si="90"/>
        <v>#N/A</v>
      </c>
    </row>
    <row r="2821" spans="1:4" x14ac:dyDescent="0.2">
      <c r="A2821" s="56" t="e">
        <f>IF((A2820+$F$5&lt;='1_Setting'!$D$29),A2820+$F$5,#N/A)</f>
        <v>#N/A</v>
      </c>
      <c r="B2821" s="11" t="str">
        <f>IFERROR(IF(ISNUMBER(A2821),(IF(A2821&lt;('1_Setting'!$D$30),((A2821/('1_Setting'!$D$30))*3+1),((A2821-('1_Setting'!$D$30))/(('1_Setting'!$D$29)-('1_Setting'!$D$30))*2+4)))," ")," ")</f>
        <v xml:space="preserve"> </v>
      </c>
      <c r="C2821" s="10" t="str">
        <f t="shared" si="91"/>
        <v xml:space="preserve"> </v>
      </c>
      <c r="D2821" s="56" t="e">
        <f t="shared" si="90"/>
        <v>#N/A</v>
      </c>
    </row>
    <row r="2822" spans="1:4" x14ac:dyDescent="0.2">
      <c r="A2822" s="56" t="e">
        <f>IF((A2821+$F$5&lt;='1_Setting'!$D$29),A2821+$F$5,#N/A)</f>
        <v>#N/A</v>
      </c>
      <c r="B2822" s="11" t="str">
        <f>IFERROR(IF(ISNUMBER(A2822),(IF(A2822&lt;('1_Setting'!$D$30),((A2822/('1_Setting'!$D$30))*3+1),((A2822-('1_Setting'!$D$30))/(('1_Setting'!$D$29)-('1_Setting'!$D$30))*2+4)))," ")," ")</f>
        <v xml:space="preserve"> </v>
      </c>
      <c r="C2822" s="10" t="str">
        <f t="shared" si="91"/>
        <v xml:space="preserve"> </v>
      </c>
      <c r="D2822" s="56" t="e">
        <f t="shared" si="90"/>
        <v>#N/A</v>
      </c>
    </row>
    <row r="2823" spans="1:4" x14ac:dyDescent="0.2">
      <c r="A2823" s="56" t="e">
        <f>IF((A2822+$F$5&lt;='1_Setting'!$D$29),A2822+$F$5,#N/A)</f>
        <v>#N/A</v>
      </c>
      <c r="B2823" s="11" t="str">
        <f>IFERROR(IF(ISNUMBER(A2823),(IF(A2823&lt;('1_Setting'!$D$30),((A2823/('1_Setting'!$D$30))*3+1),((A2823-('1_Setting'!$D$30))/(('1_Setting'!$D$29)-('1_Setting'!$D$30))*2+4)))," ")," ")</f>
        <v xml:space="preserve"> </v>
      </c>
      <c r="C2823" s="10" t="str">
        <f t="shared" si="91"/>
        <v xml:space="preserve"> </v>
      </c>
      <c r="D2823" s="56" t="e">
        <f t="shared" si="90"/>
        <v>#N/A</v>
      </c>
    </row>
    <row r="2824" spans="1:4" x14ac:dyDescent="0.2">
      <c r="A2824" s="56" t="e">
        <f>IF((A2823+$F$5&lt;='1_Setting'!$D$29),A2823+$F$5,#N/A)</f>
        <v>#N/A</v>
      </c>
      <c r="B2824" s="11" t="str">
        <f>IFERROR(IF(ISNUMBER(A2824),(IF(A2824&lt;('1_Setting'!$D$30),((A2824/('1_Setting'!$D$30))*3+1),((A2824-('1_Setting'!$D$30))/(('1_Setting'!$D$29)-('1_Setting'!$D$30))*2+4)))," ")," ")</f>
        <v xml:space="preserve"> </v>
      </c>
      <c r="C2824" s="10" t="str">
        <f t="shared" si="91"/>
        <v xml:space="preserve"> </v>
      </c>
      <c r="D2824" s="56" t="e">
        <f t="shared" si="90"/>
        <v>#N/A</v>
      </c>
    </row>
    <row r="2825" spans="1:4" x14ac:dyDescent="0.2">
      <c r="A2825" s="56" t="e">
        <f>IF((A2824+$F$5&lt;='1_Setting'!$D$29),A2824+$F$5,#N/A)</f>
        <v>#N/A</v>
      </c>
      <c r="B2825" s="11" t="str">
        <f>IFERROR(IF(ISNUMBER(A2825),(IF(A2825&lt;('1_Setting'!$D$30),((A2825/('1_Setting'!$D$30))*3+1),((A2825-('1_Setting'!$D$30))/(('1_Setting'!$D$29)-('1_Setting'!$D$30))*2+4)))," ")," ")</f>
        <v xml:space="preserve"> </v>
      </c>
      <c r="C2825" s="10" t="str">
        <f t="shared" si="91"/>
        <v xml:space="preserve"> </v>
      </c>
      <c r="D2825" s="56" t="e">
        <f t="shared" si="90"/>
        <v>#N/A</v>
      </c>
    </row>
    <row r="2826" spans="1:4" x14ac:dyDescent="0.2">
      <c r="A2826" s="56" t="e">
        <f>IF((A2825+$F$5&lt;='1_Setting'!$D$29),A2825+$F$5,#N/A)</f>
        <v>#N/A</v>
      </c>
      <c r="B2826" s="11" t="str">
        <f>IFERROR(IF(ISNUMBER(A2826),(IF(A2826&lt;('1_Setting'!$D$30),((A2826/('1_Setting'!$D$30))*3+1),((A2826-('1_Setting'!$D$30))/(('1_Setting'!$D$29)-('1_Setting'!$D$30))*2+4)))," ")," ")</f>
        <v xml:space="preserve"> </v>
      </c>
      <c r="C2826" s="10" t="str">
        <f t="shared" si="91"/>
        <v xml:space="preserve"> </v>
      </c>
      <c r="D2826" s="56" t="e">
        <f t="shared" si="90"/>
        <v>#N/A</v>
      </c>
    </row>
    <row r="2827" spans="1:4" x14ac:dyDescent="0.2">
      <c r="A2827" s="56" t="e">
        <f>IF((A2826+$F$5&lt;='1_Setting'!$D$29),A2826+$F$5,#N/A)</f>
        <v>#N/A</v>
      </c>
      <c r="B2827" s="11" t="str">
        <f>IFERROR(IF(ISNUMBER(A2827),(IF(A2827&lt;('1_Setting'!$D$30),((A2827/('1_Setting'!$D$30))*3+1),((A2827-('1_Setting'!$D$30))/(('1_Setting'!$D$29)-('1_Setting'!$D$30))*2+4)))," ")," ")</f>
        <v xml:space="preserve"> </v>
      </c>
      <c r="C2827" s="10" t="str">
        <f t="shared" si="91"/>
        <v xml:space="preserve"> </v>
      </c>
      <c r="D2827" s="56" t="e">
        <f t="shared" ref="D2827:D2890" si="92">A2827</f>
        <v>#N/A</v>
      </c>
    </row>
    <row r="2828" spans="1:4" x14ac:dyDescent="0.2">
      <c r="A2828" s="56" t="e">
        <f>IF((A2827+$F$5&lt;='1_Setting'!$D$29),A2827+$F$5,#N/A)</f>
        <v>#N/A</v>
      </c>
      <c r="B2828" s="11" t="str">
        <f>IFERROR(IF(ISNUMBER(A2828),(IF(A2828&lt;('1_Setting'!$D$30),((A2828/('1_Setting'!$D$30))*3+1),((A2828-('1_Setting'!$D$30))/(('1_Setting'!$D$29)-('1_Setting'!$D$30))*2+4)))," ")," ")</f>
        <v xml:space="preserve"> </v>
      </c>
      <c r="C2828" s="10" t="str">
        <f t="shared" si="91"/>
        <v xml:space="preserve"> </v>
      </c>
      <c r="D2828" s="56" t="e">
        <f t="shared" si="92"/>
        <v>#N/A</v>
      </c>
    </row>
    <row r="2829" spans="1:4" x14ac:dyDescent="0.2">
      <c r="A2829" s="56" t="e">
        <f>IF((A2828+$F$5&lt;='1_Setting'!$D$29),A2828+$F$5,#N/A)</f>
        <v>#N/A</v>
      </c>
      <c r="B2829" s="11" t="str">
        <f>IFERROR(IF(ISNUMBER(A2829),(IF(A2829&lt;('1_Setting'!$D$30),((A2829/('1_Setting'!$D$30))*3+1),((A2829-('1_Setting'!$D$30))/(('1_Setting'!$D$29)-('1_Setting'!$D$30))*2+4)))," ")," ")</f>
        <v xml:space="preserve"> </v>
      </c>
      <c r="C2829" s="10" t="str">
        <f t="shared" si="91"/>
        <v xml:space="preserve"> </v>
      </c>
      <c r="D2829" s="56" t="e">
        <f t="shared" si="92"/>
        <v>#N/A</v>
      </c>
    </row>
    <row r="2830" spans="1:4" x14ac:dyDescent="0.2">
      <c r="A2830" s="56" t="e">
        <f>IF((A2829+$F$5&lt;='1_Setting'!$D$29),A2829+$F$5,#N/A)</f>
        <v>#N/A</v>
      </c>
      <c r="B2830" s="11" t="str">
        <f>IFERROR(IF(ISNUMBER(A2830),(IF(A2830&lt;('1_Setting'!$D$30),((A2830/('1_Setting'!$D$30))*3+1),((A2830-('1_Setting'!$D$30))/(('1_Setting'!$D$29)-('1_Setting'!$D$30))*2+4)))," ")," ")</f>
        <v xml:space="preserve"> </v>
      </c>
      <c r="C2830" s="10" t="str">
        <f t="shared" si="91"/>
        <v xml:space="preserve"> </v>
      </c>
      <c r="D2830" s="56" t="e">
        <f t="shared" si="92"/>
        <v>#N/A</v>
      </c>
    </row>
    <row r="2831" spans="1:4" x14ac:dyDescent="0.2">
      <c r="A2831" s="56" t="e">
        <f>IF((A2830+$F$5&lt;='1_Setting'!$D$29),A2830+$F$5,#N/A)</f>
        <v>#N/A</v>
      </c>
      <c r="B2831" s="11" t="str">
        <f>IFERROR(IF(ISNUMBER(A2831),(IF(A2831&lt;('1_Setting'!$D$30),((A2831/('1_Setting'!$D$30))*3+1),((A2831-('1_Setting'!$D$30))/(('1_Setting'!$D$29)-('1_Setting'!$D$30))*2+4)))," ")," ")</f>
        <v xml:space="preserve"> </v>
      </c>
      <c r="C2831" s="10" t="str">
        <f t="shared" si="91"/>
        <v xml:space="preserve"> </v>
      </c>
      <c r="D2831" s="56" t="e">
        <f t="shared" si="92"/>
        <v>#N/A</v>
      </c>
    </row>
    <row r="2832" spans="1:4" x14ac:dyDescent="0.2">
      <c r="A2832" s="56" t="e">
        <f>IF((A2831+$F$5&lt;='1_Setting'!$D$29),A2831+$F$5,#N/A)</f>
        <v>#N/A</v>
      </c>
      <c r="B2832" s="11" t="str">
        <f>IFERROR(IF(ISNUMBER(A2832),(IF(A2832&lt;('1_Setting'!$D$30),((A2832/('1_Setting'!$D$30))*3+1),((A2832-('1_Setting'!$D$30))/(('1_Setting'!$D$29)-('1_Setting'!$D$30))*2+4)))," ")," ")</f>
        <v xml:space="preserve"> </v>
      </c>
      <c r="C2832" s="10" t="str">
        <f t="shared" si="91"/>
        <v xml:space="preserve"> </v>
      </c>
      <c r="D2832" s="56" t="e">
        <f t="shared" si="92"/>
        <v>#N/A</v>
      </c>
    </row>
    <row r="2833" spans="1:4" x14ac:dyDescent="0.2">
      <c r="A2833" s="56" t="e">
        <f>IF((A2832+$F$5&lt;='1_Setting'!$D$29),A2832+$F$5,#N/A)</f>
        <v>#N/A</v>
      </c>
      <c r="B2833" s="11" t="str">
        <f>IFERROR(IF(ISNUMBER(A2833),(IF(A2833&lt;('1_Setting'!$D$30),((A2833/('1_Setting'!$D$30))*3+1),((A2833-('1_Setting'!$D$30))/(('1_Setting'!$D$29)-('1_Setting'!$D$30))*2+4)))," ")," ")</f>
        <v xml:space="preserve"> </v>
      </c>
      <c r="C2833" s="10" t="str">
        <f t="shared" si="91"/>
        <v xml:space="preserve"> </v>
      </c>
      <c r="D2833" s="56" t="e">
        <f t="shared" si="92"/>
        <v>#N/A</v>
      </c>
    </row>
    <row r="2834" spans="1:4" x14ac:dyDescent="0.2">
      <c r="A2834" s="56" t="e">
        <f>IF((A2833+$F$5&lt;='1_Setting'!$D$29),A2833+$F$5,#N/A)</f>
        <v>#N/A</v>
      </c>
      <c r="B2834" s="11" t="str">
        <f>IFERROR(IF(ISNUMBER(A2834),(IF(A2834&lt;('1_Setting'!$D$30),((A2834/('1_Setting'!$D$30))*3+1),((A2834-('1_Setting'!$D$30))/(('1_Setting'!$D$29)-('1_Setting'!$D$30))*2+4)))," ")," ")</f>
        <v xml:space="preserve"> </v>
      </c>
      <c r="C2834" s="10" t="str">
        <f t="shared" si="91"/>
        <v xml:space="preserve"> </v>
      </c>
      <c r="D2834" s="56" t="e">
        <f t="shared" si="92"/>
        <v>#N/A</v>
      </c>
    </row>
    <row r="2835" spans="1:4" x14ac:dyDescent="0.2">
      <c r="A2835" s="56" t="e">
        <f>IF((A2834+$F$5&lt;='1_Setting'!$D$29),A2834+$F$5,#N/A)</f>
        <v>#N/A</v>
      </c>
      <c r="B2835" s="11" t="str">
        <f>IFERROR(IF(ISNUMBER(A2835),(IF(A2835&lt;('1_Setting'!$D$30),((A2835/('1_Setting'!$D$30))*3+1),((A2835-('1_Setting'!$D$30))/(('1_Setting'!$D$29)-('1_Setting'!$D$30))*2+4)))," ")," ")</f>
        <v xml:space="preserve"> </v>
      </c>
      <c r="C2835" s="10" t="str">
        <f t="shared" si="91"/>
        <v xml:space="preserve"> </v>
      </c>
      <c r="D2835" s="56" t="e">
        <f t="shared" si="92"/>
        <v>#N/A</v>
      </c>
    </row>
    <row r="2836" spans="1:4" x14ac:dyDescent="0.2">
      <c r="A2836" s="56" t="e">
        <f>IF((A2835+$F$5&lt;='1_Setting'!$D$29),A2835+$F$5,#N/A)</f>
        <v>#N/A</v>
      </c>
      <c r="B2836" s="11" t="str">
        <f>IFERROR(IF(ISNUMBER(A2836),(IF(A2836&lt;('1_Setting'!$D$30),((A2836/('1_Setting'!$D$30))*3+1),((A2836-('1_Setting'!$D$30))/(('1_Setting'!$D$29)-('1_Setting'!$D$30))*2+4)))," ")," ")</f>
        <v xml:space="preserve"> </v>
      </c>
      <c r="C2836" s="10" t="str">
        <f t="shared" si="91"/>
        <v xml:space="preserve"> </v>
      </c>
      <c r="D2836" s="56" t="e">
        <f t="shared" si="92"/>
        <v>#N/A</v>
      </c>
    </row>
    <row r="2837" spans="1:4" x14ac:dyDescent="0.2">
      <c r="A2837" s="56" t="e">
        <f>IF((A2836+$F$5&lt;='1_Setting'!$D$29),A2836+$F$5,#N/A)</f>
        <v>#N/A</v>
      </c>
      <c r="B2837" s="11" t="str">
        <f>IFERROR(IF(ISNUMBER(A2837),(IF(A2837&lt;('1_Setting'!$D$30),((A2837/('1_Setting'!$D$30))*3+1),((A2837-('1_Setting'!$D$30))/(('1_Setting'!$D$29)-('1_Setting'!$D$30))*2+4)))," ")," ")</f>
        <v xml:space="preserve"> </v>
      </c>
      <c r="C2837" s="10" t="str">
        <f t="shared" si="91"/>
        <v xml:space="preserve"> </v>
      </c>
      <c r="D2837" s="56" t="e">
        <f t="shared" si="92"/>
        <v>#N/A</v>
      </c>
    </row>
    <row r="2838" spans="1:4" x14ac:dyDescent="0.2">
      <c r="A2838" s="56" t="e">
        <f>IF((A2837+$F$5&lt;='1_Setting'!$D$29),A2837+$F$5,#N/A)</f>
        <v>#N/A</v>
      </c>
      <c r="B2838" s="11" t="str">
        <f>IFERROR(IF(ISNUMBER(A2838),(IF(A2838&lt;('1_Setting'!$D$30),((A2838/('1_Setting'!$D$30))*3+1),((A2838-('1_Setting'!$D$30))/(('1_Setting'!$D$29)-('1_Setting'!$D$30))*2+4)))," ")," ")</f>
        <v xml:space="preserve"> </v>
      </c>
      <c r="C2838" s="10" t="str">
        <f t="shared" si="91"/>
        <v xml:space="preserve"> </v>
      </c>
      <c r="D2838" s="56" t="e">
        <f t="shared" si="92"/>
        <v>#N/A</v>
      </c>
    </row>
    <row r="2839" spans="1:4" x14ac:dyDescent="0.2">
      <c r="A2839" s="56" t="e">
        <f>IF((A2838+$F$5&lt;='1_Setting'!$D$29),A2838+$F$5,#N/A)</f>
        <v>#N/A</v>
      </c>
      <c r="B2839" s="11" t="str">
        <f>IFERROR(IF(ISNUMBER(A2839),(IF(A2839&lt;('1_Setting'!$D$30),((A2839/('1_Setting'!$D$30))*3+1),((A2839-('1_Setting'!$D$30))/(('1_Setting'!$D$29)-('1_Setting'!$D$30))*2+4)))," ")," ")</f>
        <v xml:space="preserve"> </v>
      </c>
      <c r="C2839" s="10" t="str">
        <f t="shared" si="91"/>
        <v xml:space="preserve"> </v>
      </c>
      <c r="D2839" s="56" t="e">
        <f t="shared" si="92"/>
        <v>#N/A</v>
      </c>
    </row>
    <row r="2840" spans="1:4" x14ac:dyDescent="0.2">
      <c r="A2840" s="56" t="e">
        <f>IF((A2839+$F$5&lt;='1_Setting'!$D$29),A2839+$F$5,#N/A)</f>
        <v>#N/A</v>
      </c>
      <c r="B2840" s="11" t="str">
        <f>IFERROR(IF(ISNUMBER(A2840),(IF(A2840&lt;('1_Setting'!$D$30),((A2840/('1_Setting'!$D$30))*3+1),((A2840-('1_Setting'!$D$30))/(('1_Setting'!$D$29)-('1_Setting'!$D$30))*2+4)))," ")," ")</f>
        <v xml:space="preserve"> </v>
      </c>
      <c r="C2840" s="10" t="str">
        <f t="shared" si="91"/>
        <v xml:space="preserve"> </v>
      </c>
      <c r="D2840" s="56" t="e">
        <f t="shared" si="92"/>
        <v>#N/A</v>
      </c>
    </row>
    <row r="2841" spans="1:4" x14ac:dyDescent="0.2">
      <c r="A2841" s="56" t="e">
        <f>IF((A2840+$F$5&lt;='1_Setting'!$D$29),A2840+$F$5,#N/A)</f>
        <v>#N/A</v>
      </c>
      <c r="B2841" s="11" t="str">
        <f>IFERROR(IF(ISNUMBER(A2841),(IF(A2841&lt;('1_Setting'!$D$30),((A2841/('1_Setting'!$D$30))*3+1),((A2841-('1_Setting'!$D$30))/(('1_Setting'!$D$29)-('1_Setting'!$D$30))*2+4)))," ")," ")</f>
        <v xml:space="preserve"> </v>
      </c>
      <c r="C2841" s="10" t="str">
        <f t="shared" si="91"/>
        <v xml:space="preserve"> </v>
      </c>
      <c r="D2841" s="56" t="e">
        <f t="shared" si="92"/>
        <v>#N/A</v>
      </c>
    </row>
    <row r="2842" spans="1:4" x14ac:dyDescent="0.2">
      <c r="A2842" s="56" t="e">
        <f>IF((A2841+$F$5&lt;='1_Setting'!$D$29),A2841+$F$5,#N/A)</f>
        <v>#N/A</v>
      </c>
      <c r="B2842" s="11" t="str">
        <f>IFERROR(IF(ISNUMBER(A2842),(IF(A2842&lt;('1_Setting'!$D$30),((A2842/('1_Setting'!$D$30))*3+1),((A2842-('1_Setting'!$D$30))/(('1_Setting'!$D$29)-('1_Setting'!$D$30))*2+4)))," ")," ")</f>
        <v xml:space="preserve"> </v>
      </c>
      <c r="C2842" s="10" t="str">
        <f t="shared" si="91"/>
        <v xml:space="preserve"> </v>
      </c>
      <c r="D2842" s="56" t="e">
        <f t="shared" si="92"/>
        <v>#N/A</v>
      </c>
    </row>
    <row r="2843" spans="1:4" x14ac:dyDescent="0.2">
      <c r="A2843" s="56" t="e">
        <f>IF((A2842+$F$5&lt;='1_Setting'!$D$29),A2842+$F$5,#N/A)</f>
        <v>#N/A</v>
      </c>
      <c r="B2843" s="11" t="str">
        <f>IFERROR(IF(ISNUMBER(A2843),(IF(A2843&lt;('1_Setting'!$D$30),((A2843/('1_Setting'!$D$30))*3+1),((A2843-('1_Setting'!$D$30))/(('1_Setting'!$D$29)-('1_Setting'!$D$30))*2+4)))," ")," ")</f>
        <v xml:space="preserve"> </v>
      </c>
      <c r="C2843" s="10" t="str">
        <f t="shared" si="91"/>
        <v xml:space="preserve"> </v>
      </c>
      <c r="D2843" s="56" t="e">
        <f t="shared" si="92"/>
        <v>#N/A</v>
      </c>
    </row>
    <row r="2844" spans="1:4" x14ac:dyDescent="0.2">
      <c r="A2844" s="56" t="e">
        <f>IF((A2843+$F$5&lt;='1_Setting'!$D$29),A2843+$F$5,#N/A)</f>
        <v>#N/A</v>
      </c>
      <c r="B2844" s="11" t="str">
        <f>IFERROR(IF(ISNUMBER(A2844),(IF(A2844&lt;('1_Setting'!$D$30),((A2844/('1_Setting'!$D$30))*3+1),((A2844-('1_Setting'!$D$30))/(('1_Setting'!$D$29)-('1_Setting'!$D$30))*2+4)))," ")," ")</f>
        <v xml:space="preserve"> </v>
      </c>
      <c r="C2844" s="10" t="str">
        <f t="shared" si="91"/>
        <v xml:space="preserve"> </v>
      </c>
      <c r="D2844" s="56" t="e">
        <f t="shared" si="92"/>
        <v>#N/A</v>
      </c>
    </row>
    <row r="2845" spans="1:4" x14ac:dyDescent="0.2">
      <c r="A2845" s="56" t="e">
        <f>IF((A2844+$F$5&lt;='1_Setting'!$D$29),A2844+$F$5,#N/A)</f>
        <v>#N/A</v>
      </c>
      <c r="B2845" s="11" t="str">
        <f>IFERROR(IF(ISNUMBER(A2845),(IF(A2845&lt;('1_Setting'!$D$30),((A2845/('1_Setting'!$D$30))*3+1),((A2845-('1_Setting'!$D$30))/(('1_Setting'!$D$29)-('1_Setting'!$D$30))*2+4)))," ")," ")</f>
        <v xml:space="preserve"> </v>
      </c>
      <c r="C2845" s="10" t="str">
        <f t="shared" si="91"/>
        <v xml:space="preserve"> </v>
      </c>
      <c r="D2845" s="56" t="e">
        <f t="shared" si="92"/>
        <v>#N/A</v>
      </c>
    </row>
    <row r="2846" spans="1:4" x14ac:dyDescent="0.2">
      <c r="A2846" s="56" t="e">
        <f>IF((A2845+$F$5&lt;='1_Setting'!$D$29),A2845+$F$5,#N/A)</f>
        <v>#N/A</v>
      </c>
      <c r="B2846" s="11" t="str">
        <f>IFERROR(IF(ISNUMBER(A2846),(IF(A2846&lt;('1_Setting'!$D$30),((A2846/('1_Setting'!$D$30))*3+1),((A2846-('1_Setting'!$D$30))/(('1_Setting'!$D$29)-('1_Setting'!$D$30))*2+4)))," ")," ")</f>
        <v xml:space="preserve"> </v>
      </c>
      <c r="C2846" s="10" t="str">
        <f t="shared" si="91"/>
        <v xml:space="preserve"> </v>
      </c>
      <c r="D2846" s="56" t="e">
        <f t="shared" si="92"/>
        <v>#N/A</v>
      </c>
    </row>
    <row r="2847" spans="1:4" x14ac:dyDescent="0.2">
      <c r="A2847" s="56" t="e">
        <f>IF((A2846+$F$5&lt;='1_Setting'!$D$29),A2846+$F$5,#N/A)</f>
        <v>#N/A</v>
      </c>
      <c r="B2847" s="11" t="str">
        <f>IFERROR(IF(ISNUMBER(A2847),(IF(A2847&lt;('1_Setting'!$D$30),((A2847/('1_Setting'!$D$30))*3+1),((A2847-('1_Setting'!$D$30))/(('1_Setting'!$D$29)-('1_Setting'!$D$30))*2+4)))," ")," ")</f>
        <v xml:space="preserve"> </v>
      </c>
      <c r="C2847" s="10" t="str">
        <f t="shared" si="91"/>
        <v xml:space="preserve"> </v>
      </c>
      <c r="D2847" s="56" t="e">
        <f t="shared" si="92"/>
        <v>#N/A</v>
      </c>
    </row>
    <row r="2848" spans="1:4" x14ac:dyDescent="0.2">
      <c r="A2848" s="56" t="e">
        <f>IF((A2847+$F$5&lt;='1_Setting'!$D$29),A2847+$F$5,#N/A)</f>
        <v>#N/A</v>
      </c>
      <c r="B2848" s="11" t="str">
        <f>IFERROR(IF(ISNUMBER(A2848),(IF(A2848&lt;('1_Setting'!$D$30),((A2848/('1_Setting'!$D$30))*3+1),((A2848-('1_Setting'!$D$30))/(('1_Setting'!$D$29)-('1_Setting'!$D$30))*2+4)))," ")," ")</f>
        <v xml:space="preserve"> </v>
      </c>
      <c r="C2848" s="10" t="str">
        <f t="shared" si="91"/>
        <v xml:space="preserve"> </v>
      </c>
      <c r="D2848" s="56" t="e">
        <f t="shared" si="92"/>
        <v>#N/A</v>
      </c>
    </row>
    <row r="2849" spans="1:4" x14ac:dyDescent="0.2">
      <c r="A2849" s="56" t="e">
        <f>IF((A2848+$F$5&lt;='1_Setting'!$D$29),A2848+$F$5,#N/A)</f>
        <v>#N/A</v>
      </c>
      <c r="B2849" s="11" t="str">
        <f>IFERROR(IF(ISNUMBER(A2849),(IF(A2849&lt;('1_Setting'!$D$30),((A2849/('1_Setting'!$D$30))*3+1),((A2849-('1_Setting'!$D$30))/(('1_Setting'!$D$29)-('1_Setting'!$D$30))*2+4)))," ")," ")</f>
        <v xml:space="preserve"> </v>
      </c>
      <c r="C2849" s="10" t="str">
        <f t="shared" si="91"/>
        <v xml:space="preserve"> </v>
      </c>
      <c r="D2849" s="56" t="e">
        <f t="shared" si="92"/>
        <v>#N/A</v>
      </c>
    </row>
    <row r="2850" spans="1:4" x14ac:dyDescent="0.2">
      <c r="A2850" s="56" t="e">
        <f>IF((A2849+$F$5&lt;='1_Setting'!$D$29),A2849+$F$5,#N/A)</f>
        <v>#N/A</v>
      </c>
      <c r="B2850" s="11" t="str">
        <f>IFERROR(IF(ISNUMBER(A2850),(IF(A2850&lt;('1_Setting'!$D$30),((A2850/('1_Setting'!$D$30))*3+1),((A2850-('1_Setting'!$D$30))/(('1_Setting'!$D$29)-('1_Setting'!$D$30))*2+4)))," ")," ")</f>
        <v xml:space="preserve"> </v>
      </c>
      <c r="C2850" s="10" t="str">
        <f t="shared" si="91"/>
        <v xml:space="preserve"> </v>
      </c>
      <c r="D2850" s="56" t="e">
        <f t="shared" si="92"/>
        <v>#N/A</v>
      </c>
    </row>
    <row r="2851" spans="1:4" x14ac:dyDescent="0.2">
      <c r="A2851" s="56" t="e">
        <f>IF((A2850+$F$5&lt;='1_Setting'!$D$29),A2850+$F$5,#N/A)</f>
        <v>#N/A</v>
      </c>
      <c r="B2851" s="11" t="str">
        <f>IFERROR(IF(ISNUMBER(A2851),(IF(A2851&lt;('1_Setting'!$D$30),((A2851/('1_Setting'!$D$30))*3+1),((A2851-('1_Setting'!$D$30))/(('1_Setting'!$D$29)-('1_Setting'!$D$30))*2+4)))," ")," ")</f>
        <v xml:space="preserve"> </v>
      </c>
      <c r="C2851" s="10" t="str">
        <f t="shared" si="91"/>
        <v xml:space="preserve"> </v>
      </c>
      <c r="D2851" s="56" t="e">
        <f t="shared" si="92"/>
        <v>#N/A</v>
      </c>
    </row>
    <row r="2852" spans="1:4" x14ac:dyDescent="0.2">
      <c r="A2852" s="56" t="e">
        <f>IF((A2851+$F$5&lt;='1_Setting'!$D$29),A2851+$F$5,#N/A)</f>
        <v>#N/A</v>
      </c>
      <c r="B2852" s="11" t="str">
        <f>IFERROR(IF(ISNUMBER(A2852),(IF(A2852&lt;('1_Setting'!$D$30),((A2852/('1_Setting'!$D$30))*3+1),((A2852-('1_Setting'!$D$30))/(('1_Setting'!$D$29)-('1_Setting'!$D$30))*2+4)))," ")," ")</f>
        <v xml:space="preserve"> </v>
      </c>
      <c r="C2852" s="10" t="str">
        <f t="shared" si="91"/>
        <v xml:space="preserve"> </v>
      </c>
      <c r="D2852" s="56" t="e">
        <f t="shared" si="92"/>
        <v>#N/A</v>
      </c>
    </row>
    <row r="2853" spans="1:4" x14ac:dyDescent="0.2">
      <c r="A2853" s="56" t="e">
        <f>IF((A2852+$F$5&lt;='1_Setting'!$D$29),A2852+$F$5,#N/A)</f>
        <v>#N/A</v>
      </c>
      <c r="B2853" s="11" t="str">
        <f>IFERROR(IF(ISNUMBER(A2853),(IF(A2853&lt;('1_Setting'!$D$30),((A2853/('1_Setting'!$D$30))*3+1),((A2853-('1_Setting'!$D$30))/(('1_Setting'!$D$29)-('1_Setting'!$D$30))*2+4)))," ")," ")</f>
        <v xml:space="preserve"> </v>
      </c>
      <c r="C2853" s="10" t="str">
        <f t="shared" si="91"/>
        <v xml:space="preserve"> </v>
      </c>
      <c r="D2853" s="56" t="e">
        <f t="shared" si="92"/>
        <v>#N/A</v>
      </c>
    </row>
    <row r="2854" spans="1:4" x14ac:dyDescent="0.2">
      <c r="A2854" s="56" t="e">
        <f>IF((A2853+$F$5&lt;='1_Setting'!$D$29),A2853+$F$5,#N/A)</f>
        <v>#N/A</v>
      </c>
      <c r="B2854" s="11" t="str">
        <f>IFERROR(IF(ISNUMBER(A2854),(IF(A2854&lt;('1_Setting'!$D$30),((A2854/('1_Setting'!$D$30))*3+1),((A2854-('1_Setting'!$D$30))/(('1_Setting'!$D$29)-('1_Setting'!$D$30))*2+4)))," ")," ")</f>
        <v xml:space="preserve"> </v>
      </c>
      <c r="C2854" s="10" t="str">
        <f t="shared" si="91"/>
        <v xml:space="preserve"> </v>
      </c>
      <c r="D2854" s="56" t="e">
        <f t="shared" si="92"/>
        <v>#N/A</v>
      </c>
    </row>
    <row r="2855" spans="1:4" x14ac:dyDescent="0.2">
      <c r="A2855" s="56" t="e">
        <f>IF((A2854+$F$5&lt;='1_Setting'!$D$29),A2854+$F$5,#N/A)</f>
        <v>#N/A</v>
      </c>
      <c r="B2855" s="11" t="str">
        <f>IFERROR(IF(ISNUMBER(A2855),(IF(A2855&lt;('1_Setting'!$D$30),((A2855/('1_Setting'!$D$30))*3+1),((A2855-('1_Setting'!$D$30))/(('1_Setting'!$D$29)-('1_Setting'!$D$30))*2+4)))," ")," ")</f>
        <v xml:space="preserve"> </v>
      </c>
      <c r="C2855" s="10" t="str">
        <f t="shared" si="91"/>
        <v xml:space="preserve"> </v>
      </c>
      <c r="D2855" s="56" t="e">
        <f t="shared" si="92"/>
        <v>#N/A</v>
      </c>
    </row>
    <row r="2856" spans="1:4" x14ac:dyDescent="0.2">
      <c r="A2856" s="56" t="e">
        <f>IF((A2855+$F$5&lt;='1_Setting'!$D$29),A2855+$F$5,#N/A)</f>
        <v>#N/A</v>
      </c>
      <c r="B2856" s="11" t="str">
        <f>IFERROR(IF(ISNUMBER(A2856),(IF(A2856&lt;('1_Setting'!$D$30),((A2856/('1_Setting'!$D$30))*3+1),((A2856-('1_Setting'!$D$30))/(('1_Setting'!$D$29)-('1_Setting'!$D$30))*2+4)))," ")," ")</f>
        <v xml:space="preserve"> </v>
      </c>
      <c r="C2856" s="10" t="str">
        <f t="shared" si="91"/>
        <v xml:space="preserve"> </v>
      </c>
      <c r="D2856" s="56" t="e">
        <f t="shared" si="92"/>
        <v>#N/A</v>
      </c>
    </row>
    <row r="2857" spans="1:4" x14ac:dyDescent="0.2">
      <c r="A2857" s="56" t="e">
        <f>IF((A2856+$F$5&lt;='1_Setting'!$D$29),A2856+$F$5,#N/A)</f>
        <v>#N/A</v>
      </c>
      <c r="B2857" s="11" t="str">
        <f>IFERROR(IF(ISNUMBER(A2857),(IF(A2857&lt;('1_Setting'!$D$30),((A2857/('1_Setting'!$D$30))*3+1),((A2857-('1_Setting'!$D$30))/(('1_Setting'!$D$29)-('1_Setting'!$D$30))*2+4)))," ")," ")</f>
        <v xml:space="preserve"> </v>
      </c>
      <c r="C2857" s="10" t="str">
        <f t="shared" si="91"/>
        <v xml:space="preserve"> </v>
      </c>
      <c r="D2857" s="56" t="e">
        <f t="shared" si="92"/>
        <v>#N/A</v>
      </c>
    </row>
    <row r="2858" spans="1:4" x14ac:dyDescent="0.2">
      <c r="A2858" s="56" t="e">
        <f>IF((A2857+$F$5&lt;='1_Setting'!$D$29),A2857+$F$5,#N/A)</f>
        <v>#N/A</v>
      </c>
      <c r="B2858" s="11" t="str">
        <f>IFERROR(IF(ISNUMBER(A2858),(IF(A2858&lt;('1_Setting'!$D$30),((A2858/('1_Setting'!$D$30))*3+1),((A2858-('1_Setting'!$D$30))/(('1_Setting'!$D$29)-('1_Setting'!$D$30))*2+4)))," ")," ")</f>
        <v xml:space="preserve"> </v>
      </c>
      <c r="C2858" s="10" t="str">
        <f t="shared" si="91"/>
        <v xml:space="preserve"> </v>
      </c>
      <c r="D2858" s="56" t="e">
        <f t="shared" si="92"/>
        <v>#N/A</v>
      </c>
    </row>
    <row r="2859" spans="1:4" x14ac:dyDescent="0.2">
      <c r="A2859" s="56" t="e">
        <f>IF((A2858+$F$5&lt;='1_Setting'!$D$29),A2858+$F$5,#N/A)</f>
        <v>#N/A</v>
      </c>
      <c r="B2859" s="11" t="str">
        <f>IFERROR(IF(ISNUMBER(A2859),(IF(A2859&lt;('1_Setting'!$D$30),((A2859/('1_Setting'!$D$30))*3+1),((A2859-('1_Setting'!$D$30))/(('1_Setting'!$D$29)-('1_Setting'!$D$30))*2+4)))," ")," ")</f>
        <v xml:space="preserve"> </v>
      </c>
      <c r="C2859" s="10" t="str">
        <f t="shared" si="91"/>
        <v xml:space="preserve"> </v>
      </c>
      <c r="D2859" s="56" t="e">
        <f t="shared" si="92"/>
        <v>#N/A</v>
      </c>
    </row>
    <row r="2860" spans="1:4" x14ac:dyDescent="0.2">
      <c r="A2860" s="56" t="e">
        <f>IF((A2859+$F$5&lt;='1_Setting'!$D$29),A2859+$F$5,#N/A)</f>
        <v>#N/A</v>
      </c>
      <c r="B2860" s="11" t="str">
        <f>IFERROR(IF(ISNUMBER(A2860),(IF(A2860&lt;('1_Setting'!$D$30),((A2860/('1_Setting'!$D$30))*3+1),((A2860-('1_Setting'!$D$30))/(('1_Setting'!$D$29)-('1_Setting'!$D$30))*2+4)))," ")," ")</f>
        <v xml:space="preserve"> </v>
      </c>
      <c r="C2860" s="10" t="str">
        <f t="shared" si="91"/>
        <v xml:space="preserve"> </v>
      </c>
      <c r="D2860" s="56" t="e">
        <f t="shared" si="92"/>
        <v>#N/A</v>
      </c>
    </row>
    <row r="2861" spans="1:4" x14ac:dyDescent="0.2">
      <c r="A2861" s="56" t="e">
        <f>IF((A2860+$F$5&lt;='1_Setting'!$D$29),A2860+$F$5,#N/A)</f>
        <v>#N/A</v>
      </c>
      <c r="B2861" s="11" t="str">
        <f>IFERROR(IF(ISNUMBER(A2861),(IF(A2861&lt;('1_Setting'!$D$30),((A2861/('1_Setting'!$D$30))*3+1),((A2861-('1_Setting'!$D$30))/(('1_Setting'!$D$29)-('1_Setting'!$D$30))*2+4)))," ")," ")</f>
        <v xml:space="preserve"> </v>
      </c>
      <c r="C2861" s="10" t="str">
        <f t="shared" si="91"/>
        <v xml:space="preserve"> </v>
      </c>
      <c r="D2861" s="56" t="e">
        <f t="shared" si="92"/>
        <v>#N/A</v>
      </c>
    </row>
    <row r="2862" spans="1:4" x14ac:dyDescent="0.2">
      <c r="A2862" s="56" t="e">
        <f>IF((A2861+$F$5&lt;='1_Setting'!$D$29),A2861+$F$5,#N/A)</f>
        <v>#N/A</v>
      </c>
      <c r="B2862" s="11" t="str">
        <f>IFERROR(IF(ISNUMBER(A2862),(IF(A2862&lt;('1_Setting'!$D$30),((A2862/('1_Setting'!$D$30))*3+1),((A2862-('1_Setting'!$D$30))/(('1_Setting'!$D$29)-('1_Setting'!$D$30))*2+4)))," ")," ")</f>
        <v xml:space="preserve"> </v>
      </c>
      <c r="C2862" s="10" t="str">
        <f t="shared" si="91"/>
        <v xml:space="preserve"> </v>
      </c>
      <c r="D2862" s="56" t="e">
        <f t="shared" si="92"/>
        <v>#N/A</v>
      </c>
    </row>
    <row r="2863" spans="1:4" x14ac:dyDescent="0.2">
      <c r="A2863" s="56" t="e">
        <f>IF((A2862+$F$5&lt;='1_Setting'!$D$29),A2862+$F$5,#N/A)</f>
        <v>#N/A</v>
      </c>
      <c r="B2863" s="11" t="str">
        <f>IFERROR(IF(ISNUMBER(A2863),(IF(A2863&lt;('1_Setting'!$D$30),((A2863/('1_Setting'!$D$30))*3+1),((A2863-('1_Setting'!$D$30))/(('1_Setting'!$D$29)-('1_Setting'!$D$30))*2+4)))," ")," ")</f>
        <v xml:space="preserve"> </v>
      </c>
      <c r="C2863" s="10" t="str">
        <f t="shared" si="91"/>
        <v xml:space="preserve"> </v>
      </c>
      <c r="D2863" s="56" t="e">
        <f t="shared" si="92"/>
        <v>#N/A</v>
      </c>
    </row>
    <row r="2864" spans="1:4" x14ac:dyDescent="0.2">
      <c r="A2864" s="56" t="e">
        <f>IF((A2863+$F$5&lt;='1_Setting'!$D$29),A2863+$F$5,#N/A)</f>
        <v>#N/A</v>
      </c>
      <c r="B2864" s="11" t="str">
        <f>IFERROR(IF(ISNUMBER(A2864),(IF(A2864&lt;('1_Setting'!$D$30),((A2864/('1_Setting'!$D$30))*3+1),((A2864-('1_Setting'!$D$30))/(('1_Setting'!$D$29)-('1_Setting'!$D$30))*2+4)))," ")," ")</f>
        <v xml:space="preserve"> </v>
      </c>
      <c r="C2864" s="10" t="str">
        <f t="shared" si="91"/>
        <v xml:space="preserve"> </v>
      </c>
      <c r="D2864" s="56" t="e">
        <f t="shared" si="92"/>
        <v>#N/A</v>
      </c>
    </row>
    <row r="2865" spans="1:4" x14ac:dyDescent="0.2">
      <c r="A2865" s="56" t="e">
        <f>IF((A2864+$F$5&lt;='1_Setting'!$D$29),A2864+$F$5,#N/A)</f>
        <v>#N/A</v>
      </c>
      <c r="B2865" s="11" t="str">
        <f>IFERROR(IF(ISNUMBER(A2865),(IF(A2865&lt;('1_Setting'!$D$30),((A2865/('1_Setting'!$D$30))*3+1),((A2865-('1_Setting'!$D$30))/(('1_Setting'!$D$29)-('1_Setting'!$D$30))*2+4)))," ")," ")</f>
        <v xml:space="preserve"> </v>
      </c>
      <c r="C2865" s="10" t="str">
        <f t="shared" si="91"/>
        <v xml:space="preserve"> </v>
      </c>
      <c r="D2865" s="56" t="e">
        <f t="shared" si="92"/>
        <v>#N/A</v>
      </c>
    </row>
    <row r="2866" spans="1:4" x14ac:dyDescent="0.2">
      <c r="A2866" s="56" t="e">
        <f>IF((A2865+$F$5&lt;='1_Setting'!$D$29),A2865+$F$5,#N/A)</f>
        <v>#N/A</v>
      </c>
      <c r="B2866" s="11" t="str">
        <f>IFERROR(IF(ISNUMBER(A2866),(IF(A2866&lt;('1_Setting'!$D$30),((A2866/('1_Setting'!$D$30))*3+1),((A2866-('1_Setting'!$D$30))/(('1_Setting'!$D$29)-('1_Setting'!$D$30))*2+4)))," ")," ")</f>
        <v xml:space="preserve"> </v>
      </c>
      <c r="C2866" s="10" t="str">
        <f t="shared" si="91"/>
        <v xml:space="preserve"> </v>
      </c>
      <c r="D2866" s="56" t="e">
        <f t="shared" si="92"/>
        <v>#N/A</v>
      </c>
    </row>
    <row r="2867" spans="1:4" x14ac:dyDescent="0.2">
      <c r="A2867" s="56" t="e">
        <f>IF((A2866+$F$5&lt;='1_Setting'!$D$29),A2866+$F$5,#N/A)</f>
        <v>#N/A</v>
      </c>
      <c r="B2867" s="11" t="str">
        <f>IFERROR(IF(ISNUMBER(A2867),(IF(A2867&lt;('1_Setting'!$D$30),((A2867/('1_Setting'!$D$30))*3+1),((A2867-('1_Setting'!$D$30))/(('1_Setting'!$D$29)-('1_Setting'!$D$30))*2+4)))," ")," ")</f>
        <v xml:space="preserve"> </v>
      </c>
      <c r="C2867" s="10" t="str">
        <f t="shared" si="91"/>
        <v xml:space="preserve"> </v>
      </c>
      <c r="D2867" s="56" t="e">
        <f t="shared" si="92"/>
        <v>#N/A</v>
      </c>
    </row>
    <row r="2868" spans="1:4" x14ac:dyDescent="0.2">
      <c r="A2868" s="56" t="e">
        <f>IF((A2867+$F$5&lt;='1_Setting'!$D$29),A2867+$F$5,#N/A)</f>
        <v>#N/A</v>
      </c>
      <c r="B2868" s="11" t="str">
        <f>IFERROR(IF(ISNUMBER(A2868),(IF(A2868&lt;('1_Setting'!$D$30),((A2868/('1_Setting'!$D$30))*3+1),((A2868-('1_Setting'!$D$30))/(('1_Setting'!$D$29)-('1_Setting'!$D$30))*2+4)))," ")," ")</f>
        <v xml:space="preserve"> </v>
      </c>
      <c r="C2868" s="10" t="str">
        <f t="shared" si="91"/>
        <v xml:space="preserve"> </v>
      </c>
      <c r="D2868" s="56" t="e">
        <f t="shared" si="92"/>
        <v>#N/A</v>
      </c>
    </row>
    <row r="2869" spans="1:4" x14ac:dyDescent="0.2">
      <c r="A2869" s="56" t="e">
        <f>IF((A2868+$F$5&lt;='1_Setting'!$D$29),A2868+$F$5,#N/A)</f>
        <v>#N/A</v>
      </c>
      <c r="B2869" s="11" t="str">
        <f>IFERROR(IF(ISNUMBER(A2869),(IF(A2869&lt;('1_Setting'!$D$30),((A2869/('1_Setting'!$D$30))*3+1),((A2869-('1_Setting'!$D$30))/(('1_Setting'!$D$29)-('1_Setting'!$D$30))*2+4)))," ")," ")</f>
        <v xml:space="preserve"> </v>
      </c>
      <c r="C2869" s="10" t="str">
        <f t="shared" si="91"/>
        <v xml:space="preserve"> </v>
      </c>
      <c r="D2869" s="56" t="e">
        <f t="shared" si="92"/>
        <v>#N/A</v>
      </c>
    </row>
    <row r="2870" spans="1:4" x14ac:dyDescent="0.2">
      <c r="A2870" s="56" t="e">
        <f>IF((A2869+$F$5&lt;='1_Setting'!$D$29),A2869+$F$5,#N/A)</f>
        <v>#N/A</v>
      </c>
      <c r="B2870" s="11" t="str">
        <f>IFERROR(IF(ISNUMBER(A2870),(IF(A2870&lt;('1_Setting'!$D$30),((A2870/('1_Setting'!$D$30))*3+1),((A2870-('1_Setting'!$D$30))/(('1_Setting'!$D$29)-('1_Setting'!$D$30))*2+4)))," ")," ")</f>
        <v xml:space="preserve"> </v>
      </c>
      <c r="C2870" s="10" t="str">
        <f t="shared" si="91"/>
        <v xml:space="preserve"> </v>
      </c>
      <c r="D2870" s="56" t="e">
        <f t="shared" si="92"/>
        <v>#N/A</v>
      </c>
    </row>
    <row r="2871" spans="1:4" x14ac:dyDescent="0.2">
      <c r="A2871" s="56" t="e">
        <f>IF((A2870+$F$5&lt;='1_Setting'!$D$29),A2870+$F$5,#N/A)</f>
        <v>#N/A</v>
      </c>
      <c r="B2871" s="11" t="str">
        <f>IFERROR(IF(ISNUMBER(A2871),(IF(A2871&lt;('1_Setting'!$D$30),((A2871/('1_Setting'!$D$30))*3+1),((A2871-('1_Setting'!$D$30))/(('1_Setting'!$D$29)-('1_Setting'!$D$30))*2+4)))," ")," ")</f>
        <v xml:space="preserve"> </v>
      </c>
      <c r="C2871" s="10" t="str">
        <f t="shared" si="91"/>
        <v xml:space="preserve"> </v>
      </c>
      <c r="D2871" s="56" t="e">
        <f t="shared" si="92"/>
        <v>#N/A</v>
      </c>
    </row>
    <row r="2872" spans="1:4" x14ac:dyDescent="0.2">
      <c r="A2872" s="56" t="e">
        <f>IF((A2871+$F$5&lt;='1_Setting'!$D$29),A2871+$F$5,#N/A)</f>
        <v>#N/A</v>
      </c>
      <c r="B2872" s="11" t="str">
        <f>IFERROR(IF(ISNUMBER(A2872),(IF(A2872&lt;('1_Setting'!$D$30),((A2872/('1_Setting'!$D$30))*3+1),((A2872-('1_Setting'!$D$30))/(('1_Setting'!$D$29)-('1_Setting'!$D$30))*2+4)))," ")," ")</f>
        <v xml:space="preserve"> </v>
      </c>
      <c r="C2872" s="10" t="str">
        <f t="shared" si="91"/>
        <v xml:space="preserve"> </v>
      </c>
      <c r="D2872" s="56" t="e">
        <f t="shared" si="92"/>
        <v>#N/A</v>
      </c>
    </row>
    <row r="2873" spans="1:4" x14ac:dyDescent="0.2">
      <c r="A2873" s="56" t="e">
        <f>IF((A2872+$F$5&lt;='1_Setting'!$D$29),A2872+$F$5,#N/A)</f>
        <v>#N/A</v>
      </c>
      <c r="B2873" s="11" t="str">
        <f>IFERROR(IF(ISNUMBER(A2873),(IF(A2873&lt;('1_Setting'!$D$30),((A2873/('1_Setting'!$D$30))*3+1),((A2873-('1_Setting'!$D$30))/(('1_Setting'!$D$29)-('1_Setting'!$D$30))*2+4)))," ")," ")</f>
        <v xml:space="preserve"> </v>
      </c>
      <c r="C2873" s="10" t="str">
        <f t="shared" si="91"/>
        <v xml:space="preserve"> </v>
      </c>
      <c r="D2873" s="56" t="e">
        <f t="shared" si="92"/>
        <v>#N/A</v>
      </c>
    </row>
    <row r="2874" spans="1:4" x14ac:dyDescent="0.2">
      <c r="A2874" s="56" t="e">
        <f>IF((A2873+$F$5&lt;='1_Setting'!$D$29),A2873+$F$5,#N/A)</f>
        <v>#N/A</v>
      </c>
      <c r="B2874" s="11" t="str">
        <f>IFERROR(IF(ISNUMBER(A2874),(IF(A2874&lt;('1_Setting'!$D$30),((A2874/('1_Setting'!$D$30))*3+1),((A2874-('1_Setting'!$D$30))/(('1_Setting'!$D$29)-('1_Setting'!$D$30))*2+4)))," ")," ")</f>
        <v xml:space="preserve"> </v>
      </c>
      <c r="C2874" s="10" t="str">
        <f t="shared" si="91"/>
        <v xml:space="preserve"> </v>
      </c>
      <c r="D2874" s="56" t="e">
        <f t="shared" si="92"/>
        <v>#N/A</v>
      </c>
    </row>
    <row r="2875" spans="1:4" x14ac:dyDescent="0.2">
      <c r="A2875" s="56" t="e">
        <f>IF((A2874+$F$5&lt;='1_Setting'!$D$29),A2874+$F$5,#N/A)</f>
        <v>#N/A</v>
      </c>
      <c r="B2875" s="11" t="str">
        <f>IFERROR(IF(ISNUMBER(A2875),(IF(A2875&lt;('1_Setting'!$D$30),((A2875/('1_Setting'!$D$30))*3+1),((A2875-('1_Setting'!$D$30))/(('1_Setting'!$D$29)-('1_Setting'!$D$30))*2+4)))," ")," ")</f>
        <v xml:space="preserve"> </v>
      </c>
      <c r="C2875" s="10" t="str">
        <f t="shared" si="91"/>
        <v xml:space="preserve"> </v>
      </c>
      <c r="D2875" s="56" t="e">
        <f t="shared" si="92"/>
        <v>#N/A</v>
      </c>
    </row>
    <row r="2876" spans="1:4" x14ac:dyDescent="0.2">
      <c r="A2876" s="56" t="e">
        <f>IF((A2875+$F$5&lt;='1_Setting'!$D$29),A2875+$F$5,#N/A)</f>
        <v>#N/A</v>
      </c>
      <c r="B2876" s="11" t="str">
        <f>IFERROR(IF(ISNUMBER(A2876),(IF(A2876&lt;('1_Setting'!$D$30),((A2876/('1_Setting'!$D$30))*3+1),((A2876-('1_Setting'!$D$30))/(('1_Setting'!$D$29)-('1_Setting'!$D$30))*2+4)))," ")," ")</f>
        <v xml:space="preserve"> </v>
      </c>
      <c r="C2876" s="10" t="str">
        <f t="shared" si="91"/>
        <v xml:space="preserve"> </v>
      </c>
      <c r="D2876" s="56" t="e">
        <f t="shared" si="92"/>
        <v>#N/A</v>
      </c>
    </row>
    <row r="2877" spans="1:4" x14ac:dyDescent="0.2">
      <c r="A2877" s="56" t="e">
        <f>IF((A2876+$F$5&lt;='1_Setting'!$D$29),A2876+$F$5,#N/A)</f>
        <v>#N/A</v>
      </c>
      <c r="B2877" s="11" t="str">
        <f>IFERROR(IF(ISNUMBER(A2877),(IF(A2877&lt;('1_Setting'!$D$30),((A2877/('1_Setting'!$D$30))*3+1),((A2877-('1_Setting'!$D$30))/(('1_Setting'!$D$29)-('1_Setting'!$D$30))*2+4)))," ")," ")</f>
        <v xml:space="preserve"> </v>
      </c>
      <c r="C2877" s="10" t="str">
        <f t="shared" si="91"/>
        <v xml:space="preserve"> </v>
      </c>
      <c r="D2877" s="56" t="e">
        <f t="shared" si="92"/>
        <v>#N/A</v>
      </c>
    </row>
    <row r="2878" spans="1:4" x14ac:dyDescent="0.2">
      <c r="A2878" s="56" t="e">
        <f>IF((A2877+$F$5&lt;='1_Setting'!$D$29),A2877+$F$5,#N/A)</f>
        <v>#N/A</v>
      </c>
      <c r="B2878" s="11" t="str">
        <f>IFERROR(IF(ISNUMBER(A2878),(IF(A2878&lt;('1_Setting'!$D$30),((A2878/('1_Setting'!$D$30))*3+1),((A2878-('1_Setting'!$D$30))/(('1_Setting'!$D$29)-('1_Setting'!$D$30))*2+4)))," ")," ")</f>
        <v xml:space="preserve"> </v>
      </c>
      <c r="C2878" s="10" t="str">
        <f t="shared" si="91"/>
        <v xml:space="preserve"> </v>
      </c>
      <c r="D2878" s="56" t="e">
        <f t="shared" si="92"/>
        <v>#N/A</v>
      </c>
    </row>
    <row r="2879" spans="1:4" x14ac:dyDescent="0.2">
      <c r="A2879" s="56" t="e">
        <f>IF((A2878+$F$5&lt;='1_Setting'!$D$29),A2878+$F$5,#N/A)</f>
        <v>#N/A</v>
      </c>
      <c r="B2879" s="11" t="str">
        <f>IFERROR(IF(ISNUMBER(A2879),(IF(A2879&lt;('1_Setting'!$D$30),((A2879/('1_Setting'!$D$30))*3+1),((A2879-('1_Setting'!$D$30))/(('1_Setting'!$D$29)-('1_Setting'!$D$30))*2+4)))," ")," ")</f>
        <v xml:space="preserve"> </v>
      </c>
      <c r="C2879" s="10" t="str">
        <f t="shared" si="91"/>
        <v xml:space="preserve"> </v>
      </c>
      <c r="D2879" s="56" t="e">
        <f t="shared" si="92"/>
        <v>#N/A</v>
      </c>
    </row>
    <row r="2880" spans="1:4" x14ac:dyDescent="0.2">
      <c r="A2880" s="56" t="e">
        <f>IF((A2879+$F$5&lt;='1_Setting'!$D$29),A2879+$F$5,#N/A)</f>
        <v>#N/A</v>
      </c>
      <c r="B2880" s="11" t="str">
        <f>IFERROR(IF(ISNUMBER(A2880),(IF(A2880&lt;('1_Setting'!$D$30),((A2880/('1_Setting'!$D$30))*3+1),((A2880-('1_Setting'!$D$30))/(('1_Setting'!$D$29)-('1_Setting'!$D$30))*2+4)))," ")," ")</f>
        <v xml:space="preserve"> </v>
      </c>
      <c r="C2880" s="10" t="str">
        <f t="shared" si="91"/>
        <v xml:space="preserve"> </v>
      </c>
      <c r="D2880" s="56" t="e">
        <f t="shared" si="92"/>
        <v>#N/A</v>
      </c>
    </row>
    <row r="2881" spans="1:4" x14ac:dyDescent="0.2">
      <c r="A2881" s="56" t="e">
        <f>IF((A2880+$F$5&lt;='1_Setting'!$D$29),A2880+$F$5,#N/A)</f>
        <v>#N/A</v>
      </c>
      <c r="B2881" s="11" t="str">
        <f>IFERROR(IF(ISNUMBER(A2881),(IF(A2881&lt;('1_Setting'!$D$30),((A2881/('1_Setting'!$D$30))*3+1),((A2881-('1_Setting'!$D$30))/(('1_Setting'!$D$29)-('1_Setting'!$D$30))*2+4)))," ")," ")</f>
        <v xml:space="preserve"> </v>
      </c>
      <c r="C2881" s="10" t="str">
        <f t="shared" si="91"/>
        <v xml:space="preserve"> </v>
      </c>
      <c r="D2881" s="56" t="e">
        <f t="shared" si="92"/>
        <v>#N/A</v>
      </c>
    </row>
    <row r="2882" spans="1:4" x14ac:dyDescent="0.2">
      <c r="A2882" s="56" t="e">
        <f>IF((A2881+$F$5&lt;='1_Setting'!$D$29),A2881+$F$5,#N/A)</f>
        <v>#N/A</v>
      </c>
      <c r="B2882" s="11" t="str">
        <f>IFERROR(IF(ISNUMBER(A2882),(IF(A2882&lt;('1_Setting'!$D$30),((A2882/('1_Setting'!$D$30))*3+1),((A2882-('1_Setting'!$D$30))/(('1_Setting'!$D$29)-('1_Setting'!$D$30))*2+4)))," ")," ")</f>
        <v xml:space="preserve"> </v>
      </c>
      <c r="C2882" s="10" t="str">
        <f t="shared" ref="C2882:C2945" si="93">IFERROR(IF(AND(B2882&gt;3.5,B2882&lt;4),3.5,ROUND(B2882/5,1)*5)," ")</f>
        <v xml:space="preserve"> </v>
      </c>
      <c r="D2882" s="56" t="e">
        <f t="shared" si="92"/>
        <v>#N/A</v>
      </c>
    </row>
    <row r="2883" spans="1:4" x14ac:dyDescent="0.2">
      <c r="A2883" s="56" t="e">
        <f>IF((A2882+$F$5&lt;='1_Setting'!$D$29),A2882+$F$5,#N/A)</f>
        <v>#N/A</v>
      </c>
      <c r="B2883" s="11" t="str">
        <f>IFERROR(IF(ISNUMBER(A2883),(IF(A2883&lt;('1_Setting'!$D$30),((A2883/('1_Setting'!$D$30))*3+1),((A2883-('1_Setting'!$D$30))/(('1_Setting'!$D$29)-('1_Setting'!$D$30))*2+4)))," ")," ")</f>
        <v xml:space="preserve"> </v>
      </c>
      <c r="C2883" s="10" t="str">
        <f t="shared" si="93"/>
        <v xml:space="preserve"> </v>
      </c>
      <c r="D2883" s="56" t="e">
        <f t="shared" si="92"/>
        <v>#N/A</v>
      </c>
    </row>
    <row r="2884" spans="1:4" x14ac:dyDescent="0.2">
      <c r="A2884" s="56" t="e">
        <f>IF((A2883+$F$5&lt;='1_Setting'!$D$29),A2883+$F$5,#N/A)</f>
        <v>#N/A</v>
      </c>
      <c r="B2884" s="11" t="str">
        <f>IFERROR(IF(ISNUMBER(A2884),(IF(A2884&lt;('1_Setting'!$D$30),((A2884/('1_Setting'!$D$30))*3+1),((A2884-('1_Setting'!$D$30))/(('1_Setting'!$D$29)-('1_Setting'!$D$30))*2+4)))," ")," ")</f>
        <v xml:space="preserve"> </v>
      </c>
      <c r="C2884" s="10" t="str">
        <f t="shared" si="93"/>
        <v xml:space="preserve"> </v>
      </c>
      <c r="D2884" s="56" t="e">
        <f t="shared" si="92"/>
        <v>#N/A</v>
      </c>
    </row>
    <row r="2885" spans="1:4" x14ac:dyDescent="0.2">
      <c r="A2885" s="56" t="e">
        <f>IF((A2884+$F$5&lt;='1_Setting'!$D$29),A2884+$F$5,#N/A)</f>
        <v>#N/A</v>
      </c>
      <c r="B2885" s="11" t="str">
        <f>IFERROR(IF(ISNUMBER(A2885),(IF(A2885&lt;('1_Setting'!$D$30),((A2885/('1_Setting'!$D$30))*3+1),((A2885-('1_Setting'!$D$30))/(('1_Setting'!$D$29)-('1_Setting'!$D$30))*2+4)))," ")," ")</f>
        <v xml:space="preserve"> </v>
      </c>
      <c r="C2885" s="10" t="str">
        <f t="shared" si="93"/>
        <v xml:space="preserve"> </v>
      </c>
      <c r="D2885" s="56" t="e">
        <f t="shared" si="92"/>
        <v>#N/A</v>
      </c>
    </row>
    <row r="2886" spans="1:4" x14ac:dyDescent="0.2">
      <c r="A2886" s="56" t="e">
        <f>IF((A2885+$F$5&lt;='1_Setting'!$D$29),A2885+$F$5,#N/A)</f>
        <v>#N/A</v>
      </c>
      <c r="B2886" s="11" t="str">
        <f>IFERROR(IF(ISNUMBER(A2886),(IF(A2886&lt;('1_Setting'!$D$30),((A2886/('1_Setting'!$D$30))*3+1),((A2886-('1_Setting'!$D$30))/(('1_Setting'!$D$29)-('1_Setting'!$D$30))*2+4)))," ")," ")</f>
        <v xml:space="preserve"> </v>
      </c>
      <c r="C2886" s="10" t="str">
        <f t="shared" si="93"/>
        <v xml:space="preserve"> </v>
      </c>
      <c r="D2886" s="56" t="e">
        <f t="shared" si="92"/>
        <v>#N/A</v>
      </c>
    </row>
    <row r="2887" spans="1:4" x14ac:dyDescent="0.2">
      <c r="A2887" s="56" t="e">
        <f>IF((A2886+$F$5&lt;='1_Setting'!$D$29),A2886+$F$5,#N/A)</f>
        <v>#N/A</v>
      </c>
      <c r="B2887" s="11" t="str">
        <f>IFERROR(IF(ISNUMBER(A2887),(IF(A2887&lt;('1_Setting'!$D$30),((A2887/('1_Setting'!$D$30))*3+1),((A2887-('1_Setting'!$D$30))/(('1_Setting'!$D$29)-('1_Setting'!$D$30))*2+4)))," ")," ")</f>
        <v xml:space="preserve"> </v>
      </c>
      <c r="C2887" s="10" t="str">
        <f t="shared" si="93"/>
        <v xml:space="preserve"> </v>
      </c>
      <c r="D2887" s="56" t="e">
        <f t="shared" si="92"/>
        <v>#N/A</v>
      </c>
    </row>
    <row r="2888" spans="1:4" x14ac:dyDescent="0.2">
      <c r="A2888" s="56" t="e">
        <f>IF((A2887+$F$5&lt;='1_Setting'!$D$29),A2887+$F$5,#N/A)</f>
        <v>#N/A</v>
      </c>
      <c r="B2888" s="11" t="str">
        <f>IFERROR(IF(ISNUMBER(A2888),(IF(A2888&lt;('1_Setting'!$D$30),((A2888/('1_Setting'!$D$30))*3+1),((A2888-('1_Setting'!$D$30))/(('1_Setting'!$D$29)-('1_Setting'!$D$30))*2+4)))," ")," ")</f>
        <v xml:space="preserve"> </v>
      </c>
      <c r="C2888" s="10" t="str">
        <f t="shared" si="93"/>
        <v xml:space="preserve"> </v>
      </c>
      <c r="D2888" s="56" t="e">
        <f t="shared" si="92"/>
        <v>#N/A</v>
      </c>
    </row>
    <row r="2889" spans="1:4" x14ac:dyDescent="0.2">
      <c r="A2889" s="56" t="e">
        <f>IF((A2888+$F$5&lt;='1_Setting'!$D$29),A2888+$F$5,#N/A)</f>
        <v>#N/A</v>
      </c>
      <c r="B2889" s="11" t="str">
        <f>IFERROR(IF(ISNUMBER(A2889),(IF(A2889&lt;('1_Setting'!$D$30),((A2889/('1_Setting'!$D$30))*3+1),((A2889-('1_Setting'!$D$30))/(('1_Setting'!$D$29)-('1_Setting'!$D$30))*2+4)))," ")," ")</f>
        <v xml:space="preserve"> </v>
      </c>
      <c r="C2889" s="10" t="str">
        <f t="shared" si="93"/>
        <v xml:space="preserve"> </v>
      </c>
      <c r="D2889" s="56" t="e">
        <f t="shared" si="92"/>
        <v>#N/A</v>
      </c>
    </row>
    <row r="2890" spans="1:4" x14ac:dyDescent="0.2">
      <c r="A2890" s="56" t="e">
        <f>IF((A2889+$F$5&lt;='1_Setting'!$D$29),A2889+$F$5,#N/A)</f>
        <v>#N/A</v>
      </c>
      <c r="B2890" s="11" t="str">
        <f>IFERROR(IF(ISNUMBER(A2890),(IF(A2890&lt;('1_Setting'!$D$30),((A2890/('1_Setting'!$D$30))*3+1),((A2890-('1_Setting'!$D$30))/(('1_Setting'!$D$29)-('1_Setting'!$D$30))*2+4)))," ")," ")</f>
        <v xml:space="preserve"> </v>
      </c>
      <c r="C2890" s="10" t="str">
        <f t="shared" si="93"/>
        <v xml:space="preserve"> </v>
      </c>
      <c r="D2890" s="56" t="e">
        <f t="shared" si="92"/>
        <v>#N/A</v>
      </c>
    </row>
    <row r="2891" spans="1:4" x14ac:dyDescent="0.2">
      <c r="A2891" s="56" t="e">
        <f>IF((A2890+$F$5&lt;='1_Setting'!$D$29),A2890+$F$5,#N/A)</f>
        <v>#N/A</v>
      </c>
      <c r="B2891" s="11" t="str">
        <f>IFERROR(IF(ISNUMBER(A2891),(IF(A2891&lt;('1_Setting'!$D$30),((A2891/('1_Setting'!$D$30))*3+1),((A2891-('1_Setting'!$D$30))/(('1_Setting'!$D$29)-('1_Setting'!$D$30))*2+4)))," ")," ")</f>
        <v xml:space="preserve"> </v>
      </c>
      <c r="C2891" s="10" t="str">
        <f t="shared" si="93"/>
        <v xml:space="preserve"> </v>
      </c>
      <c r="D2891" s="56" t="e">
        <f t="shared" ref="D2891:D2954" si="94">A2891</f>
        <v>#N/A</v>
      </c>
    </row>
    <row r="2892" spans="1:4" x14ac:dyDescent="0.2">
      <c r="A2892" s="56" t="e">
        <f>IF((A2891+$F$5&lt;='1_Setting'!$D$29),A2891+$F$5,#N/A)</f>
        <v>#N/A</v>
      </c>
      <c r="B2892" s="11" t="str">
        <f>IFERROR(IF(ISNUMBER(A2892),(IF(A2892&lt;('1_Setting'!$D$30),((A2892/('1_Setting'!$D$30))*3+1),((A2892-('1_Setting'!$D$30))/(('1_Setting'!$D$29)-('1_Setting'!$D$30))*2+4)))," ")," ")</f>
        <v xml:space="preserve"> </v>
      </c>
      <c r="C2892" s="10" t="str">
        <f t="shared" si="93"/>
        <v xml:space="preserve"> </v>
      </c>
      <c r="D2892" s="56" t="e">
        <f t="shared" si="94"/>
        <v>#N/A</v>
      </c>
    </row>
    <row r="2893" spans="1:4" x14ac:dyDescent="0.2">
      <c r="A2893" s="56" t="e">
        <f>IF((A2892+$F$5&lt;='1_Setting'!$D$29),A2892+$F$5,#N/A)</f>
        <v>#N/A</v>
      </c>
      <c r="B2893" s="11" t="str">
        <f>IFERROR(IF(ISNUMBER(A2893),(IF(A2893&lt;('1_Setting'!$D$30),((A2893/('1_Setting'!$D$30))*3+1),((A2893-('1_Setting'!$D$30))/(('1_Setting'!$D$29)-('1_Setting'!$D$30))*2+4)))," ")," ")</f>
        <v xml:space="preserve"> </v>
      </c>
      <c r="C2893" s="10" t="str">
        <f t="shared" si="93"/>
        <v xml:space="preserve"> </v>
      </c>
      <c r="D2893" s="56" t="e">
        <f t="shared" si="94"/>
        <v>#N/A</v>
      </c>
    </row>
    <row r="2894" spans="1:4" x14ac:dyDescent="0.2">
      <c r="A2894" s="56" t="e">
        <f>IF((A2893+$F$5&lt;='1_Setting'!$D$29),A2893+$F$5,#N/A)</f>
        <v>#N/A</v>
      </c>
      <c r="B2894" s="11" t="str">
        <f>IFERROR(IF(ISNUMBER(A2894),(IF(A2894&lt;('1_Setting'!$D$30),((A2894/('1_Setting'!$D$30))*3+1),((A2894-('1_Setting'!$D$30))/(('1_Setting'!$D$29)-('1_Setting'!$D$30))*2+4)))," ")," ")</f>
        <v xml:space="preserve"> </v>
      </c>
      <c r="C2894" s="10" t="str">
        <f t="shared" si="93"/>
        <v xml:space="preserve"> </v>
      </c>
      <c r="D2894" s="56" t="e">
        <f t="shared" si="94"/>
        <v>#N/A</v>
      </c>
    </row>
    <row r="2895" spans="1:4" x14ac:dyDescent="0.2">
      <c r="A2895" s="56" t="e">
        <f>IF((A2894+$F$5&lt;='1_Setting'!$D$29),A2894+$F$5,#N/A)</f>
        <v>#N/A</v>
      </c>
      <c r="B2895" s="11" t="str">
        <f>IFERROR(IF(ISNUMBER(A2895),(IF(A2895&lt;('1_Setting'!$D$30),((A2895/('1_Setting'!$D$30))*3+1),((A2895-('1_Setting'!$D$30))/(('1_Setting'!$D$29)-('1_Setting'!$D$30))*2+4)))," ")," ")</f>
        <v xml:space="preserve"> </v>
      </c>
      <c r="C2895" s="10" t="str">
        <f t="shared" si="93"/>
        <v xml:space="preserve"> </v>
      </c>
      <c r="D2895" s="56" t="e">
        <f t="shared" si="94"/>
        <v>#N/A</v>
      </c>
    </row>
    <row r="2896" spans="1:4" x14ac:dyDescent="0.2">
      <c r="A2896" s="56" t="e">
        <f>IF((A2895+$F$5&lt;='1_Setting'!$D$29),A2895+$F$5,#N/A)</f>
        <v>#N/A</v>
      </c>
      <c r="B2896" s="11" t="str">
        <f>IFERROR(IF(ISNUMBER(A2896),(IF(A2896&lt;('1_Setting'!$D$30),((A2896/('1_Setting'!$D$30))*3+1),((A2896-('1_Setting'!$D$30))/(('1_Setting'!$D$29)-('1_Setting'!$D$30))*2+4)))," ")," ")</f>
        <v xml:space="preserve"> </v>
      </c>
      <c r="C2896" s="10" t="str">
        <f t="shared" si="93"/>
        <v xml:space="preserve"> </v>
      </c>
      <c r="D2896" s="56" t="e">
        <f t="shared" si="94"/>
        <v>#N/A</v>
      </c>
    </row>
    <row r="2897" spans="1:4" x14ac:dyDescent="0.2">
      <c r="A2897" s="56" t="e">
        <f>IF((A2896+$F$5&lt;='1_Setting'!$D$29),A2896+$F$5,#N/A)</f>
        <v>#N/A</v>
      </c>
      <c r="B2897" s="11" t="str">
        <f>IFERROR(IF(ISNUMBER(A2897),(IF(A2897&lt;('1_Setting'!$D$30),((A2897/('1_Setting'!$D$30))*3+1),((A2897-('1_Setting'!$D$30))/(('1_Setting'!$D$29)-('1_Setting'!$D$30))*2+4)))," ")," ")</f>
        <v xml:space="preserve"> </v>
      </c>
      <c r="C2897" s="10" t="str">
        <f t="shared" si="93"/>
        <v xml:space="preserve"> </v>
      </c>
      <c r="D2897" s="56" t="e">
        <f t="shared" si="94"/>
        <v>#N/A</v>
      </c>
    </row>
    <row r="2898" spans="1:4" x14ac:dyDescent="0.2">
      <c r="A2898" s="56" t="e">
        <f>IF((A2897+$F$5&lt;='1_Setting'!$D$29),A2897+$F$5,#N/A)</f>
        <v>#N/A</v>
      </c>
      <c r="B2898" s="11" t="str">
        <f>IFERROR(IF(ISNUMBER(A2898),(IF(A2898&lt;('1_Setting'!$D$30),((A2898/('1_Setting'!$D$30))*3+1),((A2898-('1_Setting'!$D$30))/(('1_Setting'!$D$29)-('1_Setting'!$D$30))*2+4)))," ")," ")</f>
        <v xml:space="preserve"> </v>
      </c>
      <c r="C2898" s="10" t="str">
        <f t="shared" si="93"/>
        <v xml:space="preserve"> </v>
      </c>
      <c r="D2898" s="56" t="e">
        <f t="shared" si="94"/>
        <v>#N/A</v>
      </c>
    </row>
    <row r="2899" spans="1:4" x14ac:dyDescent="0.2">
      <c r="A2899" s="56" t="e">
        <f>IF((A2898+$F$5&lt;='1_Setting'!$D$29),A2898+$F$5,#N/A)</f>
        <v>#N/A</v>
      </c>
      <c r="B2899" s="11" t="str">
        <f>IFERROR(IF(ISNUMBER(A2899),(IF(A2899&lt;('1_Setting'!$D$30),((A2899/('1_Setting'!$D$30))*3+1),((A2899-('1_Setting'!$D$30))/(('1_Setting'!$D$29)-('1_Setting'!$D$30))*2+4)))," ")," ")</f>
        <v xml:space="preserve"> </v>
      </c>
      <c r="C2899" s="10" t="str">
        <f t="shared" si="93"/>
        <v xml:space="preserve"> </v>
      </c>
      <c r="D2899" s="56" t="e">
        <f t="shared" si="94"/>
        <v>#N/A</v>
      </c>
    </row>
    <row r="2900" spans="1:4" x14ac:dyDescent="0.2">
      <c r="A2900" s="56" t="e">
        <f>IF((A2899+$F$5&lt;='1_Setting'!$D$29),A2899+$F$5,#N/A)</f>
        <v>#N/A</v>
      </c>
      <c r="B2900" s="11" t="str">
        <f>IFERROR(IF(ISNUMBER(A2900),(IF(A2900&lt;('1_Setting'!$D$30),((A2900/('1_Setting'!$D$30))*3+1),((A2900-('1_Setting'!$D$30))/(('1_Setting'!$D$29)-('1_Setting'!$D$30))*2+4)))," ")," ")</f>
        <v xml:space="preserve"> </v>
      </c>
      <c r="C2900" s="10" t="str">
        <f t="shared" si="93"/>
        <v xml:space="preserve"> </v>
      </c>
      <c r="D2900" s="56" t="e">
        <f t="shared" si="94"/>
        <v>#N/A</v>
      </c>
    </row>
    <row r="2901" spans="1:4" x14ac:dyDescent="0.2">
      <c r="A2901" s="56" t="e">
        <f>IF((A2900+$F$5&lt;='1_Setting'!$D$29),A2900+$F$5,#N/A)</f>
        <v>#N/A</v>
      </c>
      <c r="B2901" s="11" t="str">
        <f>IFERROR(IF(ISNUMBER(A2901),(IF(A2901&lt;('1_Setting'!$D$30),((A2901/('1_Setting'!$D$30))*3+1),((A2901-('1_Setting'!$D$30))/(('1_Setting'!$D$29)-('1_Setting'!$D$30))*2+4)))," ")," ")</f>
        <v xml:space="preserve"> </v>
      </c>
      <c r="C2901" s="10" t="str">
        <f t="shared" si="93"/>
        <v xml:space="preserve"> </v>
      </c>
      <c r="D2901" s="56" t="e">
        <f t="shared" si="94"/>
        <v>#N/A</v>
      </c>
    </row>
    <row r="2902" spans="1:4" x14ac:dyDescent="0.2">
      <c r="A2902" s="56" t="e">
        <f>IF((A2901+$F$5&lt;='1_Setting'!$D$29),A2901+$F$5,#N/A)</f>
        <v>#N/A</v>
      </c>
      <c r="B2902" s="11" t="str">
        <f>IFERROR(IF(ISNUMBER(A2902),(IF(A2902&lt;('1_Setting'!$D$30),((A2902/('1_Setting'!$D$30))*3+1),((A2902-('1_Setting'!$D$30))/(('1_Setting'!$D$29)-('1_Setting'!$D$30))*2+4)))," ")," ")</f>
        <v xml:space="preserve"> </v>
      </c>
      <c r="C2902" s="10" t="str">
        <f t="shared" si="93"/>
        <v xml:space="preserve"> </v>
      </c>
      <c r="D2902" s="56" t="e">
        <f t="shared" si="94"/>
        <v>#N/A</v>
      </c>
    </row>
    <row r="2903" spans="1:4" x14ac:dyDescent="0.2">
      <c r="A2903" s="56" t="e">
        <f>IF((A2902+$F$5&lt;='1_Setting'!$D$29),A2902+$F$5,#N/A)</f>
        <v>#N/A</v>
      </c>
      <c r="B2903" s="11" t="str">
        <f>IFERROR(IF(ISNUMBER(A2903),(IF(A2903&lt;('1_Setting'!$D$30),((A2903/('1_Setting'!$D$30))*3+1),((A2903-('1_Setting'!$D$30))/(('1_Setting'!$D$29)-('1_Setting'!$D$30))*2+4)))," ")," ")</f>
        <v xml:space="preserve"> </v>
      </c>
      <c r="C2903" s="10" t="str">
        <f t="shared" si="93"/>
        <v xml:space="preserve"> </v>
      </c>
      <c r="D2903" s="56" t="e">
        <f t="shared" si="94"/>
        <v>#N/A</v>
      </c>
    </row>
    <row r="2904" spans="1:4" x14ac:dyDescent="0.2">
      <c r="A2904" s="56" t="e">
        <f>IF((A2903+$F$5&lt;='1_Setting'!$D$29),A2903+$F$5,#N/A)</f>
        <v>#N/A</v>
      </c>
      <c r="B2904" s="11" t="str">
        <f>IFERROR(IF(ISNUMBER(A2904),(IF(A2904&lt;('1_Setting'!$D$30),((A2904/('1_Setting'!$D$30))*3+1),((A2904-('1_Setting'!$D$30))/(('1_Setting'!$D$29)-('1_Setting'!$D$30))*2+4)))," ")," ")</f>
        <v xml:space="preserve"> </v>
      </c>
      <c r="C2904" s="10" t="str">
        <f t="shared" si="93"/>
        <v xml:space="preserve"> </v>
      </c>
      <c r="D2904" s="56" t="e">
        <f t="shared" si="94"/>
        <v>#N/A</v>
      </c>
    </row>
    <row r="2905" spans="1:4" x14ac:dyDescent="0.2">
      <c r="A2905" s="56" t="e">
        <f>IF((A2904+$F$5&lt;='1_Setting'!$D$29),A2904+$F$5,#N/A)</f>
        <v>#N/A</v>
      </c>
      <c r="B2905" s="11" t="str">
        <f>IFERROR(IF(ISNUMBER(A2905),(IF(A2905&lt;('1_Setting'!$D$30),((A2905/('1_Setting'!$D$30))*3+1),((A2905-('1_Setting'!$D$30))/(('1_Setting'!$D$29)-('1_Setting'!$D$30))*2+4)))," ")," ")</f>
        <v xml:space="preserve"> </v>
      </c>
      <c r="C2905" s="10" t="str">
        <f t="shared" si="93"/>
        <v xml:space="preserve"> </v>
      </c>
      <c r="D2905" s="56" t="e">
        <f t="shared" si="94"/>
        <v>#N/A</v>
      </c>
    </row>
    <row r="2906" spans="1:4" x14ac:dyDescent="0.2">
      <c r="A2906" s="56" t="e">
        <f>IF((A2905+$F$5&lt;='1_Setting'!$D$29),A2905+$F$5,#N/A)</f>
        <v>#N/A</v>
      </c>
      <c r="B2906" s="11" t="str">
        <f>IFERROR(IF(ISNUMBER(A2906),(IF(A2906&lt;('1_Setting'!$D$30),((A2906/('1_Setting'!$D$30))*3+1),((A2906-('1_Setting'!$D$30))/(('1_Setting'!$D$29)-('1_Setting'!$D$30))*2+4)))," ")," ")</f>
        <v xml:space="preserve"> </v>
      </c>
      <c r="C2906" s="10" t="str">
        <f t="shared" si="93"/>
        <v xml:space="preserve"> </v>
      </c>
      <c r="D2906" s="56" t="e">
        <f t="shared" si="94"/>
        <v>#N/A</v>
      </c>
    </row>
    <row r="2907" spans="1:4" x14ac:dyDescent="0.2">
      <c r="A2907" s="56" t="e">
        <f>IF((A2906+$F$5&lt;='1_Setting'!$D$29),A2906+$F$5,#N/A)</f>
        <v>#N/A</v>
      </c>
      <c r="B2907" s="11" t="str">
        <f>IFERROR(IF(ISNUMBER(A2907),(IF(A2907&lt;('1_Setting'!$D$30),((A2907/('1_Setting'!$D$30))*3+1),((A2907-('1_Setting'!$D$30))/(('1_Setting'!$D$29)-('1_Setting'!$D$30))*2+4)))," ")," ")</f>
        <v xml:space="preserve"> </v>
      </c>
      <c r="C2907" s="10" t="str">
        <f t="shared" si="93"/>
        <v xml:space="preserve"> </v>
      </c>
      <c r="D2907" s="56" t="e">
        <f t="shared" si="94"/>
        <v>#N/A</v>
      </c>
    </row>
    <row r="2908" spans="1:4" x14ac:dyDescent="0.2">
      <c r="A2908" s="56" t="e">
        <f>IF((A2907+$F$5&lt;='1_Setting'!$D$29),A2907+$F$5,#N/A)</f>
        <v>#N/A</v>
      </c>
      <c r="B2908" s="11" t="str">
        <f>IFERROR(IF(ISNUMBER(A2908),(IF(A2908&lt;('1_Setting'!$D$30),((A2908/('1_Setting'!$D$30))*3+1),((A2908-('1_Setting'!$D$30))/(('1_Setting'!$D$29)-('1_Setting'!$D$30))*2+4)))," ")," ")</f>
        <v xml:space="preserve"> </v>
      </c>
      <c r="C2908" s="10" t="str">
        <f t="shared" si="93"/>
        <v xml:space="preserve"> </v>
      </c>
      <c r="D2908" s="56" t="e">
        <f t="shared" si="94"/>
        <v>#N/A</v>
      </c>
    </row>
    <row r="2909" spans="1:4" x14ac:dyDescent="0.2">
      <c r="A2909" s="56" t="e">
        <f>IF((A2908+$F$5&lt;='1_Setting'!$D$29),A2908+$F$5,#N/A)</f>
        <v>#N/A</v>
      </c>
      <c r="B2909" s="11" t="str">
        <f>IFERROR(IF(ISNUMBER(A2909),(IF(A2909&lt;('1_Setting'!$D$30),((A2909/('1_Setting'!$D$30))*3+1),((A2909-('1_Setting'!$D$30))/(('1_Setting'!$D$29)-('1_Setting'!$D$30))*2+4)))," ")," ")</f>
        <v xml:space="preserve"> </v>
      </c>
      <c r="C2909" s="10" t="str">
        <f t="shared" si="93"/>
        <v xml:space="preserve"> </v>
      </c>
      <c r="D2909" s="56" t="e">
        <f t="shared" si="94"/>
        <v>#N/A</v>
      </c>
    </row>
    <row r="2910" spans="1:4" x14ac:dyDescent="0.2">
      <c r="A2910" s="56" t="e">
        <f>IF((A2909+$F$5&lt;='1_Setting'!$D$29),A2909+$F$5,#N/A)</f>
        <v>#N/A</v>
      </c>
      <c r="B2910" s="11" t="str">
        <f>IFERROR(IF(ISNUMBER(A2910),(IF(A2910&lt;('1_Setting'!$D$30),((A2910/('1_Setting'!$D$30))*3+1),((A2910-('1_Setting'!$D$30))/(('1_Setting'!$D$29)-('1_Setting'!$D$30))*2+4)))," ")," ")</f>
        <v xml:space="preserve"> </v>
      </c>
      <c r="C2910" s="10" t="str">
        <f t="shared" si="93"/>
        <v xml:space="preserve"> </v>
      </c>
      <c r="D2910" s="56" t="e">
        <f t="shared" si="94"/>
        <v>#N/A</v>
      </c>
    </row>
    <row r="2911" spans="1:4" x14ac:dyDescent="0.2">
      <c r="A2911" s="56" t="e">
        <f>IF((A2910+$F$5&lt;='1_Setting'!$D$29),A2910+$F$5,#N/A)</f>
        <v>#N/A</v>
      </c>
      <c r="B2911" s="11" t="str">
        <f>IFERROR(IF(ISNUMBER(A2911),(IF(A2911&lt;('1_Setting'!$D$30),((A2911/('1_Setting'!$D$30))*3+1),((A2911-('1_Setting'!$D$30))/(('1_Setting'!$D$29)-('1_Setting'!$D$30))*2+4)))," ")," ")</f>
        <v xml:space="preserve"> </v>
      </c>
      <c r="C2911" s="10" t="str">
        <f t="shared" si="93"/>
        <v xml:space="preserve"> </v>
      </c>
      <c r="D2911" s="56" t="e">
        <f t="shared" si="94"/>
        <v>#N/A</v>
      </c>
    </row>
    <row r="2912" spans="1:4" x14ac:dyDescent="0.2">
      <c r="A2912" s="56" t="e">
        <f>IF((A2911+$F$5&lt;='1_Setting'!$D$29),A2911+$F$5,#N/A)</f>
        <v>#N/A</v>
      </c>
      <c r="B2912" s="11" t="str">
        <f>IFERROR(IF(ISNUMBER(A2912),(IF(A2912&lt;('1_Setting'!$D$30),((A2912/('1_Setting'!$D$30))*3+1),((A2912-('1_Setting'!$D$30))/(('1_Setting'!$D$29)-('1_Setting'!$D$30))*2+4)))," ")," ")</f>
        <v xml:space="preserve"> </v>
      </c>
      <c r="C2912" s="10" t="str">
        <f t="shared" si="93"/>
        <v xml:space="preserve"> </v>
      </c>
      <c r="D2912" s="56" t="e">
        <f t="shared" si="94"/>
        <v>#N/A</v>
      </c>
    </row>
    <row r="2913" spans="1:4" x14ac:dyDescent="0.2">
      <c r="A2913" s="56" t="e">
        <f>IF((A2912+$F$5&lt;='1_Setting'!$D$29),A2912+$F$5,#N/A)</f>
        <v>#N/A</v>
      </c>
      <c r="B2913" s="11" t="str">
        <f>IFERROR(IF(ISNUMBER(A2913),(IF(A2913&lt;('1_Setting'!$D$30),((A2913/('1_Setting'!$D$30))*3+1),((A2913-('1_Setting'!$D$30))/(('1_Setting'!$D$29)-('1_Setting'!$D$30))*2+4)))," ")," ")</f>
        <v xml:space="preserve"> </v>
      </c>
      <c r="C2913" s="10" t="str">
        <f t="shared" si="93"/>
        <v xml:space="preserve"> </v>
      </c>
      <c r="D2913" s="56" t="e">
        <f t="shared" si="94"/>
        <v>#N/A</v>
      </c>
    </row>
    <row r="2914" spans="1:4" x14ac:dyDescent="0.2">
      <c r="A2914" s="56" t="e">
        <f>IF((A2913+$F$5&lt;='1_Setting'!$D$29),A2913+$F$5,#N/A)</f>
        <v>#N/A</v>
      </c>
      <c r="B2914" s="11" t="str">
        <f>IFERROR(IF(ISNUMBER(A2914),(IF(A2914&lt;('1_Setting'!$D$30),((A2914/('1_Setting'!$D$30))*3+1),((A2914-('1_Setting'!$D$30))/(('1_Setting'!$D$29)-('1_Setting'!$D$30))*2+4)))," ")," ")</f>
        <v xml:space="preserve"> </v>
      </c>
      <c r="C2914" s="10" t="str">
        <f t="shared" si="93"/>
        <v xml:space="preserve"> </v>
      </c>
      <c r="D2914" s="56" t="e">
        <f t="shared" si="94"/>
        <v>#N/A</v>
      </c>
    </row>
    <row r="2915" spans="1:4" x14ac:dyDescent="0.2">
      <c r="A2915" s="56" t="e">
        <f>IF((A2914+$F$5&lt;='1_Setting'!$D$29),A2914+$F$5,#N/A)</f>
        <v>#N/A</v>
      </c>
      <c r="B2915" s="11" t="str">
        <f>IFERROR(IF(ISNUMBER(A2915),(IF(A2915&lt;('1_Setting'!$D$30),((A2915/('1_Setting'!$D$30))*3+1),((A2915-('1_Setting'!$D$30))/(('1_Setting'!$D$29)-('1_Setting'!$D$30))*2+4)))," ")," ")</f>
        <v xml:space="preserve"> </v>
      </c>
      <c r="C2915" s="10" t="str">
        <f t="shared" si="93"/>
        <v xml:space="preserve"> </v>
      </c>
      <c r="D2915" s="56" t="e">
        <f t="shared" si="94"/>
        <v>#N/A</v>
      </c>
    </row>
    <row r="2916" spans="1:4" x14ac:dyDescent="0.2">
      <c r="A2916" s="56" t="e">
        <f>IF((A2915+$F$5&lt;='1_Setting'!$D$29),A2915+$F$5,#N/A)</f>
        <v>#N/A</v>
      </c>
      <c r="B2916" s="11" t="str">
        <f>IFERROR(IF(ISNUMBER(A2916),(IF(A2916&lt;('1_Setting'!$D$30),((A2916/('1_Setting'!$D$30))*3+1),((A2916-('1_Setting'!$D$30))/(('1_Setting'!$D$29)-('1_Setting'!$D$30))*2+4)))," ")," ")</f>
        <v xml:space="preserve"> </v>
      </c>
      <c r="C2916" s="10" t="str">
        <f t="shared" si="93"/>
        <v xml:space="preserve"> </v>
      </c>
      <c r="D2916" s="56" t="e">
        <f t="shared" si="94"/>
        <v>#N/A</v>
      </c>
    </row>
    <row r="2917" spans="1:4" x14ac:dyDescent="0.2">
      <c r="A2917" s="56" t="e">
        <f>IF((A2916+$F$5&lt;='1_Setting'!$D$29),A2916+$F$5,#N/A)</f>
        <v>#N/A</v>
      </c>
      <c r="B2917" s="11" t="str">
        <f>IFERROR(IF(ISNUMBER(A2917),(IF(A2917&lt;('1_Setting'!$D$30),((A2917/('1_Setting'!$D$30))*3+1),((A2917-('1_Setting'!$D$30))/(('1_Setting'!$D$29)-('1_Setting'!$D$30))*2+4)))," ")," ")</f>
        <v xml:space="preserve"> </v>
      </c>
      <c r="C2917" s="10" t="str">
        <f t="shared" si="93"/>
        <v xml:space="preserve"> </v>
      </c>
      <c r="D2917" s="56" t="e">
        <f t="shared" si="94"/>
        <v>#N/A</v>
      </c>
    </row>
    <row r="2918" spans="1:4" x14ac:dyDescent="0.2">
      <c r="A2918" s="56" t="e">
        <f>IF((A2917+$F$5&lt;='1_Setting'!$D$29),A2917+$F$5,#N/A)</f>
        <v>#N/A</v>
      </c>
      <c r="B2918" s="11" t="str">
        <f>IFERROR(IF(ISNUMBER(A2918),(IF(A2918&lt;('1_Setting'!$D$30),((A2918/('1_Setting'!$D$30))*3+1),((A2918-('1_Setting'!$D$30))/(('1_Setting'!$D$29)-('1_Setting'!$D$30))*2+4)))," ")," ")</f>
        <v xml:space="preserve"> </v>
      </c>
      <c r="C2918" s="10" t="str">
        <f t="shared" si="93"/>
        <v xml:space="preserve"> </v>
      </c>
      <c r="D2918" s="56" t="e">
        <f t="shared" si="94"/>
        <v>#N/A</v>
      </c>
    </row>
    <row r="2919" spans="1:4" x14ac:dyDescent="0.2">
      <c r="A2919" s="56" t="e">
        <f>IF((A2918+$F$5&lt;='1_Setting'!$D$29),A2918+$F$5,#N/A)</f>
        <v>#N/A</v>
      </c>
      <c r="B2919" s="11" t="str">
        <f>IFERROR(IF(ISNUMBER(A2919),(IF(A2919&lt;('1_Setting'!$D$30),((A2919/('1_Setting'!$D$30))*3+1),((A2919-('1_Setting'!$D$30))/(('1_Setting'!$D$29)-('1_Setting'!$D$30))*2+4)))," ")," ")</f>
        <v xml:space="preserve"> </v>
      </c>
      <c r="C2919" s="10" t="str">
        <f t="shared" si="93"/>
        <v xml:space="preserve"> </v>
      </c>
      <c r="D2919" s="56" t="e">
        <f t="shared" si="94"/>
        <v>#N/A</v>
      </c>
    </row>
    <row r="2920" spans="1:4" x14ac:dyDescent="0.2">
      <c r="A2920" s="56" t="e">
        <f>IF((A2919+$F$5&lt;='1_Setting'!$D$29),A2919+$F$5,#N/A)</f>
        <v>#N/A</v>
      </c>
      <c r="B2920" s="11" t="str">
        <f>IFERROR(IF(ISNUMBER(A2920),(IF(A2920&lt;('1_Setting'!$D$30),((A2920/('1_Setting'!$D$30))*3+1),((A2920-('1_Setting'!$D$30))/(('1_Setting'!$D$29)-('1_Setting'!$D$30))*2+4)))," ")," ")</f>
        <v xml:space="preserve"> </v>
      </c>
      <c r="C2920" s="10" t="str">
        <f t="shared" si="93"/>
        <v xml:space="preserve"> </v>
      </c>
      <c r="D2920" s="56" t="e">
        <f t="shared" si="94"/>
        <v>#N/A</v>
      </c>
    </row>
    <row r="2921" spans="1:4" x14ac:dyDescent="0.2">
      <c r="A2921" s="56" t="e">
        <f>IF((A2920+$F$5&lt;='1_Setting'!$D$29),A2920+$F$5,#N/A)</f>
        <v>#N/A</v>
      </c>
      <c r="B2921" s="11" t="str">
        <f>IFERROR(IF(ISNUMBER(A2921),(IF(A2921&lt;('1_Setting'!$D$30),((A2921/('1_Setting'!$D$30))*3+1),((A2921-('1_Setting'!$D$30))/(('1_Setting'!$D$29)-('1_Setting'!$D$30))*2+4)))," ")," ")</f>
        <v xml:space="preserve"> </v>
      </c>
      <c r="C2921" s="10" t="str">
        <f t="shared" si="93"/>
        <v xml:space="preserve"> </v>
      </c>
      <c r="D2921" s="56" t="e">
        <f t="shared" si="94"/>
        <v>#N/A</v>
      </c>
    </row>
    <row r="2922" spans="1:4" x14ac:dyDescent="0.2">
      <c r="A2922" s="56" t="e">
        <f>IF((A2921+$F$5&lt;='1_Setting'!$D$29),A2921+$F$5,#N/A)</f>
        <v>#N/A</v>
      </c>
      <c r="B2922" s="11" t="str">
        <f>IFERROR(IF(ISNUMBER(A2922),(IF(A2922&lt;('1_Setting'!$D$30),((A2922/('1_Setting'!$D$30))*3+1),((A2922-('1_Setting'!$D$30))/(('1_Setting'!$D$29)-('1_Setting'!$D$30))*2+4)))," ")," ")</f>
        <v xml:space="preserve"> </v>
      </c>
      <c r="C2922" s="10" t="str">
        <f t="shared" si="93"/>
        <v xml:space="preserve"> </v>
      </c>
      <c r="D2922" s="56" t="e">
        <f t="shared" si="94"/>
        <v>#N/A</v>
      </c>
    </row>
    <row r="2923" spans="1:4" x14ac:dyDescent="0.2">
      <c r="A2923" s="56" t="e">
        <f>IF((A2922+$F$5&lt;='1_Setting'!$D$29),A2922+$F$5,#N/A)</f>
        <v>#N/A</v>
      </c>
      <c r="B2923" s="11" t="str">
        <f>IFERROR(IF(ISNUMBER(A2923),(IF(A2923&lt;('1_Setting'!$D$30),((A2923/('1_Setting'!$D$30))*3+1),((A2923-('1_Setting'!$D$30))/(('1_Setting'!$D$29)-('1_Setting'!$D$30))*2+4)))," ")," ")</f>
        <v xml:space="preserve"> </v>
      </c>
      <c r="C2923" s="10" t="str">
        <f t="shared" si="93"/>
        <v xml:space="preserve"> </v>
      </c>
      <c r="D2923" s="56" t="e">
        <f t="shared" si="94"/>
        <v>#N/A</v>
      </c>
    </row>
    <row r="2924" spans="1:4" x14ac:dyDescent="0.2">
      <c r="A2924" s="56" t="e">
        <f>IF((A2923+$F$5&lt;='1_Setting'!$D$29),A2923+$F$5,#N/A)</f>
        <v>#N/A</v>
      </c>
      <c r="B2924" s="11" t="str">
        <f>IFERROR(IF(ISNUMBER(A2924),(IF(A2924&lt;('1_Setting'!$D$30),((A2924/('1_Setting'!$D$30))*3+1),((A2924-('1_Setting'!$D$30))/(('1_Setting'!$D$29)-('1_Setting'!$D$30))*2+4)))," ")," ")</f>
        <v xml:space="preserve"> </v>
      </c>
      <c r="C2924" s="10" t="str">
        <f t="shared" si="93"/>
        <v xml:space="preserve"> </v>
      </c>
      <c r="D2924" s="56" t="e">
        <f t="shared" si="94"/>
        <v>#N/A</v>
      </c>
    </row>
    <row r="2925" spans="1:4" x14ac:dyDescent="0.2">
      <c r="A2925" s="56" t="e">
        <f>IF((A2924+$F$5&lt;='1_Setting'!$D$29),A2924+$F$5,#N/A)</f>
        <v>#N/A</v>
      </c>
      <c r="B2925" s="11" t="str">
        <f>IFERROR(IF(ISNUMBER(A2925),(IF(A2925&lt;('1_Setting'!$D$30),((A2925/('1_Setting'!$D$30))*3+1),((A2925-('1_Setting'!$D$30))/(('1_Setting'!$D$29)-('1_Setting'!$D$30))*2+4)))," ")," ")</f>
        <v xml:space="preserve"> </v>
      </c>
      <c r="C2925" s="10" t="str">
        <f t="shared" si="93"/>
        <v xml:space="preserve"> </v>
      </c>
      <c r="D2925" s="56" t="e">
        <f t="shared" si="94"/>
        <v>#N/A</v>
      </c>
    </row>
    <row r="2926" spans="1:4" x14ac:dyDescent="0.2">
      <c r="A2926" s="56" t="e">
        <f>IF((A2925+$F$5&lt;='1_Setting'!$D$29),A2925+$F$5,#N/A)</f>
        <v>#N/A</v>
      </c>
      <c r="B2926" s="11" t="str">
        <f>IFERROR(IF(ISNUMBER(A2926),(IF(A2926&lt;('1_Setting'!$D$30),((A2926/('1_Setting'!$D$30))*3+1),((A2926-('1_Setting'!$D$30))/(('1_Setting'!$D$29)-('1_Setting'!$D$30))*2+4)))," ")," ")</f>
        <v xml:space="preserve"> </v>
      </c>
      <c r="C2926" s="10" t="str">
        <f t="shared" si="93"/>
        <v xml:space="preserve"> </v>
      </c>
      <c r="D2926" s="56" t="e">
        <f t="shared" si="94"/>
        <v>#N/A</v>
      </c>
    </row>
    <row r="2927" spans="1:4" x14ac:dyDescent="0.2">
      <c r="A2927" s="56" t="e">
        <f>IF((A2926+$F$5&lt;='1_Setting'!$D$29),A2926+$F$5,#N/A)</f>
        <v>#N/A</v>
      </c>
      <c r="B2927" s="11" t="str">
        <f>IFERROR(IF(ISNUMBER(A2927),(IF(A2927&lt;('1_Setting'!$D$30),((A2927/('1_Setting'!$D$30))*3+1),((A2927-('1_Setting'!$D$30))/(('1_Setting'!$D$29)-('1_Setting'!$D$30))*2+4)))," ")," ")</f>
        <v xml:space="preserve"> </v>
      </c>
      <c r="C2927" s="10" t="str">
        <f t="shared" si="93"/>
        <v xml:space="preserve"> </v>
      </c>
      <c r="D2927" s="56" t="e">
        <f t="shared" si="94"/>
        <v>#N/A</v>
      </c>
    </row>
    <row r="2928" spans="1:4" x14ac:dyDescent="0.2">
      <c r="A2928" s="56" t="e">
        <f>IF((A2927+$F$5&lt;='1_Setting'!$D$29),A2927+$F$5,#N/A)</f>
        <v>#N/A</v>
      </c>
      <c r="B2928" s="11" t="str">
        <f>IFERROR(IF(ISNUMBER(A2928),(IF(A2928&lt;('1_Setting'!$D$30),((A2928/('1_Setting'!$D$30))*3+1),((A2928-('1_Setting'!$D$30))/(('1_Setting'!$D$29)-('1_Setting'!$D$30))*2+4)))," ")," ")</f>
        <v xml:space="preserve"> </v>
      </c>
      <c r="C2928" s="10" t="str">
        <f t="shared" si="93"/>
        <v xml:space="preserve"> </v>
      </c>
      <c r="D2928" s="56" t="e">
        <f t="shared" si="94"/>
        <v>#N/A</v>
      </c>
    </row>
    <row r="2929" spans="1:4" x14ac:dyDescent="0.2">
      <c r="A2929" s="56" t="e">
        <f>IF((A2928+$F$5&lt;='1_Setting'!$D$29),A2928+$F$5,#N/A)</f>
        <v>#N/A</v>
      </c>
      <c r="B2929" s="11" t="str">
        <f>IFERROR(IF(ISNUMBER(A2929),(IF(A2929&lt;('1_Setting'!$D$30),((A2929/('1_Setting'!$D$30))*3+1),((A2929-('1_Setting'!$D$30))/(('1_Setting'!$D$29)-('1_Setting'!$D$30))*2+4)))," ")," ")</f>
        <v xml:space="preserve"> </v>
      </c>
      <c r="C2929" s="10" t="str">
        <f t="shared" si="93"/>
        <v xml:space="preserve"> </v>
      </c>
      <c r="D2929" s="56" t="e">
        <f t="shared" si="94"/>
        <v>#N/A</v>
      </c>
    </row>
    <row r="2930" spans="1:4" x14ac:dyDescent="0.2">
      <c r="A2930" s="56" t="e">
        <f>IF((A2929+$F$5&lt;='1_Setting'!$D$29),A2929+$F$5,#N/A)</f>
        <v>#N/A</v>
      </c>
      <c r="B2930" s="11" t="str">
        <f>IFERROR(IF(ISNUMBER(A2930),(IF(A2930&lt;('1_Setting'!$D$30),((A2930/('1_Setting'!$D$30))*3+1),((A2930-('1_Setting'!$D$30))/(('1_Setting'!$D$29)-('1_Setting'!$D$30))*2+4)))," ")," ")</f>
        <v xml:space="preserve"> </v>
      </c>
      <c r="C2930" s="10" t="str">
        <f t="shared" si="93"/>
        <v xml:space="preserve"> </v>
      </c>
      <c r="D2930" s="56" t="e">
        <f t="shared" si="94"/>
        <v>#N/A</v>
      </c>
    </row>
    <row r="2931" spans="1:4" x14ac:dyDescent="0.2">
      <c r="A2931" s="56" t="e">
        <f>IF((A2930+$F$5&lt;='1_Setting'!$D$29),A2930+$F$5,#N/A)</f>
        <v>#N/A</v>
      </c>
      <c r="B2931" s="11" t="str">
        <f>IFERROR(IF(ISNUMBER(A2931),(IF(A2931&lt;('1_Setting'!$D$30),((A2931/('1_Setting'!$D$30))*3+1),((A2931-('1_Setting'!$D$30))/(('1_Setting'!$D$29)-('1_Setting'!$D$30))*2+4)))," ")," ")</f>
        <v xml:space="preserve"> </v>
      </c>
      <c r="C2931" s="10" t="str">
        <f t="shared" si="93"/>
        <v xml:space="preserve"> </v>
      </c>
      <c r="D2931" s="56" t="e">
        <f t="shared" si="94"/>
        <v>#N/A</v>
      </c>
    </row>
    <row r="2932" spans="1:4" x14ac:dyDescent="0.2">
      <c r="A2932" s="56" t="e">
        <f>IF((A2931+$F$5&lt;='1_Setting'!$D$29),A2931+$F$5,#N/A)</f>
        <v>#N/A</v>
      </c>
      <c r="B2932" s="11" t="str">
        <f>IFERROR(IF(ISNUMBER(A2932),(IF(A2932&lt;('1_Setting'!$D$30),((A2932/('1_Setting'!$D$30))*3+1),((A2932-('1_Setting'!$D$30))/(('1_Setting'!$D$29)-('1_Setting'!$D$30))*2+4)))," ")," ")</f>
        <v xml:space="preserve"> </v>
      </c>
      <c r="C2932" s="10" t="str">
        <f t="shared" si="93"/>
        <v xml:space="preserve"> </v>
      </c>
      <c r="D2932" s="56" t="e">
        <f t="shared" si="94"/>
        <v>#N/A</v>
      </c>
    </row>
    <row r="2933" spans="1:4" x14ac:dyDescent="0.2">
      <c r="A2933" s="56" t="e">
        <f>IF((A2932+$F$5&lt;='1_Setting'!$D$29),A2932+$F$5,#N/A)</f>
        <v>#N/A</v>
      </c>
      <c r="B2933" s="11" t="str">
        <f>IFERROR(IF(ISNUMBER(A2933),(IF(A2933&lt;('1_Setting'!$D$30),((A2933/('1_Setting'!$D$30))*3+1),((A2933-('1_Setting'!$D$30))/(('1_Setting'!$D$29)-('1_Setting'!$D$30))*2+4)))," ")," ")</f>
        <v xml:space="preserve"> </v>
      </c>
      <c r="C2933" s="10" t="str">
        <f t="shared" si="93"/>
        <v xml:space="preserve"> </v>
      </c>
      <c r="D2933" s="56" t="e">
        <f t="shared" si="94"/>
        <v>#N/A</v>
      </c>
    </row>
    <row r="2934" spans="1:4" x14ac:dyDescent="0.2">
      <c r="A2934" s="56" t="e">
        <f>IF((A2933+$F$5&lt;='1_Setting'!$D$29),A2933+$F$5,#N/A)</f>
        <v>#N/A</v>
      </c>
      <c r="B2934" s="11" t="str">
        <f>IFERROR(IF(ISNUMBER(A2934),(IF(A2934&lt;('1_Setting'!$D$30),((A2934/('1_Setting'!$D$30))*3+1),((A2934-('1_Setting'!$D$30))/(('1_Setting'!$D$29)-('1_Setting'!$D$30))*2+4)))," ")," ")</f>
        <v xml:space="preserve"> </v>
      </c>
      <c r="C2934" s="10" t="str">
        <f t="shared" si="93"/>
        <v xml:space="preserve"> </v>
      </c>
      <c r="D2934" s="56" t="e">
        <f t="shared" si="94"/>
        <v>#N/A</v>
      </c>
    </row>
    <row r="2935" spans="1:4" x14ac:dyDescent="0.2">
      <c r="A2935" s="56" t="e">
        <f>IF((A2934+$F$5&lt;='1_Setting'!$D$29),A2934+$F$5,#N/A)</f>
        <v>#N/A</v>
      </c>
      <c r="B2935" s="11" t="str">
        <f>IFERROR(IF(ISNUMBER(A2935),(IF(A2935&lt;('1_Setting'!$D$30),((A2935/('1_Setting'!$D$30))*3+1),((A2935-('1_Setting'!$D$30))/(('1_Setting'!$D$29)-('1_Setting'!$D$30))*2+4)))," ")," ")</f>
        <v xml:space="preserve"> </v>
      </c>
      <c r="C2935" s="10" t="str">
        <f t="shared" si="93"/>
        <v xml:space="preserve"> </v>
      </c>
      <c r="D2935" s="56" t="e">
        <f t="shared" si="94"/>
        <v>#N/A</v>
      </c>
    </row>
    <row r="2936" spans="1:4" x14ac:dyDescent="0.2">
      <c r="A2936" s="56" t="e">
        <f>IF((A2935+$F$5&lt;='1_Setting'!$D$29),A2935+$F$5,#N/A)</f>
        <v>#N/A</v>
      </c>
      <c r="B2936" s="11" t="str">
        <f>IFERROR(IF(ISNUMBER(A2936),(IF(A2936&lt;('1_Setting'!$D$30),((A2936/('1_Setting'!$D$30))*3+1),((A2936-('1_Setting'!$D$30))/(('1_Setting'!$D$29)-('1_Setting'!$D$30))*2+4)))," ")," ")</f>
        <v xml:space="preserve"> </v>
      </c>
      <c r="C2936" s="10" t="str">
        <f t="shared" si="93"/>
        <v xml:space="preserve"> </v>
      </c>
      <c r="D2936" s="56" t="e">
        <f t="shared" si="94"/>
        <v>#N/A</v>
      </c>
    </row>
    <row r="2937" spans="1:4" x14ac:dyDescent="0.2">
      <c r="A2937" s="56" t="e">
        <f>IF((A2936+$F$5&lt;='1_Setting'!$D$29),A2936+$F$5,#N/A)</f>
        <v>#N/A</v>
      </c>
      <c r="B2937" s="11" t="str">
        <f>IFERROR(IF(ISNUMBER(A2937),(IF(A2937&lt;('1_Setting'!$D$30),((A2937/('1_Setting'!$D$30))*3+1),((A2937-('1_Setting'!$D$30))/(('1_Setting'!$D$29)-('1_Setting'!$D$30))*2+4)))," ")," ")</f>
        <v xml:space="preserve"> </v>
      </c>
      <c r="C2937" s="10" t="str">
        <f t="shared" si="93"/>
        <v xml:space="preserve"> </v>
      </c>
      <c r="D2937" s="56" t="e">
        <f t="shared" si="94"/>
        <v>#N/A</v>
      </c>
    </row>
    <row r="2938" spans="1:4" x14ac:dyDescent="0.2">
      <c r="A2938" s="56" t="e">
        <f>IF((A2937+$F$5&lt;='1_Setting'!$D$29),A2937+$F$5,#N/A)</f>
        <v>#N/A</v>
      </c>
      <c r="B2938" s="11" t="str">
        <f>IFERROR(IF(ISNUMBER(A2938),(IF(A2938&lt;('1_Setting'!$D$30),((A2938/('1_Setting'!$D$30))*3+1),((A2938-('1_Setting'!$D$30))/(('1_Setting'!$D$29)-('1_Setting'!$D$30))*2+4)))," ")," ")</f>
        <v xml:space="preserve"> </v>
      </c>
      <c r="C2938" s="10" t="str">
        <f t="shared" si="93"/>
        <v xml:space="preserve"> </v>
      </c>
      <c r="D2938" s="56" t="e">
        <f t="shared" si="94"/>
        <v>#N/A</v>
      </c>
    </row>
    <row r="2939" spans="1:4" x14ac:dyDescent="0.2">
      <c r="A2939" s="56" t="e">
        <f>IF((A2938+$F$5&lt;='1_Setting'!$D$29),A2938+$F$5,#N/A)</f>
        <v>#N/A</v>
      </c>
      <c r="B2939" s="11" t="str">
        <f>IFERROR(IF(ISNUMBER(A2939),(IF(A2939&lt;('1_Setting'!$D$30),((A2939/('1_Setting'!$D$30))*3+1),((A2939-('1_Setting'!$D$30))/(('1_Setting'!$D$29)-('1_Setting'!$D$30))*2+4)))," ")," ")</f>
        <v xml:space="preserve"> </v>
      </c>
      <c r="C2939" s="10" t="str">
        <f t="shared" si="93"/>
        <v xml:space="preserve"> </v>
      </c>
      <c r="D2939" s="56" t="e">
        <f t="shared" si="94"/>
        <v>#N/A</v>
      </c>
    </row>
    <row r="2940" spans="1:4" x14ac:dyDescent="0.2">
      <c r="A2940" s="56" t="e">
        <f>IF((A2939+$F$5&lt;='1_Setting'!$D$29),A2939+$F$5,#N/A)</f>
        <v>#N/A</v>
      </c>
      <c r="B2940" s="11" t="str">
        <f>IFERROR(IF(ISNUMBER(A2940),(IF(A2940&lt;('1_Setting'!$D$30),((A2940/('1_Setting'!$D$30))*3+1),((A2940-('1_Setting'!$D$30))/(('1_Setting'!$D$29)-('1_Setting'!$D$30))*2+4)))," ")," ")</f>
        <v xml:space="preserve"> </v>
      </c>
      <c r="C2940" s="10" t="str">
        <f t="shared" si="93"/>
        <v xml:space="preserve"> </v>
      </c>
      <c r="D2940" s="56" t="e">
        <f t="shared" si="94"/>
        <v>#N/A</v>
      </c>
    </row>
    <row r="2941" spans="1:4" x14ac:dyDescent="0.2">
      <c r="A2941" s="56" t="e">
        <f>IF((A2940+$F$5&lt;='1_Setting'!$D$29),A2940+$F$5,#N/A)</f>
        <v>#N/A</v>
      </c>
      <c r="B2941" s="11" t="str">
        <f>IFERROR(IF(ISNUMBER(A2941),(IF(A2941&lt;('1_Setting'!$D$30),((A2941/('1_Setting'!$D$30))*3+1),((A2941-('1_Setting'!$D$30))/(('1_Setting'!$D$29)-('1_Setting'!$D$30))*2+4)))," ")," ")</f>
        <v xml:space="preserve"> </v>
      </c>
      <c r="C2941" s="10" t="str">
        <f t="shared" si="93"/>
        <v xml:space="preserve"> </v>
      </c>
      <c r="D2941" s="56" t="e">
        <f t="shared" si="94"/>
        <v>#N/A</v>
      </c>
    </row>
    <row r="2942" spans="1:4" x14ac:dyDescent="0.2">
      <c r="A2942" s="56" t="e">
        <f>IF((A2941+$F$5&lt;='1_Setting'!$D$29),A2941+$F$5,#N/A)</f>
        <v>#N/A</v>
      </c>
      <c r="B2942" s="11" t="str">
        <f>IFERROR(IF(ISNUMBER(A2942),(IF(A2942&lt;('1_Setting'!$D$30),((A2942/('1_Setting'!$D$30))*3+1),((A2942-('1_Setting'!$D$30))/(('1_Setting'!$D$29)-('1_Setting'!$D$30))*2+4)))," ")," ")</f>
        <v xml:space="preserve"> </v>
      </c>
      <c r="C2942" s="10" t="str">
        <f t="shared" si="93"/>
        <v xml:space="preserve"> </v>
      </c>
      <c r="D2942" s="56" t="e">
        <f t="shared" si="94"/>
        <v>#N/A</v>
      </c>
    </row>
    <row r="2943" spans="1:4" x14ac:dyDescent="0.2">
      <c r="A2943" s="56" t="e">
        <f>IF((A2942+$F$5&lt;='1_Setting'!$D$29),A2942+$F$5,#N/A)</f>
        <v>#N/A</v>
      </c>
      <c r="B2943" s="11" t="str">
        <f>IFERROR(IF(ISNUMBER(A2943),(IF(A2943&lt;('1_Setting'!$D$30),((A2943/('1_Setting'!$D$30))*3+1),((A2943-('1_Setting'!$D$30))/(('1_Setting'!$D$29)-('1_Setting'!$D$30))*2+4)))," ")," ")</f>
        <v xml:space="preserve"> </v>
      </c>
      <c r="C2943" s="10" t="str">
        <f t="shared" si="93"/>
        <v xml:space="preserve"> </v>
      </c>
      <c r="D2943" s="56" t="e">
        <f t="shared" si="94"/>
        <v>#N/A</v>
      </c>
    </row>
    <row r="2944" spans="1:4" x14ac:dyDescent="0.2">
      <c r="A2944" s="56" t="e">
        <f>IF((A2943+$F$5&lt;='1_Setting'!$D$29),A2943+$F$5,#N/A)</f>
        <v>#N/A</v>
      </c>
      <c r="B2944" s="11" t="str">
        <f>IFERROR(IF(ISNUMBER(A2944),(IF(A2944&lt;('1_Setting'!$D$30),((A2944/('1_Setting'!$D$30))*3+1),((A2944-('1_Setting'!$D$30))/(('1_Setting'!$D$29)-('1_Setting'!$D$30))*2+4)))," ")," ")</f>
        <v xml:space="preserve"> </v>
      </c>
      <c r="C2944" s="10" t="str">
        <f t="shared" si="93"/>
        <v xml:space="preserve"> </v>
      </c>
      <c r="D2944" s="56" t="e">
        <f t="shared" si="94"/>
        <v>#N/A</v>
      </c>
    </row>
    <row r="2945" spans="1:4" x14ac:dyDescent="0.2">
      <c r="A2945" s="56" t="e">
        <f>IF((A2944+$F$5&lt;='1_Setting'!$D$29),A2944+$F$5,#N/A)</f>
        <v>#N/A</v>
      </c>
      <c r="B2945" s="11" t="str">
        <f>IFERROR(IF(ISNUMBER(A2945),(IF(A2945&lt;('1_Setting'!$D$30),((A2945/('1_Setting'!$D$30))*3+1),((A2945-('1_Setting'!$D$30))/(('1_Setting'!$D$29)-('1_Setting'!$D$30))*2+4)))," ")," ")</f>
        <v xml:space="preserve"> </v>
      </c>
      <c r="C2945" s="10" t="str">
        <f t="shared" si="93"/>
        <v xml:space="preserve"> </v>
      </c>
      <c r="D2945" s="56" t="e">
        <f t="shared" si="94"/>
        <v>#N/A</v>
      </c>
    </row>
    <row r="2946" spans="1:4" x14ac:dyDescent="0.2">
      <c r="A2946" s="56" t="e">
        <f>IF((A2945+$F$5&lt;='1_Setting'!$D$29),A2945+$F$5,#N/A)</f>
        <v>#N/A</v>
      </c>
      <c r="B2946" s="11" t="str">
        <f>IFERROR(IF(ISNUMBER(A2946),(IF(A2946&lt;('1_Setting'!$D$30),((A2946/('1_Setting'!$D$30))*3+1),((A2946-('1_Setting'!$D$30))/(('1_Setting'!$D$29)-('1_Setting'!$D$30))*2+4)))," ")," ")</f>
        <v xml:space="preserve"> </v>
      </c>
      <c r="C2946" s="10" t="str">
        <f t="shared" ref="C2946:C3009" si="95">IFERROR(IF(AND(B2946&gt;3.5,B2946&lt;4),3.5,ROUND(B2946/5,1)*5)," ")</f>
        <v xml:space="preserve"> </v>
      </c>
      <c r="D2946" s="56" t="e">
        <f t="shared" si="94"/>
        <v>#N/A</v>
      </c>
    </row>
    <row r="2947" spans="1:4" x14ac:dyDescent="0.2">
      <c r="A2947" s="56" t="e">
        <f>IF((A2946+$F$5&lt;='1_Setting'!$D$29),A2946+$F$5,#N/A)</f>
        <v>#N/A</v>
      </c>
      <c r="B2947" s="11" t="str">
        <f>IFERROR(IF(ISNUMBER(A2947),(IF(A2947&lt;('1_Setting'!$D$30),((A2947/('1_Setting'!$D$30))*3+1),((A2947-('1_Setting'!$D$30))/(('1_Setting'!$D$29)-('1_Setting'!$D$30))*2+4)))," ")," ")</f>
        <v xml:space="preserve"> </v>
      </c>
      <c r="C2947" s="10" t="str">
        <f t="shared" si="95"/>
        <v xml:space="preserve"> </v>
      </c>
      <c r="D2947" s="56" t="e">
        <f t="shared" si="94"/>
        <v>#N/A</v>
      </c>
    </row>
    <row r="2948" spans="1:4" x14ac:dyDescent="0.2">
      <c r="A2948" s="56" t="e">
        <f>IF((A2947+$F$5&lt;='1_Setting'!$D$29),A2947+$F$5,#N/A)</f>
        <v>#N/A</v>
      </c>
      <c r="B2948" s="11" t="str">
        <f>IFERROR(IF(ISNUMBER(A2948),(IF(A2948&lt;('1_Setting'!$D$30),((A2948/('1_Setting'!$D$30))*3+1),((A2948-('1_Setting'!$D$30))/(('1_Setting'!$D$29)-('1_Setting'!$D$30))*2+4)))," ")," ")</f>
        <v xml:space="preserve"> </v>
      </c>
      <c r="C2948" s="10" t="str">
        <f t="shared" si="95"/>
        <v xml:space="preserve"> </v>
      </c>
      <c r="D2948" s="56" t="e">
        <f t="shared" si="94"/>
        <v>#N/A</v>
      </c>
    </row>
    <row r="2949" spans="1:4" x14ac:dyDescent="0.2">
      <c r="A2949" s="56" t="e">
        <f>IF((A2948+$F$5&lt;='1_Setting'!$D$29),A2948+$F$5,#N/A)</f>
        <v>#N/A</v>
      </c>
      <c r="B2949" s="11" t="str">
        <f>IFERROR(IF(ISNUMBER(A2949),(IF(A2949&lt;('1_Setting'!$D$30),((A2949/('1_Setting'!$D$30))*3+1),((A2949-('1_Setting'!$D$30))/(('1_Setting'!$D$29)-('1_Setting'!$D$30))*2+4)))," ")," ")</f>
        <v xml:space="preserve"> </v>
      </c>
      <c r="C2949" s="10" t="str">
        <f t="shared" si="95"/>
        <v xml:space="preserve"> </v>
      </c>
      <c r="D2949" s="56" t="e">
        <f t="shared" si="94"/>
        <v>#N/A</v>
      </c>
    </row>
    <row r="2950" spans="1:4" x14ac:dyDescent="0.2">
      <c r="A2950" s="56" t="e">
        <f>IF((A2949+$F$5&lt;='1_Setting'!$D$29),A2949+$F$5,#N/A)</f>
        <v>#N/A</v>
      </c>
      <c r="B2950" s="11" t="str">
        <f>IFERROR(IF(ISNUMBER(A2950),(IF(A2950&lt;('1_Setting'!$D$30),((A2950/('1_Setting'!$D$30))*3+1),((A2950-('1_Setting'!$D$30))/(('1_Setting'!$D$29)-('1_Setting'!$D$30))*2+4)))," ")," ")</f>
        <v xml:space="preserve"> </v>
      </c>
      <c r="C2950" s="10" t="str">
        <f t="shared" si="95"/>
        <v xml:space="preserve"> </v>
      </c>
      <c r="D2950" s="56" t="e">
        <f t="shared" si="94"/>
        <v>#N/A</v>
      </c>
    </row>
    <row r="2951" spans="1:4" x14ac:dyDescent="0.2">
      <c r="A2951" s="56" t="e">
        <f>IF((A2950+$F$5&lt;='1_Setting'!$D$29),A2950+$F$5,#N/A)</f>
        <v>#N/A</v>
      </c>
      <c r="B2951" s="11" t="str">
        <f>IFERROR(IF(ISNUMBER(A2951),(IF(A2951&lt;('1_Setting'!$D$30),((A2951/('1_Setting'!$D$30))*3+1),((A2951-('1_Setting'!$D$30))/(('1_Setting'!$D$29)-('1_Setting'!$D$30))*2+4)))," ")," ")</f>
        <v xml:space="preserve"> </v>
      </c>
      <c r="C2951" s="10" t="str">
        <f t="shared" si="95"/>
        <v xml:space="preserve"> </v>
      </c>
      <c r="D2951" s="56" t="e">
        <f t="shared" si="94"/>
        <v>#N/A</v>
      </c>
    </row>
    <row r="2952" spans="1:4" x14ac:dyDescent="0.2">
      <c r="A2952" s="56" t="e">
        <f>IF((A2951+$F$5&lt;='1_Setting'!$D$29),A2951+$F$5,#N/A)</f>
        <v>#N/A</v>
      </c>
      <c r="B2952" s="11" t="str">
        <f>IFERROR(IF(ISNUMBER(A2952),(IF(A2952&lt;('1_Setting'!$D$30),((A2952/('1_Setting'!$D$30))*3+1),((A2952-('1_Setting'!$D$30))/(('1_Setting'!$D$29)-('1_Setting'!$D$30))*2+4)))," ")," ")</f>
        <v xml:space="preserve"> </v>
      </c>
      <c r="C2952" s="10" t="str">
        <f t="shared" si="95"/>
        <v xml:space="preserve"> </v>
      </c>
      <c r="D2952" s="56" t="e">
        <f t="shared" si="94"/>
        <v>#N/A</v>
      </c>
    </row>
    <row r="2953" spans="1:4" x14ac:dyDescent="0.2">
      <c r="A2953" s="56" t="e">
        <f>IF((A2952+$F$5&lt;='1_Setting'!$D$29),A2952+$F$5,#N/A)</f>
        <v>#N/A</v>
      </c>
      <c r="B2953" s="11" t="str">
        <f>IFERROR(IF(ISNUMBER(A2953),(IF(A2953&lt;('1_Setting'!$D$30),((A2953/('1_Setting'!$D$30))*3+1),((A2953-('1_Setting'!$D$30))/(('1_Setting'!$D$29)-('1_Setting'!$D$30))*2+4)))," ")," ")</f>
        <v xml:space="preserve"> </v>
      </c>
      <c r="C2953" s="10" t="str">
        <f t="shared" si="95"/>
        <v xml:space="preserve"> </v>
      </c>
      <c r="D2953" s="56" t="e">
        <f t="shared" si="94"/>
        <v>#N/A</v>
      </c>
    </row>
    <row r="2954" spans="1:4" x14ac:dyDescent="0.2">
      <c r="A2954" s="56" t="e">
        <f>IF((A2953+$F$5&lt;='1_Setting'!$D$29),A2953+$F$5,#N/A)</f>
        <v>#N/A</v>
      </c>
      <c r="B2954" s="11" t="str">
        <f>IFERROR(IF(ISNUMBER(A2954),(IF(A2954&lt;('1_Setting'!$D$30),((A2954/('1_Setting'!$D$30))*3+1),((A2954-('1_Setting'!$D$30))/(('1_Setting'!$D$29)-('1_Setting'!$D$30))*2+4)))," ")," ")</f>
        <v xml:space="preserve"> </v>
      </c>
      <c r="C2954" s="10" t="str">
        <f t="shared" si="95"/>
        <v xml:space="preserve"> </v>
      </c>
      <c r="D2954" s="56" t="e">
        <f t="shared" si="94"/>
        <v>#N/A</v>
      </c>
    </row>
    <row r="2955" spans="1:4" x14ac:dyDescent="0.2">
      <c r="A2955" s="56" t="e">
        <f>IF((A2954+$F$5&lt;='1_Setting'!$D$29),A2954+$F$5,#N/A)</f>
        <v>#N/A</v>
      </c>
      <c r="B2955" s="11" t="str">
        <f>IFERROR(IF(ISNUMBER(A2955),(IF(A2955&lt;('1_Setting'!$D$30),((A2955/('1_Setting'!$D$30))*3+1),((A2955-('1_Setting'!$D$30))/(('1_Setting'!$D$29)-('1_Setting'!$D$30))*2+4)))," ")," ")</f>
        <v xml:space="preserve"> </v>
      </c>
      <c r="C2955" s="10" t="str">
        <f t="shared" si="95"/>
        <v xml:space="preserve"> </v>
      </c>
      <c r="D2955" s="56" t="e">
        <f t="shared" ref="D2955:D3018" si="96">A2955</f>
        <v>#N/A</v>
      </c>
    </row>
    <row r="2956" spans="1:4" x14ac:dyDescent="0.2">
      <c r="A2956" s="56" t="e">
        <f>IF((A2955+$F$5&lt;='1_Setting'!$D$29),A2955+$F$5,#N/A)</f>
        <v>#N/A</v>
      </c>
      <c r="B2956" s="11" t="str">
        <f>IFERROR(IF(ISNUMBER(A2956),(IF(A2956&lt;('1_Setting'!$D$30),((A2956/('1_Setting'!$D$30))*3+1),((A2956-('1_Setting'!$D$30))/(('1_Setting'!$D$29)-('1_Setting'!$D$30))*2+4)))," ")," ")</f>
        <v xml:space="preserve"> </v>
      </c>
      <c r="C2956" s="10" t="str">
        <f t="shared" si="95"/>
        <v xml:space="preserve"> </v>
      </c>
      <c r="D2956" s="56" t="e">
        <f t="shared" si="96"/>
        <v>#N/A</v>
      </c>
    </row>
    <row r="2957" spans="1:4" x14ac:dyDescent="0.2">
      <c r="A2957" s="56" t="e">
        <f>IF((A2956+$F$5&lt;='1_Setting'!$D$29),A2956+$F$5,#N/A)</f>
        <v>#N/A</v>
      </c>
      <c r="B2957" s="11" t="str">
        <f>IFERROR(IF(ISNUMBER(A2957),(IF(A2957&lt;('1_Setting'!$D$30),((A2957/('1_Setting'!$D$30))*3+1),((A2957-('1_Setting'!$D$30))/(('1_Setting'!$D$29)-('1_Setting'!$D$30))*2+4)))," ")," ")</f>
        <v xml:space="preserve"> </v>
      </c>
      <c r="C2957" s="10" t="str">
        <f t="shared" si="95"/>
        <v xml:space="preserve"> </v>
      </c>
      <c r="D2957" s="56" t="e">
        <f t="shared" si="96"/>
        <v>#N/A</v>
      </c>
    </row>
    <row r="2958" spans="1:4" x14ac:dyDescent="0.2">
      <c r="A2958" s="56" t="e">
        <f>IF((A2957+$F$5&lt;='1_Setting'!$D$29),A2957+$F$5,#N/A)</f>
        <v>#N/A</v>
      </c>
      <c r="B2958" s="11" t="str">
        <f>IFERROR(IF(ISNUMBER(A2958),(IF(A2958&lt;('1_Setting'!$D$30),((A2958/('1_Setting'!$D$30))*3+1),((A2958-('1_Setting'!$D$30))/(('1_Setting'!$D$29)-('1_Setting'!$D$30))*2+4)))," ")," ")</f>
        <v xml:space="preserve"> </v>
      </c>
      <c r="C2958" s="10" t="str">
        <f t="shared" si="95"/>
        <v xml:space="preserve"> </v>
      </c>
      <c r="D2958" s="56" t="e">
        <f t="shared" si="96"/>
        <v>#N/A</v>
      </c>
    </row>
    <row r="2959" spans="1:4" x14ac:dyDescent="0.2">
      <c r="A2959" s="56" t="e">
        <f>IF((A2958+$F$5&lt;='1_Setting'!$D$29),A2958+$F$5,#N/A)</f>
        <v>#N/A</v>
      </c>
      <c r="B2959" s="11" t="str">
        <f>IFERROR(IF(ISNUMBER(A2959),(IF(A2959&lt;('1_Setting'!$D$30),((A2959/('1_Setting'!$D$30))*3+1),((A2959-('1_Setting'!$D$30))/(('1_Setting'!$D$29)-('1_Setting'!$D$30))*2+4)))," ")," ")</f>
        <v xml:space="preserve"> </v>
      </c>
      <c r="C2959" s="10" t="str">
        <f t="shared" si="95"/>
        <v xml:space="preserve"> </v>
      </c>
      <c r="D2959" s="56" t="e">
        <f t="shared" si="96"/>
        <v>#N/A</v>
      </c>
    </row>
    <row r="2960" spans="1:4" x14ac:dyDescent="0.2">
      <c r="A2960" s="56" t="e">
        <f>IF((A2959+$F$5&lt;='1_Setting'!$D$29),A2959+$F$5,#N/A)</f>
        <v>#N/A</v>
      </c>
      <c r="B2960" s="11" t="str">
        <f>IFERROR(IF(ISNUMBER(A2960),(IF(A2960&lt;('1_Setting'!$D$30),((A2960/('1_Setting'!$D$30))*3+1),((A2960-('1_Setting'!$D$30))/(('1_Setting'!$D$29)-('1_Setting'!$D$30))*2+4)))," ")," ")</f>
        <v xml:space="preserve"> </v>
      </c>
      <c r="C2960" s="10" t="str">
        <f t="shared" si="95"/>
        <v xml:space="preserve"> </v>
      </c>
      <c r="D2960" s="56" t="e">
        <f t="shared" si="96"/>
        <v>#N/A</v>
      </c>
    </row>
    <row r="2961" spans="1:4" x14ac:dyDescent="0.2">
      <c r="A2961" s="56" t="e">
        <f>IF((A2960+$F$5&lt;='1_Setting'!$D$29),A2960+$F$5,#N/A)</f>
        <v>#N/A</v>
      </c>
      <c r="B2961" s="11" t="str">
        <f>IFERROR(IF(ISNUMBER(A2961),(IF(A2961&lt;('1_Setting'!$D$30),((A2961/('1_Setting'!$D$30))*3+1),((A2961-('1_Setting'!$D$30))/(('1_Setting'!$D$29)-('1_Setting'!$D$30))*2+4)))," ")," ")</f>
        <v xml:space="preserve"> </v>
      </c>
      <c r="C2961" s="10" t="str">
        <f t="shared" si="95"/>
        <v xml:space="preserve"> </v>
      </c>
      <c r="D2961" s="56" t="e">
        <f t="shared" si="96"/>
        <v>#N/A</v>
      </c>
    </row>
    <row r="2962" spans="1:4" x14ac:dyDescent="0.2">
      <c r="A2962" s="56" t="e">
        <f>IF((A2961+$F$5&lt;='1_Setting'!$D$29),A2961+$F$5,#N/A)</f>
        <v>#N/A</v>
      </c>
      <c r="B2962" s="11" t="str">
        <f>IFERROR(IF(ISNUMBER(A2962),(IF(A2962&lt;('1_Setting'!$D$30),((A2962/('1_Setting'!$D$30))*3+1),((A2962-('1_Setting'!$D$30))/(('1_Setting'!$D$29)-('1_Setting'!$D$30))*2+4)))," ")," ")</f>
        <v xml:space="preserve"> </v>
      </c>
      <c r="C2962" s="10" t="str">
        <f t="shared" si="95"/>
        <v xml:space="preserve"> </v>
      </c>
      <c r="D2962" s="56" t="e">
        <f t="shared" si="96"/>
        <v>#N/A</v>
      </c>
    </row>
    <row r="2963" spans="1:4" x14ac:dyDescent="0.2">
      <c r="A2963" s="56" t="e">
        <f>IF((A2962+$F$5&lt;='1_Setting'!$D$29),A2962+$F$5,#N/A)</f>
        <v>#N/A</v>
      </c>
      <c r="B2963" s="11" t="str">
        <f>IFERROR(IF(ISNUMBER(A2963),(IF(A2963&lt;('1_Setting'!$D$30),((A2963/('1_Setting'!$D$30))*3+1),((A2963-('1_Setting'!$D$30))/(('1_Setting'!$D$29)-('1_Setting'!$D$30))*2+4)))," ")," ")</f>
        <v xml:space="preserve"> </v>
      </c>
      <c r="C2963" s="10" t="str">
        <f t="shared" si="95"/>
        <v xml:space="preserve"> </v>
      </c>
      <c r="D2963" s="56" t="e">
        <f t="shared" si="96"/>
        <v>#N/A</v>
      </c>
    </row>
    <row r="2964" spans="1:4" x14ac:dyDescent="0.2">
      <c r="A2964" s="56" t="e">
        <f>IF((A2963+$F$5&lt;='1_Setting'!$D$29),A2963+$F$5,#N/A)</f>
        <v>#N/A</v>
      </c>
      <c r="B2964" s="11" t="str">
        <f>IFERROR(IF(ISNUMBER(A2964),(IF(A2964&lt;('1_Setting'!$D$30),((A2964/('1_Setting'!$D$30))*3+1),((A2964-('1_Setting'!$D$30))/(('1_Setting'!$D$29)-('1_Setting'!$D$30))*2+4)))," ")," ")</f>
        <v xml:space="preserve"> </v>
      </c>
      <c r="C2964" s="10" t="str">
        <f t="shared" si="95"/>
        <v xml:space="preserve"> </v>
      </c>
      <c r="D2964" s="56" t="e">
        <f t="shared" si="96"/>
        <v>#N/A</v>
      </c>
    </row>
    <row r="2965" spans="1:4" x14ac:dyDescent="0.2">
      <c r="A2965" s="56" t="e">
        <f>IF((A2964+$F$5&lt;='1_Setting'!$D$29),A2964+$F$5,#N/A)</f>
        <v>#N/A</v>
      </c>
      <c r="B2965" s="11" t="str">
        <f>IFERROR(IF(ISNUMBER(A2965),(IF(A2965&lt;('1_Setting'!$D$30),((A2965/('1_Setting'!$D$30))*3+1),((A2965-('1_Setting'!$D$30))/(('1_Setting'!$D$29)-('1_Setting'!$D$30))*2+4)))," ")," ")</f>
        <v xml:space="preserve"> </v>
      </c>
      <c r="C2965" s="10" t="str">
        <f t="shared" si="95"/>
        <v xml:space="preserve"> </v>
      </c>
      <c r="D2965" s="56" t="e">
        <f t="shared" si="96"/>
        <v>#N/A</v>
      </c>
    </row>
    <row r="2966" spans="1:4" x14ac:dyDescent="0.2">
      <c r="A2966" s="56" t="e">
        <f>IF((A2965+$F$5&lt;='1_Setting'!$D$29),A2965+$F$5,#N/A)</f>
        <v>#N/A</v>
      </c>
      <c r="B2966" s="11" t="str">
        <f>IFERROR(IF(ISNUMBER(A2966),(IF(A2966&lt;('1_Setting'!$D$30),((A2966/('1_Setting'!$D$30))*3+1),((A2966-('1_Setting'!$D$30))/(('1_Setting'!$D$29)-('1_Setting'!$D$30))*2+4)))," ")," ")</f>
        <v xml:space="preserve"> </v>
      </c>
      <c r="C2966" s="10" t="str">
        <f t="shared" si="95"/>
        <v xml:space="preserve"> </v>
      </c>
      <c r="D2966" s="56" t="e">
        <f t="shared" si="96"/>
        <v>#N/A</v>
      </c>
    </row>
    <row r="2967" spans="1:4" x14ac:dyDescent="0.2">
      <c r="A2967" s="56" t="e">
        <f>IF((A2966+$F$5&lt;='1_Setting'!$D$29),A2966+$F$5,#N/A)</f>
        <v>#N/A</v>
      </c>
      <c r="B2967" s="11" t="str">
        <f>IFERROR(IF(ISNUMBER(A2967),(IF(A2967&lt;('1_Setting'!$D$30),((A2967/('1_Setting'!$D$30))*3+1),((A2967-('1_Setting'!$D$30))/(('1_Setting'!$D$29)-('1_Setting'!$D$30))*2+4)))," ")," ")</f>
        <v xml:space="preserve"> </v>
      </c>
      <c r="C2967" s="10" t="str">
        <f t="shared" si="95"/>
        <v xml:space="preserve"> </v>
      </c>
      <c r="D2967" s="56" t="e">
        <f t="shared" si="96"/>
        <v>#N/A</v>
      </c>
    </row>
    <row r="2968" spans="1:4" x14ac:dyDescent="0.2">
      <c r="A2968" s="56" t="e">
        <f>IF((A2967+$F$5&lt;='1_Setting'!$D$29),A2967+$F$5,#N/A)</f>
        <v>#N/A</v>
      </c>
      <c r="B2968" s="11" t="str">
        <f>IFERROR(IF(ISNUMBER(A2968),(IF(A2968&lt;('1_Setting'!$D$30),((A2968/('1_Setting'!$D$30))*3+1),((A2968-('1_Setting'!$D$30))/(('1_Setting'!$D$29)-('1_Setting'!$D$30))*2+4)))," ")," ")</f>
        <v xml:space="preserve"> </v>
      </c>
      <c r="C2968" s="10" t="str">
        <f t="shared" si="95"/>
        <v xml:space="preserve"> </v>
      </c>
      <c r="D2968" s="56" t="e">
        <f t="shared" si="96"/>
        <v>#N/A</v>
      </c>
    </row>
    <row r="2969" spans="1:4" x14ac:dyDescent="0.2">
      <c r="A2969" s="56" t="e">
        <f>IF((A2968+$F$5&lt;='1_Setting'!$D$29),A2968+$F$5,#N/A)</f>
        <v>#N/A</v>
      </c>
      <c r="B2969" s="11" t="str">
        <f>IFERROR(IF(ISNUMBER(A2969),(IF(A2969&lt;('1_Setting'!$D$30),((A2969/('1_Setting'!$D$30))*3+1),((A2969-('1_Setting'!$D$30))/(('1_Setting'!$D$29)-('1_Setting'!$D$30))*2+4)))," ")," ")</f>
        <v xml:space="preserve"> </v>
      </c>
      <c r="C2969" s="10" t="str">
        <f t="shared" si="95"/>
        <v xml:space="preserve"> </v>
      </c>
      <c r="D2969" s="56" t="e">
        <f t="shared" si="96"/>
        <v>#N/A</v>
      </c>
    </row>
    <row r="2970" spans="1:4" x14ac:dyDescent="0.2">
      <c r="A2970" s="56" t="e">
        <f>IF((A2969+$F$5&lt;='1_Setting'!$D$29),A2969+$F$5,#N/A)</f>
        <v>#N/A</v>
      </c>
      <c r="B2970" s="11" t="str">
        <f>IFERROR(IF(ISNUMBER(A2970),(IF(A2970&lt;('1_Setting'!$D$30),((A2970/('1_Setting'!$D$30))*3+1),((A2970-('1_Setting'!$D$30))/(('1_Setting'!$D$29)-('1_Setting'!$D$30))*2+4)))," ")," ")</f>
        <v xml:space="preserve"> </v>
      </c>
      <c r="C2970" s="10" t="str">
        <f t="shared" si="95"/>
        <v xml:space="preserve"> </v>
      </c>
      <c r="D2970" s="56" t="e">
        <f t="shared" si="96"/>
        <v>#N/A</v>
      </c>
    </row>
    <row r="2971" spans="1:4" x14ac:dyDescent="0.2">
      <c r="A2971" s="56" t="e">
        <f>IF((A2970+$F$5&lt;='1_Setting'!$D$29),A2970+$F$5,#N/A)</f>
        <v>#N/A</v>
      </c>
      <c r="B2971" s="11" t="str">
        <f>IFERROR(IF(ISNUMBER(A2971),(IF(A2971&lt;('1_Setting'!$D$30),((A2971/('1_Setting'!$D$30))*3+1),((A2971-('1_Setting'!$D$30))/(('1_Setting'!$D$29)-('1_Setting'!$D$30))*2+4)))," ")," ")</f>
        <v xml:space="preserve"> </v>
      </c>
      <c r="C2971" s="10" t="str">
        <f t="shared" si="95"/>
        <v xml:space="preserve"> </v>
      </c>
      <c r="D2971" s="56" t="e">
        <f t="shared" si="96"/>
        <v>#N/A</v>
      </c>
    </row>
    <row r="2972" spans="1:4" x14ac:dyDescent="0.2">
      <c r="A2972" s="56" t="e">
        <f>IF((A2971+$F$5&lt;='1_Setting'!$D$29),A2971+$F$5,#N/A)</f>
        <v>#N/A</v>
      </c>
      <c r="B2972" s="11" t="str">
        <f>IFERROR(IF(ISNUMBER(A2972),(IF(A2972&lt;('1_Setting'!$D$30),((A2972/('1_Setting'!$D$30))*3+1),((A2972-('1_Setting'!$D$30))/(('1_Setting'!$D$29)-('1_Setting'!$D$30))*2+4)))," ")," ")</f>
        <v xml:space="preserve"> </v>
      </c>
      <c r="C2972" s="10" t="str">
        <f t="shared" si="95"/>
        <v xml:space="preserve"> </v>
      </c>
      <c r="D2972" s="56" t="e">
        <f t="shared" si="96"/>
        <v>#N/A</v>
      </c>
    </row>
    <row r="2973" spans="1:4" x14ac:dyDescent="0.2">
      <c r="A2973" s="56" t="e">
        <f>IF((A2972+$F$5&lt;='1_Setting'!$D$29),A2972+$F$5,#N/A)</f>
        <v>#N/A</v>
      </c>
      <c r="B2973" s="11" t="str">
        <f>IFERROR(IF(ISNUMBER(A2973),(IF(A2973&lt;('1_Setting'!$D$30),((A2973/('1_Setting'!$D$30))*3+1),((A2973-('1_Setting'!$D$30))/(('1_Setting'!$D$29)-('1_Setting'!$D$30))*2+4)))," ")," ")</f>
        <v xml:space="preserve"> </v>
      </c>
      <c r="C2973" s="10" t="str">
        <f t="shared" si="95"/>
        <v xml:space="preserve"> </v>
      </c>
      <c r="D2973" s="56" t="e">
        <f t="shared" si="96"/>
        <v>#N/A</v>
      </c>
    </row>
    <row r="2974" spans="1:4" x14ac:dyDescent="0.2">
      <c r="A2974" s="56" t="e">
        <f>IF((A2973+$F$5&lt;='1_Setting'!$D$29),A2973+$F$5,#N/A)</f>
        <v>#N/A</v>
      </c>
      <c r="B2974" s="11" t="str">
        <f>IFERROR(IF(ISNUMBER(A2974),(IF(A2974&lt;('1_Setting'!$D$30),((A2974/('1_Setting'!$D$30))*3+1),((A2974-('1_Setting'!$D$30))/(('1_Setting'!$D$29)-('1_Setting'!$D$30))*2+4)))," ")," ")</f>
        <v xml:space="preserve"> </v>
      </c>
      <c r="C2974" s="10" t="str">
        <f t="shared" si="95"/>
        <v xml:space="preserve"> </v>
      </c>
      <c r="D2974" s="56" t="e">
        <f t="shared" si="96"/>
        <v>#N/A</v>
      </c>
    </row>
    <row r="2975" spans="1:4" x14ac:dyDescent="0.2">
      <c r="A2975" s="56" t="e">
        <f>IF((A2974+$F$5&lt;='1_Setting'!$D$29),A2974+$F$5,#N/A)</f>
        <v>#N/A</v>
      </c>
      <c r="B2975" s="11" t="str">
        <f>IFERROR(IF(ISNUMBER(A2975),(IF(A2975&lt;('1_Setting'!$D$30),((A2975/('1_Setting'!$D$30))*3+1),((A2975-('1_Setting'!$D$30))/(('1_Setting'!$D$29)-('1_Setting'!$D$30))*2+4)))," ")," ")</f>
        <v xml:space="preserve"> </v>
      </c>
      <c r="C2975" s="10" t="str">
        <f t="shared" si="95"/>
        <v xml:space="preserve"> </v>
      </c>
      <c r="D2975" s="56" t="e">
        <f t="shared" si="96"/>
        <v>#N/A</v>
      </c>
    </row>
    <row r="2976" spans="1:4" x14ac:dyDescent="0.2">
      <c r="A2976" s="56" t="e">
        <f>IF((A2975+$F$5&lt;='1_Setting'!$D$29),A2975+$F$5,#N/A)</f>
        <v>#N/A</v>
      </c>
      <c r="B2976" s="11" t="str">
        <f>IFERROR(IF(ISNUMBER(A2976),(IF(A2976&lt;('1_Setting'!$D$30),((A2976/('1_Setting'!$D$30))*3+1),((A2976-('1_Setting'!$D$30))/(('1_Setting'!$D$29)-('1_Setting'!$D$30))*2+4)))," ")," ")</f>
        <v xml:space="preserve"> </v>
      </c>
      <c r="C2976" s="10" t="str">
        <f t="shared" si="95"/>
        <v xml:space="preserve"> </v>
      </c>
      <c r="D2976" s="56" t="e">
        <f t="shared" si="96"/>
        <v>#N/A</v>
      </c>
    </row>
    <row r="2977" spans="1:4" x14ac:dyDescent="0.2">
      <c r="A2977" s="56" t="e">
        <f>IF((A2976+$F$5&lt;='1_Setting'!$D$29),A2976+$F$5,#N/A)</f>
        <v>#N/A</v>
      </c>
      <c r="B2977" s="11" t="str">
        <f>IFERROR(IF(ISNUMBER(A2977),(IF(A2977&lt;('1_Setting'!$D$30),((A2977/('1_Setting'!$D$30))*3+1),((A2977-('1_Setting'!$D$30))/(('1_Setting'!$D$29)-('1_Setting'!$D$30))*2+4)))," ")," ")</f>
        <v xml:space="preserve"> </v>
      </c>
      <c r="C2977" s="10" t="str">
        <f t="shared" si="95"/>
        <v xml:space="preserve"> </v>
      </c>
      <c r="D2977" s="56" t="e">
        <f t="shared" si="96"/>
        <v>#N/A</v>
      </c>
    </row>
    <row r="2978" spans="1:4" x14ac:dyDescent="0.2">
      <c r="A2978" s="56" t="e">
        <f>IF((A2977+$F$5&lt;='1_Setting'!$D$29),A2977+$F$5,#N/A)</f>
        <v>#N/A</v>
      </c>
      <c r="B2978" s="11" t="str">
        <f>IFERROR(IF(ISNUMBER(A2978),(IF(A2978&lt;('1_Setting'!$D$30),((A2978/('1_Setting'!$D$30))*3+1),((A2978-('1_Setting'!$D$30))/(('1_Setting'!$D$29)-('1_Setting'!$D$30))*2+4)))," ")," ")</f>
        <v xml:space="preserve"> </v>
      </c>
      <c r="C2978" s="10" t="str">
        <f t="shared" si="95"/>
        <v xml:space="preserve"> </v>
      </c>
      <c r="D2978" s="56" t="e">
        <f t="shared" si="96"/>
        <v>#N/A</v>
      </c>
    </row>
    <row r="2979" spans="1:4" x14ac:dyDescent="0.2">
      <c r="A2979" s="56" t="e">
        <f>IF((A2978+$F$5&lt;='1_Setting'!$D$29),A2978+$F$5,#N/A)</f>
        <v>#N/A</v>
      </c>
      <c r="B2979" s="11" t="str">
        <f>IFERROR(IF(ISNUMBER(A2979),(IF(A2979&lt;('1_Setting'!$D$30),((A2979/('1_Setting'!$D$30))*3+1),((A2979-('1_Setting'!$D$30))/(('1_Setting'!$D$29)-('1_Setting'!$D$30))*2+4)))," ")," ")</f>
        <v xml:space="preserve"> </v>
      </c>
      <c r="C2979" s="10" t="str">
        <f t="shared" si="95"/>
        <v xml:space="preserve"> </v>
      </c>
      <c r="D2979" s="56" t="e">
        <f t="shared" si="96"/>
        <v>#N/A</v>
      </c>
    </row>
    <row r="2980" spans="1:4" x14ac:dyDescent="0.2">
      <c r="A2980" s="56" t="e">
        <f>IF((A2979+$F$5&lt;='1_Setting'!$D$29),A2979+$F$5,#N/A)</f>
        <v>#N/A</v>
      </c>
      <c r="B2980" s="11" t="str">
        <f>IFERROR(IF(ISNUMBER(A2980),(IF(A2980&lt;('1_Setting'!$D$30),((A2980/('1_Setting'!$D$30))*3+1),((A2980-('1_Setting'!$D$30))/(('1_Setting'!$D$29)-('1_Setting'!$D$30))*2+4)))," ")," ")</f>
        <v xml:space="preserve"> </v>
      </c>
      <c r="C2980" s="10" t="str">
        <f t="shared" si="95"/>
        <v xml:space="preserve"> </v>
      </c>
      <c r="D2980" s="56" t="e">
        <f t="shared" si="96"/>
        <v>#N/A</v>
      </c>
    </row>
    <row r="2981" spans="1:4" x14ac:dyDescent="0.2">
      <c r="A2981" s="56" t="e">
        <f>IF((A2980+$F$5&lt;='1_Setting'!$D$29),A2980+$F$5,#N/A)</f>
        <v>#N/A</v>
      </c>
      <c r="B2981" s="11" t="str">
        <f>IFERROR(IF(ISNUMBER(A2981),(IF(A2981&lt;('1_Setting'!$D$30),((A2981/('1_Setting'!$D$30))*3+1),((A2981-('1_Setting'!$D$30))/(('1_Setting'!$D$29)-('1_Setting'!$D$30))*2+4)))," ")," ")</f>
        <v xml:space="preserve"> </v>
      </c>
      <c r="C2981" s="10" t="str">
        <f t="shared" si="95"/>
        <v xml:space="preserve"> </v>
      </c>
      <c r="D2981" s="56" t="e">
        <f t="shared" si="96"/>
        <v>#N/A</v>
      </c>
    </row>
    <row r="2982" spans="1:4" x14ac:dyDescent="0.2">
      <c r="A2982" s="56" t="e">
        <f>IF((A2981+$F$5&lt;='1_Setting'!$D$29),A2981+$F$5,#N/A)</f>
        <v>#N/A</v>
      </c>
      <c r="B2982" s="11" t="str">
        <f>IFERROR(IF(ISNUMBER(A2982),(IF(A2982&lt;('1_Setting'!$D$30),((A2982/('1_Setting'!$D$30))*3+1),((A2982-('1_Setting'!$D$30))/(('1_Setting'!$D$29)-('1_Setting'!$D$30))*2+4)))," ")," ")</f>
        <v xml:space="preserve"> </v>
      </c>
      <c r="C2982" s="10" t="str">
        <f t="shared" si="95"/>
        <v xml:space="preserve"> </v>
      </c>
      <c r="D2982" s="56" t="e">
        <f t="shared" si="96"/>
        <v>#N/A</v>
      </c>
    </row>
    <row r="2983" spans="1:4" x14ac:dyDescent="0.2">
      <c r="A2983" s="56" t="e">
        <f>IF((A2982+$F$5&lt;='1_Setting'!$D$29),A2982+$F$5,#N/A)</f>
        <v>#N/A</v>
      </c>
      <c r="B2983" s="11" t="str">
        <f>IFERROR(IF(ISNUMBER(A2983),(IF(A2983&lt;('1_Setting'!$D$30),((A2983/('1_Setting'!$D$30))*3+1),((A2983-('1_Setting'!$D$30))/(('1_Setting'!$D$29)-('1_Setting'!$D$30))*2+4)))," ")," ")</f>
        <v xml:space="preserve"> </v>
      </c>
      <c r="C2983" s="10" t="str">
        <f t="shared" si="95"/>
        <v xml:space="preserve"> </v>
      </c>
      <c r="D2983" s="56" t="e">
        <f t="shared" si="96"/>
        <v>#N/A</v>
      </c>
    </row>
    <row r="2984" spans="1:4" x14ac:dyDescent="0.2">
      <c r="A2984" s="56" t="e">
        <f>IF((A2983+$F$5&lt;='1_Setting'!$D$29),A2983+$F$5,#N/A)</f>
        <v>#N/A</v>
      </c>
      <c r="B2984" s="11" t="str">
        <f>IFERROR(IF(ISNUMBER(A2984),(IF(A2984&lt;('1_Setting'!$D$30),((A2984/('1_Setting'!$D$30))*3+1),((A2984-('1_Setting'!$D$30))/(('1_Setting'!$D$29)-('1_Setting'!$D$30))*2+4)))," ")," ")</f>
        <v xml:space="preserve"> </v>
      </c>
      <c r="C2984" s="10" t="str">
        <f t="shared" si="95"/>
        <v xml:space="preserve"> </v>
      </c>
      <c r="D2984" s="56" t="e">
        <f t="shared" si="96"/>
        <v>#N/A</v>
      </c>
    </row>
    <row r="2985" spans="1:4" x14ac:dyDescent="0.2">
      <c r="A2985" s="56" t="e">
        <f>IF((A2984+$F$5&lt;='1_Setting'!$D$29),A2984+$F$5,#N/A)</f>
        <v>#N/A</v>
      </c>
      <c r="B2985" s="11" t="str">
        <f>IFERROR(IF(ISNUMBER(A2985),(IF(A2985&lt;('1_Setting'!$D$30),((A2985/('1_Setting'!$D$30))*3+1),((A2985-('1_Setting'!$D$30))/(('1_Setting'!$D$29)-('1_Setting'!$D$30))*2+4)))," ")," ")</f>
        <v xml:space="preserve"> </v>
      </c>
      <c r="C2985" s="10" t="str">
        <f t="shared" si="95"/>
        <v xml:space="preserve"> </v>
      </c>
      <c r="D2985" s="56" t="e">
        <f t="shared" si="96"/>
        <v>#N/A</v>
      </c>
    </row>
    <row r="2986" spans="1:4" x14ac:dyDescent="0.2">
      <c r="A2986" s="56" t="e">
        <f>IF((A2985+$F$5&lt;='1_Setting'!$D$29),A2985+$F$5,#N/A)</f>
        <v>#N/A</v>
      </c>
      <c r="B2986" s="11" t="str">
        <f>IFERROR(IF(ISNUMBER(A2986),(IF(A2986&lt;('1_Setting'!$D$30),((A2986/('1_Setting'!$D$30))*3+1),((A2986-('1_Setting'!$D$30))/(('1_Setting'!$D$29)-('1_Setting'!$D$30))*2+4)))," ")," ")</f>
        <v xml:space="preserve"> </v>
      </c>
      <c r="C2986" s="10" t="str">
        <f t="shared" si="95"/>
        <v xml:space="preserve"> </v>
      </c>
      <c r="D2986" s="56" t="e">
        <f t="shared" si="96"/>
        <v>#N/A</v>
      </c>
    </row>
    <row r="2987" spans="1:4" x14ac:dyDescent="0.2">
      <c r="A2987" s="56" t="e">
        <f>IF((A2986+$F$5&lt;='1_Setting'!$D$29),A2986+$F$5,#N/A)</f>
        <v>#N/A</v>
      </c>
      <c r="B2987" s="11" t="str">
        <f>IFERROR(IF(ISNUMBER(A2987),(IF(A2987&lt;('1_Setting'!$D$30),((A2987/('1_Setting'!$D$30))*3+1),((A2987-('1_Setting'!$D$30))/(('1_Setting'!$D$29)-('1_Setting'!$D$30))*2+4)))," ")," ")</f>
        <v xml:space="preserve"> </v>
      </c>
      <c r="C2987" s="10" t="str">
        <f t="shared" si="95"/>
        <v xml:space="preserve"> </v>
      </c>
      <c r="D2987" s="56" t="e">
        <f t="shared" si="96"/>
        <v>#N/A</v>
      </c>
    </row>
    <row r="2988" spans="1:4" x14ac:dyDescent="0.2">
      <c r="A2988" s="56" t="e">
        <f>IF((A2987+$F$5&lt;='1_Setting'!$D$29),A2987+$F$5,#N/A)</f>
        <v>#N/A</v>
      </c>
      <c r="B2988" s="11" t="str">
        <f>IFERROR(IF(ISNUMBER(A2988),(IF(A2988&lt;('1_Setting'!$D$30),((A2988/('1_Setting'!$D$30))*3+1),((A2988-('1_Setting'!$D$30))/(('1_Setting'!$D$29)-('1_Setting'!$D$30))*2+4)))," ")," ")</f>
        <v xml:space="preserve"> </v>
      </c>
      <c r="C2988" s="10" t="str">
        <f t="shared" si="95"/>
        <v xml:space="preserve"> </v>
      </c>
      <c r="D2988" s="56" t="e">
        <f t="shared" si="96"/>
        <v>#N/A</v>
      </c>
    </row>
    <row r="2989" spans="1:4" x14ac:dyDescent="0.2">
      <c r="A2989" s="56" t="e">
        <f>IF((A2988+$F$5&lt;='1_Setting'!$D$29),A2988+$F$5,#N/A)</f>
        <v>#N/A</v>
      </c>
      <c r="B2989" s="11" t="str">
        <f>IFERROR(IF(ISNUMBER(A2989),(IF(A2989&lt;('1_Setting'!$D$30),((A2989/('1_Setting'!$D$30))*3+1),((A2989-('1_Setting'!$D$30))/(('1_Setting'!$D$29)-('1_Setting'!$D$30))*2+4)))," ")," ")</f>
        <v xml:space="preserve"> </v>
      </c>
      <c r="C2989" s="10" t="str">
        <f t="shared" si="95"/>
        <v xml:space="preserve"> </v>
      </c>
      <c r="D2989" s="56" t="e">
        <f t="shared" si="96"/>
        <v>#N/A</v>
      </c>
    </row>
    <row r="2990" spans="1:4" x14ac:dyDescent="0.2">
      <c r="A2990" s="56" t="e">
        <f>IF((A2989+$F$5&lt;='1_Setting'!$D$29),A2989+$F$5,#N/A)</f>
        <v>#N/A</v>
      </c>
      <c r="B2990" s="11" t="str">
        <f>IFERROR(IF(ISNUMBER(A2990),(IF(A2990&lt;('1_Setting'!$D$30),((A2990/('1_Setting'!$D$30))*3+1),((A2990-('1_Setting'!$D$30))/(('1_Setting'!$D$29)-('1_Setting'!$D$30))*2+4)))," ")," ")</f>
        <v xml:space="preserve"> </v>
      </c>
      <c r="C2990" s="10" t="str">
        <f t="shared" si="95"/>
        <v xml:space="preserve"> </v>
      </c>
      <c r="D2990" s="56" t="e">
        <f t="shared" si="96"/>
        <v>#N/A</v>
      </c>
    </row>
    <row r="2991" spans="1:4" x14ac:dyDescent="0.2">
      <c r="A2991" s="56" t="e">
        <f>IF((A2990+$F$5&lt;='1_Setting'!$D$29),A2990+$F$5,#N/A)</f>
        <v>#N/A</v>
      </c>
      <c r="B2991" s="11" t="str">
        <f>IFERROR(IF(ISNUMBER(A2991),(IF(A2991&lt;('1_Setting'!$D$30),((A2991/('1_Setting'!$D$30))*3+1),((A2991-('1_Setting'!$D$30))/(('1_Setting'!$D$29)-('1_Setting'!$D$30))*2+4)))," ")," ")</f>
        <v xml:space="preserve"> </v>
      </c>
      <c r="C2991" s="10" t="str">
        <f t="shared" si="95"/>
        <v xml:space="preserve"> </v>
      </c>
      <c r="D2991" s="56" t="e">
        <f t="shared" si="96"/>
        <v>#N/A</v>
      </c>
    </row>
    <row r="2992" spans="1:4" x14ac:dyDescent="0.2">
      <c r="A2992" s="56" t="e">
        <f>IF((A2991+$F$5&lt;='1_Setting'!$D$29),A2991+$F$5,#N/A)</f>
        <v>#N/A</v>
      </c>
      <c r="B2992" s="11" t="str">
        <f>IFERROR(IF(ISNUMBER(A2992),(IF(A2992&lt;('1_Setting'!$D$30),((A2992/('1_Setting'!$D$30))*3+1),((A2992-('1_Setting'!$D$30))/(('1_Setting'!$D$29)-('1_Setting'!$D$30))*2+4)))," ")," ")</f>
        <v xml:space="preserve"> </v>
      </c>
      <c r="C2992" s="10" t="str">
        <f t="shared" si="95"/>
        <v xml:space="preserve"> </v>
      </c>
      <c r="D2992" s="56" t="e">
        <f t="shared" si="96"/>
        <v>#N/A</v>
      </c>
    </row>
    <row r="2993" spans="1:4" x14ac:dyDescent="0.2">
      <c r="A2993" s="56" t="e">
        <f>IF((A2992+$F$5&lt;='1_Setting'!$D$29),A2992+$F$5,#N/A)</f>
        <v>#N/A</v>
      </c>
      <c r="B2993" s="11" t="str">
        <f>IFERROR(IF(ISNUMBER(A2993),(IF(A2993&lt;('1_Setting'!$D$30),((A2993/('1_Setting'!$D$30))*3+1),((A2993-('1_Setting'!$D$30))/(('1_Setting'!$D$29)-('1_Setting'!$D$30))*2+4)))," ")," ")</f>
        <v xml:space="preserve"> </v>
      </c>
      <c r="C2993" s="10" t="str">
        <f t="shared" si="95"/>
        <v xml:space="preserve"> </v>
      </c>
      <c r="D2993" s="56" t="e">
        <f t="shared" si="96"/>
        <v>#N/A</v>
      </c>
    </row>
    <row r="2994" spans="1:4" x14ac:dyDescent="0.2">
      <c r="A2994" s="56" t="e">
        <f>IF((A2993+$F$5&lt;='1_Setting'!$D$29),A2993+$F$5,#N/A)</f>
        <v>#N/A</v>
      </c>
      <c r="B2994" s="11" t="str">
        <f>IFERROR(IF(ISNUMBER(A2994),(IF(A2994&lt;('1_Setting'!$D$30),((A2994/('1_Setting'!$D$30))*3+1),((A2994-('1_Setting'!$D$30))/(('1_Setting'!$D$29)-('1_Setting'!$D$30))*2+4)))," ")," ")</f>
        <v xml:space="preserve"> </v>
      </c>
      <c r="C2994" s="10" t="str">
        <f t="shared" si="95"/>
        <v xml:space="preserve"> </v>
      </c>
      <c r="D2994" s="56" t="e">
        <f t="shared" si="96"/>
        <v>#N/A</v>
      </c>
    </row>
    <row r="2995" spans="1:4" x14ac:dyDescent="0.2">
      <c r="A2995" s="56" t="e">
        <f>IF((A2994+$F$5&lt;='1_Setting'!$D$29),A2994+$F$5,#N/A)</f>
        <v>#N/A</v>
      </c>
      <c r="B2995" s="11" t="str">
        <f>IFERROR(IF(ISNUMBER(A2995),(IF(A2995&lt;('1_Setting'!$D$30),((A2995/('1_Setting'!$D$30))*3+1),((A2995-('1_Setting'!$D$30))/(('1_Setting'!$D$29)-('1_Setting'!$D$30))*2+4)))," ")," ")</f>
        <v xml:space="preserve"> </v>
      </c>
      <c r="C2995" s="10" t="str">
        <f t="shared" si="95"/>
        <v xml:space="preserve"> </v>
      </c>
      <c r="D2995" s="56" t="e">
        <f t="shared" si="96"/>
        <v>#N/A</v>
      </c>
    </row>
    <row r="2996" spans="1:4" x14ac:dyDescent="0.2">
      <c r="A2996" s="56" t="e">
        <f>IF((A2995+$F$5&lt;='1_Setting'!$D$29),A2995+$F$5,#N/A)</f>
        <v>#N/A</v>
      </c>
      <c r="B2996" s="11" t="str">
        <f>IFERROR(IF(ISNUMBER(A2996),(IF(A2996&lt;('1_Setting'!$D$30),((A2996/('1_Setting'!$D$30))*3+1),((A2996-('1_Setting'!$D$30))/(('1_Setting'!$D$29)-('1_Setting'!$D$30))*2+4)))," ")," ")</f>
        <v xml:space="preserve"> </v>
      </c>
      <c r="C2996" s="10" t="str">
        <f t="shared" si="95"/>
        <v xml:space="preserve"> </v>
      </c>
      <c r="D2996" s="56" t="e">
        <f t="shared" si="96"/>
        <v>#N/A</v>
      </c>
    </row>
    <row r="2997" spans="1:4" x14ac:dyDescent="0.2">
      <c r="A2997" s="56" t="e">
        <f>IF((A2996+$F$5&lt;='1_Setting'!$D$29),A2996+$F$5,#N/A)</f>
        <v>#N/A</v>
      </c>
      <c r="B2997" s="11" t="str">
        <f>IFERROR(IF(ISNUMBER(A2997),(IF(A2997&lt;('1_Setting'!$D$30),((A2997/('1_Setting'!$D$30))*3+1),((A2997-('1_Setting'!$D$30))/(('1_Setting'!$D$29)-('1_Setting'!$D$30))*2+4)))," ")," ")</f>
        <v xml:space="preserve"> </v>
      </c>
      <c r="C2997" s="10" t="str">
        <f t="shared" si="95"/>
        <v xml:space="preserve"> </v>
      </c>
      <c r="D2997" s="56" t="e">
        <f t="shared" si="96"/>
        <v>#N/A</v>
      </c>
    </row>
    <row r="2998" spans="1:4" x14ac:dyDescent="0.2">
      <c r="A2998" s="56" t="e">
        <f>IF((A2997+$F$5&lt;='1_Setting'!$D$29),A2997+$F$5,#N/A)</f>
        <v>#N/A</v>
      </c>
      <c r="B2998" s="11" t="str">
        <f>IFERROR(IF(ISNUMBER(A2998),(IF(A2998&lt;('1_Setting'!$D$30),((A2998/('1_Setting'!$D$30))*3+1),((A2998-('1_Setting'!$D$30))/(('1_Setting'!$D$29)-('1_Setting'!$D$30))*2+4)))," ")," ")</f>
        <v xml:space="preserve"> </v>
      </c>
      <c r="C2998" s="10" t="str">
        <f t="shared" si="95"/>
        <v xml:space="preserve"> </v>
      </c>
      <c r="D2998" s="56" t="e">
        <f t="shared" si="96"/>
        <v>#N/A</v>
      </c>
    </row>
    <row r="2999" spans="1:4" x14ac:dyDescent="0.2">
      <c r="A2999" s="56" t="e">
        <f>IF((A2998+$F$5&lt;='1_Setting'!$D$29),A2998+$F$5,#N/A)</f>
        <v>#N/A</v>
      </c>
      <c r="B2999" s="11" t="str">
        <f>IFERROR(IF(ISNUMBER(A2999),(IF(A2999&lt;('1_Setting'!$D$30),((A2999/('1_Setting'!$D$30))*3+1),((A2999-('1_Setting'!$D$30))/(('1_Setting'!$D$29)-('1_Setting'!$D$30))*2+4)))," ")," ")</f>
        <v xml:space="preserve"> </v>
      </c>
      <c r="C2999" s="10" t="str">
        <f t="shared" si="95"/>
        <v xml:space="preserve"> </v>
      </c>
      <c r="D2999" s="56" t="e">
        <f t="shared" si="96"/>
        <v>#N/A</v>
      </c>
    </row>
    <row r="3000" spans="1:4" x14ac:dyDescent="0.2">
      <c r="A3000" s="56" t="e">
        <f>IF((A2999+$F$5&lt;='1_Setting'!$D$29),A2999+$F$5,#N/A)</f>
        <v>#N/A</v>
      </c>
      <c r="B3000" s="11" t="str">
        <f>IFERROR(IF(ISNUMBER(A3000),(IF(A3000&lt;('1_Setting'!$D$30),((A3000/('1_Setting'!$D$30))*3+1),((A3000-('1_Setting'!$D$30))/(('1_Setting'!$D$29)-('1_Setting'!$D$30))*2+4)))," ")," ")</f>
        <v xml:space="preserve"> </v>
      </c>
      <c r="C3000" s="10" t="str">
        <f t="shared" si="95"/>
        <v xml:space="preserve"> </v>
      </c>
      <c r="D3000" s="56" t="e">
        <f t="shared" si="96"/>
        <v>#N/A</v>
      </c>
    </row>
    <row r="3001" spans="1:4" x14ac:dyDescent="0.2">
      <c r="A3001" s="56" t="e">
        <f>IF((A3000+$F$5&lt;='1_Setting'!$D$29),A3000+$F$5,#N/A)</f>
        <v>#N/A</v>
      </c>
      <c r="B3001" s="11" t="str">
        <f>IFERROR(IF(ISNUMBER(A3001),(IF(A3001&lt;('1_Setting'!$D$30),((A3001/('1_Setting'!$D$30))*3+1),((A3001-('1_Setting'!$D$30))/(('1_Setting'!$D$29)-('1_Setting'!$D$30))*2+4)))," ")," ")</f>
        <v xml:space="preserve"> </v>
      </c>
      <c r="C3001" s="10" t="str">
        <f t="shared" si="95"/>
        <v xml:space="preserve"> </v>
      </c>
      <c r="D3001" s="56" t="e">
        <f t="shared" si="96"/>
        <v>#N/A</v>
      </c>
    </row>
    <row r="3002" spans="1:4" x14ac:dyDescent="0.2">
      <c r="A3002" s="56" t="e">
        <f>IF((A3001+$F$5&lt;='1_Setting'!$D$29),A3001+$F$5,#N/A)</f>
        <v>#N/A</v>
      </c>
      <c r="B3002" s="11" t="str">
        <f>IFERROR(IF(ISNUMBER(A3002),(IF(A3002&lt;('1_Setting'!$D$30),((A3002/('1_Setting'!$D$30))*3+1),((A3002-('1_Setting'!$D$30))/(('1_Setting'!$D$29)-('1_Setting'!$D$30))*2+4)))," ")," ")</f>
        <v xml:space="preserve"> </v>
      </c>
      <c r="C3002" s="10" t="str">
        <f t="shared" si="95"/>
        <v xml:space="preserve"> </v>
      </c>
      <c r="D3002" s="56" t="e">
        <f t="shared" si="96"/>
        <v>#N/A</v>
      </c>
    </row>
    <row r="3003" spans="1:4" x14ac:dyDescent="0.2">
      <c r="A3003" s="56" t="e">
        <f>IF((A3002+$F$5&lt;='1_Setting'!$D$29),A3002+$F$5,#N/A)</f>
        <v>#N/A</v>
      </c>
      <c r="B3003" s="11" t="str">
        <f>IFERROR(IF(ISNUMBER(A3003),(IF(A3003&lt;('1_Setting'!$D$30),((A3003/('1_Setting'!$D$30))*3+1),((A3003-('1_Setting'!$D$30))/(('1_Setting'!$D$29)-('1_Setting'!$D$30))*2+4)))," ")," ")</f>
        <v xml:space="preserve"> </v>
      </c>
      <c r="C3003" s="10" t="str">
        <f t="shared" si="95"/>
        <v xml:space="preserve"> </v>
      </c>
      <c r="D3003" s="56" t="e">
        <f t="shared" si="96"/>
        <v>#N/A</v>
      </c>
    </row>
    <row r="3004" spans="1:4" x14ac:dyDescent="0.2">
      <c r="A3004" s="56" t="e">
        <f>IF((A3003+$F$5&lt;='1_Setting'!$D$29),A3003+$F$5,#N/A)</f>
        <v>#N/A</v>
      </c>
      <c r="B3004" s="11" t="str">
        <f>IFERROR(IF(ISNUMBER(A3004),(IF(A3004&lt;('1_Setting'!$D$30),((A3004/('1_Setting'!$D$30))*3+1),((A3004-('1_Setting'!$D$30))/(('1_Setting'!$D$29)-('1_Setting'!$D$30))*2+4)))," ")," ")</f>
        <v xml:space="preserve"> </v>
      </c>
      <c r="C3004" s="10" t="str">
        <f t="shared" si="95"/>
        <v xml:space="preserve"> </v>
      </c>
      <c r="D3004" s="56" t="e">
        <f t="shared" si="96"/>
        <v>#N/A</v>
      </c>
    </row>
    <row r="3005" spans="1:4" x14ac:dyDescent="0.2">
      <c r="A3005" s="56" t="e">
        <f>IF((A3004+$F$5&lt;='1_Setting'!$D$29),A3004+$F$5,#N/A)</f>
        <v>#N/A</v>
      </c>
      <c r="B3005" s="11" t="str">
        <f>IFERROR(IF(ISNUMBER(A3005),(IF(A3005&lt;('1_Setting'!$D$30),((A3005/('1_Setting'!$D$30))*3+1),((A3005-('1_Setting'!$D$30))/(('1_Setting'!$D$29)-('1_Setting'!$D$30))*2+4)))," ")," ")</f>
        <v xml:space="preserve"> </v>
      </c>
      <c r="C3005" s="10" t="str">
        <f t="shared" si="95"/>
        <v xml:space="preserve"> </v>
      </c>
      <c r="D3005" s="56" t="e">
        <f t="shared" si="96"/>
        <v>#N/A</v>
      </c>
    </row>
    <row r="3006" spans="1:4" x14ac:dyDescent="0.2">
      <c r="A3006" s="56" t="e">
        <f>IF((A3005+$F$5&lt;='1_Setting'!$D$29),A3005+$F$5,#N/A)</f>
        <v>#N/A</v>
      </c>
      <c r="B3006" s="11" t="str">
        <f>IFERROR(IF(ISNUMBER(A3006),(IF(A3006&lt;('1_Setting'!$D$30),((A3006/('1_Setting'!$D$30))*3+1),((A3006-('1_Setting'!$D$30))/(('1_Setting'!$D$29)-('1_Setting'!$D$30))*2+4)))," ")," ")</f>
        <v xml:space="preserve"> </v>
      </c>
      <c r="C3006" s="10" t="str">
        <f t="shared" si="95"/>
        <v xml:space="preserve"> </v>
      </c>
      <c r="D3006" s="56" t="e">
        <f t="shared" si="96"/>
        <v>#N/A</v>
      </c>
    </row>
    <row r="3007" spans="1:4" x14ac:dyDescent="0.2">
      <c r="A3007" s="56" t="e">
        <f>IF((A3006+$F$5&lt;='1_Setting'!$D$29),A3006+$F$5,#N/A)</f>
        <v>#N/A</v>
      </c>
      <c r="B3007" s="11" t="str">
        <f>IFERROR(IF(ISNUMBER(A3007),(IF(A3007&lt;('1_Setting'!$D$30),((A3007/('1_Setting'!$D$30))*3+1),((A3007-('1_Setting'!$D$30))/(('1_Setting'!$D$29)-('1_Setting'!$D$30))*2+4)))," ")," ")</f>
        <v xml:space="preserve"> </v>
      </c>
      <c r="C3007" s="10" t="str">
        <f t="shared" si="95"/>
        <v xml:space="preserve"> </v>
      </c>
      <c r="D3007" s="56" t="e">
        <f t="shared" si="96"/>
        <v>#N/A</v>
      </c>
    </row>
    <row r="3008" spans="1:4" x14ac:dyDescent="0.2">
      <c r="A3008" s="56" t="e">
        <f>IF((A3007+$F$5&lt;='1_Setting'!$D$29),A3007+$F$5,#N/A)</f>
        <v>#N/A</v>
      </c>
      <c r="B3008" s="11" t="str">
        <f>IFERROR(IF(ISNUMBER(A3008),(IF(A3008&lt;('1_Setting'!$D$30),((A3008/('1_Setting'!$D$30))*3+1),((A3008-('1_Setting'!$D$30))/(('1_Setting'!$D$29)-('1_Setting'!$D$30))*2+4)))," ")," ")</f>
        <v xml:space="preserve"> </v>
      </c>
      <c r="C3008" s="10" t="str">
        <f t="shared" si="95"/>
        <v xml:space="preserve"> </v>
      </c>
      <c r="D3008" s="56" t="e">
        <f t="shared" si="96"/>
        <v>#N/A</v>
      </c>
    </row>
    <row r="3009" spans="1:4" x14ac:dyDescent="0.2">
      <c r="A3009" s="56" t="e">
        <f>IF((A3008+$F$5&lt;='1_Setting'!$D$29),A3008+$F$5,#N/A)</f>
        <v>#N/A</v>
      </c>
      <c r="B3009" s="11" t="str">
        <f>IFERROR(IF(ISNUMBER(A3009),(IF(A3009&lt;('1_Setting'!$D$30),((A3009/('1_Setting'!$D$30))*3+1),((A3009-('1_Setting'!$D$30))/(('1_Setting'!$D$29)-('1_Setting'!$D$30))*2+4)))," ")," ")</f>
        <v xml:space="preserve"> </v>
      </c>
      <c r="C3009" s="10" t="str">
        <f t="shared" si="95"/>
        <v xml:space="preserve"> </v>
      </c>
      <c r="D3009" s="56" t="e">
        <f t="shared" si="96"/>
        <v>#N/A</v>
      </c>
    </row>
    <row r="3010" spans="1:4" x14ac:dyDescent="0.2">
      <c r="A3010" s="56" t="e">
        <f>IF((A3009+$F$5&lt;='1_Setting'!$D$29),A3009+$F$5,#N/A)</f>
        <v>#N/A</v>
      </c>
      <c r="B3010" s="11" t="str">
        <f>IFERROR(IF(ISNUMBER(A3010),(IF(A3010&lt;('1_Setting'!$D$30),((A3010/('1_Setting'!$D$30))*3+1),((A3010-('1_Setting'!$D$30))/(('1_Setting'!$D$29)-('1_Setting'!$D$30))*2+4)))," ")," ")</f>
        <v xml:space="preserve"> </v>
      </c>
      <c r="C3010" s="10" t="str">
        <f t="shared" ref="C3010:C3073" si="97">IFERROR(IF(AND(B3010&gt;3.5,B3010&lt;4),3.5,ROUND(B3010/5,1)*5)," ")</f>
        <v xml:space="preserve"> </v>
      </c>
      <c r="D3010" s="56" t="e">
        <f t="shared" si="96"/>
        <v>#N/A</v>
      </c>
    </row>
    <row r="3011" spans="1:4" x14ac:dyDescent="0.2">
      <c r="A3011" s="56" t="e">
        <f>IF((A3010+$F$5&lt;='1_Setting'!$D$29),A3010+$F$5,#N/A)</f>
        <v>#N/A</v>
      </c>
      <c r="B3011" s="11" t="str">
        <f>IFERROR(IF(ISNUMBER(A3011),(IF(A3011&lt;('1_Setting'!$D$30),((A3011/('1_Setting'!$D$30))*3+1),((A3011-('1_Setting'!$D$30))/(('1_Setting'!$D$29)-('1_Setting'!$D$30))*2+4)))," ")," ")</f>
        <v xml:space="preserve"> </v>
      </c>
      <c r="C3011" s="10" t="str">
        <f t="shared" si="97"/>
        <v xml:space="preserve"> </v>
      </c>
      <c r="D3011" s="56" t="e">
        <f t="shared" si="96"/>
        <v>#N/A</v>
      </c>
    </row>
    <row r="3012" spans="1:4" x14ac:dyDescent="0.2">
      <c r="A3012" s="56" t="e">
        <f>IF((A3011+$F$5&lt;='1_Setting'!$D$29),A3011+$F$5,#N/A)</f>
        <v>#N/A</v>
      </c>
      <c r="B3012" s="11" t="str">
        <f>IFERROR(IF(ISNUMBER(A3012),(IF(A3012&lt;('1_Setting'!$D$30),((A3012/('1_Setting'!$D$30))*3+1),((A3012-('1_Setting'!$D$30))/(('1_Setting'!$D$29)-('1_Setting'!$D$30))*2+4)))," ")," ")</f>
        <v xml:space="preserve"> </v>
      </c>
      <c r="C3012" s="10" t="str">
        <f t="shared" si="97"/>
        <v xml:space="preserve"> </v>
      </c>
      <c r="D3012" s="56" t="e">
        <f t="shared" si="96"/>
        <v>#N/A</v>
      </c>
    </row>
    <row r="3013" spans="1:4" x14ac:dyDescent="0.2">
      <c r="A3013" s="56" t="e">
        <f>IF((A3012+$F$5&lt;='1_Setting'!$D$29),A3012+$F$5,#N/A)</f>
        <v>#N/A</v>
      </c>
      <c r="B3013" s="11" t="str">
        <f>IFERROR(IF(ISNUMBER(A3013),(IF(A3013&lt;('1_Setting'!$D$30),((A3013/('1_Setting'!$D$30))*3+1),((A3013-('1_Setting'!$D$30))/(('1_Setting'!$D$29)-('1_Setting'!$D$30))*2+4)))," ")," ")</f>
        <v xml:space="preserve"> </v>
      </c>
      <c r="C3013" s="10" t="str">
        <f t="shared" si="97"/>
        <v xml:space="preserve"> </v>
      </c>
      <c r="D3013" s="56" t="e">
        <f t="shared" si="96"/>
        <v>#N/A</v>
      </c>
    </row>
    <row r="3014" spans="1:4" x14ac:dyDescent="0.2">
      <c r="A3014" s="56" t="e">
        <f>IF((A3013+$F$5&lt;='1_Setting'!$D$29),A3013+$F$5,#N/A)</f>
        <v>#N/A</v>
      </c>
      <c r="B3014" s="11" t="str">
        <f>IFERROR(IF(ISNUMBER(A3014),(IF(A3014&lt;('1_Setting'!$D$30),((A3014/('1_Setting'!$D$30))*3+1),((A3014-('1_Setting'!$D$30))/(('1_Setting'!$D$29)-('1_Setting'!$D$30))*2+4)))," ")," ")</f>
        <v xml:space="preserve"> </v>
      </c>
      <c r="C3014" s="10" t="str">
        <f t="shared" si="97"/>
        <v xml:space="preserve"> </v>
      </c>
      <c r="D3014" s="56" t="e">
        <f t="shared" si="96"/>
        <v>#N/A</v>
      </c>
    </row>
    <row r="3015" spans="1:4" x14ac:dyDescent="0.2">
      <c r="A3015" s="56" t="e">
        <f>IF((A3014+$F$5&lt;='1_Setting'!$D$29),A3014+$F$5,#N/A)</f>
        <v>#N/A</v>
      </c>
      <c r="B3015" s="11" t="str">
        <f>IFERROR(IF(ISNUMBER(A3015),(IF(A3015&lt;('1_Setting'!$D$30),((A3015/('1_Setting'!$D$30))*3+1),((A3015-('1_Setting'!$D$30))/(('1_Setting'!$D$29)-('1_Setting'!$D$30))*2+4)))," ")," ")</f>
        <v xml:space="preserve"> </v>
      </c>
      <c r="C3015" s="10" t="str">
        <f t="shared" si="97"/>
        <v xml:space="preserve"> </v>
      </c>
      <c r="D3015" s="56" t="e">
        <f t="shared" si="96"/>
        <v>#N/A</v>
      </c>
    </row>
    <row r="3016" spans="1:4" x14ac:dyDescent="0.2">
      <c r="A3016" s="56" t="e">
        <f>IF((A3015+$F$5&lt;='1_Setting'!$D$29),A3015+$F$5,#N/A)</f>
        <v>#N/A</v>
      </c>
      <c r="B3016" s="11" t="str">
        <f>IFERROR(IF(ISNUMBER(A3016),(IF(A3016&lt;('1_Setting'!$D$30),((A3016/('1_Setting'!$D$30))*3+1),((A3016-('1_Setting'!$D$30))/(('1_Setting'!$D$29)-('1_Setting'!$D$30))*2+4)))," ")," ")</f>
        <v xml:space="preserve"> </v>
      </c>
      <c r="C3016" s="10" t="str">
        <f t="shared" si="97"/>
        <v xml:space="preserve"> </v>
      </c>
      <c r="D3016" s="56" t="e">
        <f t="shared" si="96"/>
        <v>#N/A</v>
      </c>
    </row>
    <row r="3017" spans="1:4" x14ac:dyDescent="0.2">
      <c r="A3017" s="56" t="e">
        <f>IF((A3016+$F$5&lt;='1_Setting'!$D$29),A3016+$F$5,#N/A)</f>
        <v>#N/A</v>
      </c>
      <c r="B3017" s="11" t="str">
        <f>IFERROR(IF(ISNUMBER(A3017),(IF(A3017&lt;('1_Setting'!$D$30),((A3017/('1_Setting'!$D$30))*3+1),((A3017-('1_Setting'!$D$30))/(('1_Setting'!$D$29)-('1_Setting'!$D$30))*2+4)))," ")," ")</f>
        <v xml:space="preserve"> </v>
      </c>
      <c r="C3017" s="10" t="str">
        <f t="shared" si="97"/>
        <v xml:space="preserve"> </v>
      </c>
      <c r="D3017" s="56" t="e">
        <f t="shared" si="96"/>
        <v>#N/A</v>
      </c>
    </row>
    <row r="3018" spans="1:4" x14ac:dyDescent="0.2">
      <c r="A3018" s="56" t="e">
        <f>IF((A3017+$F$5&lt;='1_Setting'!$D$29),A3017+$F$5,#N/A)</f>
        <v>#N/A</v>
      </c>
      <c r="B3018" s="11" t="str">
        <f>IFERROR(IF(ISNUMBER(A3018),(IF(A3018&lt;('1_Setting'!$D$30),((A3018/('1_Setting'!$D$30))*3+1),((A3018-('1_Setting'!$D$30))/(('1_Setting'!$D$29)-('1_Setting'!$D$30))*2+4)))," ")," ")</f>
        <v xml:space="preserve"> </v>
      </c>
      <c r="C3018" s="10" t="str">
        <f t="shared" si="97"/>
        <v xml:space="preserve"> </v>
      </c>
      <c r="D3018" s="56" t="e">
        <f t="shared" si="96"/>
        <v>#N/A</v>
      </c>
    </row>
    <row r="3019" spans="1:4" x14ac:dyDescent="0.2">
      <c r="A3019" s="56" t="e">
        <f>IF((A3018+$F$5&lt;='1_Setting'!$D$29),A3018+$F$5,#N/A)</f>
        <v>#N/A</v>
      </c>
      <c r="B3019" s="11" t="str">
        <f>IFERROR(IF(ISNUMBER(A3019),(IF(A3019&lt;('1_Setting'!$D$30),((A3019/('1_Setting'!$D$30))*3+1),((A3019-('1_Setting'!$D$30))/(('1_Setting'!$D$29)-('1_Setting'!$D$30))*2+4)))," ")," ")</f>
        <v xml:space="preserve"> </v>
      </c>
      <c r="C3019" s="10" t="str">
        <f t="shared" si="97"/>
        <v xml:space="preserve"> </v>
      </c>
      <c r="D3019" s="56" t="e">
        <f t="shared" ref="D3019:D3082" si="98">A3019</f>
        <v>#N/A</v>
      </c>
    </row>
    <row r="3020" spans="1:4" x14ac:dyDescent="0.2">
      <c r="A3020" s="56" t="e">
        <f>IF((A3019+$F$5&lt;='1_Setting'!$D$29),A3019+$F$5,#N/A)</f>
        <v>#N/A</v>
      </c>
      <c r="B3020" s="11" t="str">
        <f>IFERROR(IF(ISNUMBER(A3020),(IF(A3020&lt;('1_Setting'!$D$30),((A3020/('1_Setting'!$D$30))*3+1),((A3020-('1_Setting'!$D$30))/(('1_Setting'!$D$29)-('1_Setting'!$D$30))*2+4)))," ")," ")</f>
        <v xml:space="preserve"> </v>
      </c>
      <c r="C3020" s="10" t="str">
        <f t="shared" si="97"/>
        <v xml:space="preserve"> </v>
      </c>
      <c r="D3020" s="56" t="e">
        <f t="shared" si="98"/>
        <v>#N/A</v>
      </c>
    </row>
    <row r="3021" spans="1:4" x14ac:dyDescent="0.2">
      <c r="A3021" s="56" t="e">
        <f>IF((A3020+$F$5&lt;='1_Setting'!$D$29),A3020+$F$5,#N/A)</f>
        <v>#N/A</v>
      </c>
      <c r="B3021" s="11" t="str">
        <f>IFERROR(IF(ISNUMBER(A3021),(IF(A3021&lt;('1_Setting'!$D$30),((A3021/('1_Setting'!$D$30))*3+1),((A3021-('1_Setting'!$D$30))/(('1_Setting'!$D$29)-('1_Setting'!$D$30))*2+4)))," ")," ")</f>
        <v xml:space="preserve"> </v>
      </c>
      <c r="C3021" s="10" t="str">
        <f t="shared" si="97"/>
        <v xml:space="preserve"> </v>
      </c>
      <c r="D3021" s="56" t="e">
        <f t="shared" si="98"/>
        <v>#N/A</v>
      </c>
    </row>
    <row r="3022" spans="1:4" x14ac:dyDescent="0.2">
      <c r="A3022" s="56" t="e">
        <f>IF((A3021+$F$5&lt;='1_Setting'!$D$29),A3021+$F$5,#N/A)</f>
        <v>#N/A</v>
      </c>
      <c r="B3022" s="11" t="str">
        <f>IFERROR(IF(ISNUMBER(A3022),(IF(A3022&lt;('1_Setting'!$D$30),((A3022/('1_Setting'!$D$30))*3+1),((A3022-('1_Setting'!$D$30))/(('1_Setting'!$D$29)-('1_Setting'!$D$30))*2+4)))," ")," ")</f>
        <v xml:space="preserve"> </v>
      </c>
      <c r="C3022" s="10" t="str">
        <f t="shared" si="97"/>
        <v xml:space="preserve"> </v>
      </c>
      <c r="D3022" s="56" t="e">
        <f t="shared" si="98"/>
        <v>#N/A</v>
      </c>
    </row>
    <row r="3023" spans="1:4" x14ac:dyDescent="0.2">
      <c r="A3023" s="56" t="e">
        <f>IF((A3022+$F$5&lt;='1_Setting'!$D$29),A3022+$F$5,#N/A)</f>
        <v>#N/A</v>
      </c>
      <c r="B3023" s="11" t="str">
        <f>IFERROR(IF(ISNUMBER(A3023),(IF(A3023&lt;('1_Setting'!$D$30),((A3023/('1_Setting'!$D$30))*3+1),((A3023-('1_Setting'!$D$30))/(('1_Setting'!$D$29)-('1_Setting'!$D$30))*2+4)))," ")," ")</f>
        <v xml:space="preserve"> </v>
      </c>
      <c r="C3023" s="10" t="str">
        <f t="shared" si="97"/>
        <v xml:space="preserve"> </v>
      </c>
      <c r="D3023" s="56" t="e">
        <f t="shared" si="98"/>
        <v>#N/A</v>
      </c>
    </row>
    <row r="3024" spans="1:4" x14ac:dyDescent="0.2">
      <c r="A3024" s="56" t="e">
        <f>IF((A3023+$F$5&lt;='1_Setting'!$D$29),A3023+$F$5,#N/A)</f>
        <v>#N/A</v>
      </c>
      <c r="B3024" s="11" t="str">
        <f>IFERROR(IF(ISNUMBER(A3024),(IF(A3024&lt;('1_Setting'!$D$30),((A3024/('1_Setting'!$D$30))*3+1),((A3024-('1_Setting'!$D$30))/(('1_Setting'!$D$29)-('1_Setting'!$D$30))*2+4)))," ")," ")</f>
        <v xml:space="preserve"> </v>
      </c>
      <c r="C3024" s="10" t="str">
        <f t="shared" si="97"/>
        <v xml:space="preserve"> </v>
      </c>
      <c r="D3024" s="56" t="e">
        <f t="shared" si="98"/>
        <v>#N/A</v>
      </c>
    </row>
    <row r="3025" spans="1:4" x14ac:dyDescent="0.2">
      <c r="A3025" s="56" t="e">
        <f>IF((A3024+$F$5&lt;='1_Setting'!$D$29),A3024+$F$5,#N/A)</f>
        <v>#N/A</v>
      </c>
      <c r="B3025" s="11" t="str">
        <f>IFERROR(IF(ISNUMBER(A3025),(IF(A3025&lt;('1_Setting'!$D$30),((A3025/('1_Setting'!$D$30))*3+1),((A3025-('1_Setting'!$D$30))/(('1_Setting'!$D$29)-('1_Setting'!$D$30))*2+4)))," ")," ")</f>
        <v xml:space="preserve"> </v>
      </c>
      <c r="C3025" s="10" t="str">
        <f t="shared" si="97"/>
        <v xml:space="preserve"> </v>
      </c>
      <c r="D3025" s="56" t="e">
        <f t="shared" si="98"/>
        <v>#N/A</v>
      </c>
    </row>
    <row r="3026" spans="1:4" x14ac:dyDescent="0.2">
      <c r="A3026" s="56" t="e">
        <f>IF((A3025+$F$5&lt;='1_Setting'!$D$29),A3025+$F$5,#N/A)</f>
        <v>#N/A</v>
      </c>
      <c r="B3026" s="11" t="str">
        <f>IFERROR(IF(ISNUMBER(A3026),(IF(A3026&lt;('1_Setting'!$D$30),((A3026/('1_Setting'!$D$30))*3+1),((A3026-('1_Setting'!$D$30))/(('1_Setting'!$D$29)-('1_Setting'!$D$30))*2+4)))," ")," ")</f>
        <v xml:space="preserve"> </v>
      </c>
      <c r="C3026" s="10" t="str">
        <f t="shared" si="97"/>
        <v xml:space="preserve"> </v>
      </c>
      <c r="D3026" s="56" t="e">
        <f t="shared" si="98"/>
        <v>#N/A</v>
      </c>
    </row>
    <row r="3027" spans="1:4" x14ac:dyDescent="0.2">
      <c r="A3027" s="56" t="e">
        <f>IF((A3026+$F$5&lt;='1_Setting'!$D$29),A3026+$F$5,#N/A)</f>
        <v>#N/A</v>
      </c>
      <c r="B3027" s="11" t="str">
        <f>IFERROR(IF(ISNUMBER(A3027),(IF(A3027&lt;('1_Setting'!$D$30),((A3027/('1_Setting'!$D$30))*3+1),((A3027-('1_Setting'!$D$30))/(('1_Setting'!$D$29)-('1_Setting'!$D$30))*2+4)))," ")," ")</f>
        <v xml:space="preserve"> </v>
      </c>
      <c r="C3027" s="10" t="str">
        <f t="shared" si="97"/>
        <v xml:space="preserve"> </v>
      </c>
      <c r="D3027" s="56" t="e">
        <f t="shared" si="98"/>
        <v>#N/A</v>
      </c>
    </row>
    <row r="3028" spans="1:4" x14ac:dyDescent="0.2">
      <c r="A3028" s="56" t="e">
        <f>IF((A3027+$F$5&lt;='1_Setting'!$D$29),A3027+$F$5,#N/A)</f>
        <v>#N/A</v>
      </c>
      <c r="B3028" s="11" t="str">
        <f>IFERROR(IF(ISNUMBER(A3028),(IF(A3028&lt;('1_Setting'!$D$30),((A3028/('1_Setting'!$D$30))*3+1),((A3028-('1_Setting'!$D$30))/(('1_Setting'!$D$29)-('1_Setting'!$D$30))*2+4)))," ")," ")</f>
        <v xml:space="preserve"> </v>
      </c>
      <c r="C3028" s="10" t="str">
        <f t="shared" si="97"/>
        <v xml:space="preserve"> </v>
      </c>
      <c r="D3028" s="56" t="e">
        <f t="shared" si="98"/>
        <v>#N/A</v>
      </c>
    </row>
    <row r="3029" spans="1:4" x14ac:dyDescent="0.2">
      <c r="A3029" s="56" t="e">
        <f>IF((A3028+$F$5&lt;='1_Setting'!$D$29),A3028+$F$5,#N/A)</f>
        <v>#N/A</v>
      </c>
      <c r="B3029" s="11" t="str">
        <f>IFERROR(IF(ISNUMBER(A3029),(IF(A3029&lt;('1_Setting'!$D$30),((A3029/('1_Setting'!$D$30))*3+1),((A3029-('1_Setting'!$D$30))/(('1_Setting'!$D$29)-('1_Setting'!$D$30))*2+4)))," ")," ")</f>
        <v xml:space="preserve"> </v>
      </c>
      <c r="C3029" s="10" t="str">
        <f t="shared" si="97"/>
        <v xml:space="preserve"> </v>
      </c>
      <c r="D3029" s="56" t="e">
        <f t="shared" si="98"/>
        <v>#N/A</v>
      </c>
    </row>
    <row r="3030" spans="1:4" x14ac:dyDescent="0.2">
      <c r="A3030" s="56" t="e">
        <f>IF((A3029+$F$5&lt;='1_Setting'!$D$29),A3029+$F$5,#N/A)</f>
        <v>#N/A</v>
      </c>
      <c r="B3030" s="11" t="str">
        <f>IFERROR(IF(ISNUMBER(A3030),(IF(A3030&lt;('1_Setting'!$D$30),((A3030/('1_Setting'!$D$30))*3+1),((A3030-('1_Setting'!$D$30))/(('1_Setting'!$D$29)-('1_Setting'!$D$30))*2+4)))," ")," ")</f>
        <v xml:space="preserve"> </v>
      </c>
      <c r="C3030" s="10" t="str">
        <f t="shared" si="97"/>
        <v xml:space="preserve"> </v>
      </c>
      <c r="D3030" s="56" t="e">
        <f t="shared" si="98"/>
        <v>#N/A</v>
      </c>
    </row>
    <row r="3031" spans="1:4" x14ac:dyDescent="0.2">
      <c r="A3031" s="56" t="e">
        <f>IF((A3030+$F$5&lt;='1_Setting'!$D$29),A3030+$F$5,#N/A)</f>
        <v>#N/A</v>
      </c>
      <c r="B3031" s="11" t="str">
        <f>IFERROR(IF(ISNUMBER(A3031),(IF(A3031&lt;('1_Setting'!$D$30),((A3031/('1_Setting'!$D$30))*3+1),((A3031-('1_Setting'!$D$30))/(('1_Setting'!$D$29)-('1_Setting'!$D$30))*2+4)))," ")," ")</f>
        <v xml:space="preserve"> </v>
      </c>
      <c r="C3031" s="10" t="str">
        <f t="shared" si="97"/>
        <v xml:space="preserve"> </v>
      </c>
      <c r="D3031" s="56" t="e">
        <f t="shared" si="98"/>
        <v>#N/A</v>
      </c>
    </row>
    <row r="3032" spans="1:4" x14ac:dyDescent="0.2">
      <c r="A3032" s="56" t="e">
        <f>IF((A3031+$F$5&lt;='1_Setting'!$D$29),A3031+$F$5,#N/A)</f>
        <v>#N/A</v>
      </c>
      <c r="B3032" s="11" t="str">
        <f>IFERROR(IF(ISNUMBER(A3032),(IF(A3032&lt;('1_Setting'!$D$30),((A3032/('1_Setting'!$D$30))*3+1),((A3032-('1_Setting'!$D$30))/(('1_Setting'!$D$29)-('1_Setting'!$D$30))*2+4)))," ")," ")</f>
        <v xml:space="preserve"> </v>
      </c>
      <c r="C3032" s="10" t="str">
        <f t="shared" si="97"/>
        <v xml:space="preserve"> </v>
      </c>
      <c r="D3032" s="56" t="e">
        <f t="shared" si="98"/>
        <v>#N/A</v>
      </c>
    </row>
    <row r="3033" spans="1:4" x14ac:dyDescent="0.2">
      <c r="A3033" s="56" t="e">
        <f>IF((A3032+$F$5&lt;='1_Setting'!$D$29),A3032+$F$5,#N/A)</f>
        <v>#N/A</v>
      </c>
      <c r="B3033" s="11" t="str">
        <f>IFERROR(IF(ISNUMBER(A3033),(IF(A3033&lt;('1_Setting'!$D$30),((A3033/('1_Setting'!$D$30))*3+1),((A3033-('1_Setting'!$D$30))/(('1_Setting'!$D$29)-('1_Setting'!$D$30))*2+4)))," ")," ")</f>
        <v xml:space="preserve"> </v>
      </c>
      <c r="C3033" s="10" t="str">
        <f t="shared" si="97"/>
        <v xml:space="preserve"> </v>
      </c>
      <c r="D3033" s="56" t="e">
        <f t="shared" si="98"/>
        <v>#N/A</v>
      </c>
    </row>
    <row r="3034" spans="1:4" x14ac:dyDescent="0.2">
      <c r="A3034" s="56" t="e">
        <f>IF((A3033+$F$5&lt;='1_Setting'!$D$29),A3033+$F$5,#N/A)</f>
        <v>#N/A</v>
      </c>
      <c r="B3034" s="11" t="str">
        <f>IFERROR(IF(ISNUMBER(A3034),(IF(A3034&lt;('1_Setting'!$D$30),((A3034/('1_Setting'!$D$30))*3+1),((A3034-('1_Setting'!$D$30))/(('1_Setting'!$D$29)-('1_Setting'!$D$30))*2+4)))," ")," ")</f>
        <v xml:space="preserve"> </v>
      </c>
      <c r="C3034" s="10" t="str">
        <f t="shared" si="97"/>
        <v xml:space="preserve"> </v>
      </c>
      <c r="D3034" s="56" t="e">
        <f t="shared" si="98"/>
        <v>#N/A</v>
      </c>
    </row>
    <row r="3035" spans="1:4" x14ac:dyDescent="0.2">
      <c r="A3035" s="56" t="e">
        <f>IF((A3034+$F$5&lt;='1_Setting'!$D$29),A3034+$F$5,#N/A)</f>
        <v>#N/A</v>
      </c>
      <c r="B3035" s="11" t="str">
        <f>IFERROR(IF(ISNUMBER(A3035),(IF(A3035&lt;('1_Setting'!$D$30),((A3035/('1_Setting'!$D$30))*3+1),((A3035-('1_Setting'!$D$30))/(('1_Setting'!$D$29)-('1_Setting'!$D$30))*2+4)))," ")," ")</f>
        <v xml:space="preserve"> </v>
      </c>
      <c r="C3035" s="10" t="str">
        <f t="shared" si="97"/>
        <v xml:space="preserve"> </v>
      </c>
      <c r="D3035" s="56" t="e">
        <f t="shared" si="98"/>
        <v>#N/A</v>
      </c>
    </row>
    <row r="3036" spans="1:4" x14ac:dyDescent="0.2">
      <c r="A3036" s="56" t="e">
        <f>IF((A3035+$F$5&lt;='1_Setting'!$D$29),A3035+$F$5,#N/A)</f>
        <v>#N/A</v>
      </c>
      <c r="B3036" s="11" t="str">
        <f>IFERROR(IF(ISNUMBER(A3036),(IF(A3036&lt;('1_Setting'!$D$30),((A3036/('1_Setting'!$D$30))*3+1),((A3036-('1_Setting'!$D$30))/(('1_Setting'!$D$29)-('1_Setting'!$D$30))*2+4)))," ")," ")</f>
        <v xml:space="preserve"> </v>
      </c>
      <c r="C3036" s="10" t="str">
        <f t="shared" si="97"/>
        <v xml:space="preserve"> </v>
      </c>
      <c r="D3036" s="56" t="e">
        <f t="shared" si="98"/>
        <v>#N/A</v>
      </c>
    </row>
    <row r="3037" spans="1:4" x14ac:dyDescent="0.2">
      <c r="A3037" s="56" t="e">
        <f>IF((A3036+$F$5&lt;='1_Setting'!$D$29),A3036+$F$5,#N/A)</f>
        <v>#N/A</v>
      </c>
      <c r="B3037" s="11" t="str">
        <f>IFERROR(IF(ISNUMBER(A3037),(IF(A3037&lt;('1_Setting'!$D$30),((A3037/('1_Setting'!$D$30))*3+1),((A3037-('1_Setting'!$D$30))/(('1_Setting'!$D$29)-('1_Setting'!$D$30))*2+4)))," ")," ")</f>
        <v xml:space="preserve"> </v>
      </c>
      <c r="C3037" s="10" t="str">
        <f t="shared" si="97"/>
        <v xml:space="preserve"> </v>
      </c>
      <c r="D3037" s="56" t="e">
        <f t="shared" si="98"/>
        <v>#N/A</v>
      </c>
    </row>
    <row r="3038" spans="1:4" x14ac:dyDescent="0.2">
      <c r="A3038" s="56" t="e">
        <f>IF((A3037+$F$5&lt;='1_Setting'!$D$29),A3037+$F$5,#N/A)</f>
        <v>#N/A</v>
      </c>
      <c r="B3038" s="11" t="str">
        <f>IFERROR(IF(ISNUMBER(A3038),(IF(A3038&lt;('1_Setting'!$D$30),((A3038/('1_Setting'!$D$30))*3+1),((A3038-('1_Setting'!$D$30))/(('1_Setting'!$D$29)-('1_Setting'!$D$30))*2+4)))," ")," ")</f>
        <v xml:space="preserve"> </v>
      </c>
      <c r="C3038" s="10" t="str">
        <f t="shared" si="97"/>
        <v xml:space="preserve"> </v>
      </c>
      <c r="D3038" s="56" t="e">
        <f t="shared" si="98"/>
        <v>#N/A</v>
      </c>
    </row>
    <row r="3039" spans="1:4" x14ac:dyDescent="0.2">
      <c r="A3039" s="56" t="e">
        <f>IF((A3038+$F$5&lt;='1_Setting'!$D$29),A3038+$F$5,#N/A)</f>
        <v>#N/A</v>
      </c>
      <c r="B3039" s="11" t="str">
        <f>IFERROR(IF(ISNUMBER(A3039),(IF(A3039&lt;('1_Setting'!$D$30),((A3039/('1_Setting'!$D$30))*3+1),((A3039-('1_Setting'!$D$30))/(('1_Setting'!$D$29)-('1_Setting'!$D$30))*2+4)))," ")," ")</f>
        <v xml:space="preserve"> </v>
      </c>
      <c r="C3039" s="10" t="str">
        <f t="shared" si="97"/>
        <v xml:space="preserve"> </v>
      </c>
      <c r="D3039" s="56" t="e">
        <f t="shared" si="98"/>
        <v>#N/A</v>
      </c>
    </row>
    <row r="3040" spans="1:4" x14ac:dyDescent="0.2">
      <c r="A3040" s="56" t="e">
        <f>IF((A3039+$F$5&lt;='1_Setting'!$D$29),A3039+$F$5,#N/A)</f>
        <v>#N/A</v>
      </c>
      <c r="B3040" s="11" t="str">
        <f>IFERROR(IF(ISNUMBER(A3040),(IF(A3040&lt;('1_Setting'!$D$30),((A3040/('1_Setting'!$D$30))*3+1),((A3040-('1_Setting'!$D$30))/(('1_Setting'!$D$29)-('1_Setting'!$D$30))*2+4)))," ")," ")</f>
        <v xml:space="preserve"> </v>
      </c>
      <c r="C3040" s="10" t="str">
        <f t="shared" si="97"/>
        <v xml:space="preserve"> </v>
      </c>
      <c r="D3040" s="56" t="e">
        <f t="shared" si="98"/>
        <v>#N/A</v>
      </c>
    </row>
    <row r="3041" spans="1:4" x14ac:dyDescent="0.2">
      <c r="A3041" s="56" t="e">
        <f>IF((A3040+$F$5&lt;='1_Setting'!$D$29),A3040+$F$5,#N/A)</f>
        <v>#N/A</v>
      </c>
      <c r="B3041" s="11" t="str">
        <f>IFERROR(IF(ISNUMBER(A3041),(IF(A3041&lt;('1_Setting'!$D$30),((A3041/('1_Setting'!$D$30))*3+1),((A3041-('1_Setting'!$D$30))/(('1_Setting'!$D$29)-('1_Setting'!$D$30))*2+4)))," ")," ")</f>
        <v xml:space="preserve"> </v>
      </c>
      <c r="C3041" s="10" t="str">
        <f t="shared" si="97"/>
        <v xml:space="preserve"> </v>
      </c>
      <c r="D3041" s="56" t="e">
        <f t="shared" si="98"/>
        <v>#N/A</v>
      </c>
    </row>
    <row r="3042" spans="1:4" x14ac:dyDescent="0.2">
      <c r="A3042" s="56" t="e">
        <f>IF((A3041+$F$5&lt;='1_Setting'!$D$29),A3041+$F$5,#N/A)</f>
        <v>#N/A</v>
      </c>
      <c r="B3042" s="11" t="str">
        <f>IFERROR(IF(ISNUMBER(A3042),(IF(A3042&lt;('1_Setting'!$D$30),((A3042/('1_Setting'!$D$30))*3+1),((A3042-('1_Setting'!$D$30))/(('1_Setting'!$D$29)-('1_Setting'!$D$30))*2+4)))," ")," ")</f>
        <v xml:space="preserve"> </v>
      </c>
      <c r="C3042" s="10" t="str">
        <f t="shared" si="97"/>
        <v xml:space="preserve"> </v>
      </c>
      <c r="D3042" s="56" t="e">
        <f t="shared" si="98"/>
        <v>#N/A</v>
      </c>
    </row>
    <row r="3043" spans="1:4" x14ac:dyDescent="0.2">
      <c r="A3043" s="56" t="e">
        <f>IF((A3042+$F$5&lt;='1_Setting'!$D$29),A3042+$F$5,#N/A)</f>
        <v>#N/A</v>
      </c>
      <c r="B3043" s="11" t="str">
        <f>IFERROR(IF(ISNUMBER(A3043),(IF(A3043&lt;('1_Setting'!$D$30),((A3043/('1_Setting'!$D$30))*3+1),((A3043-('1_Setting'!$D$30))/(('1_Setting'!$D$29)-('1_Setting'!$D$30))*2+4)))," ")," ")</f>
        <v xml:space="preserve"> </v>
      </c>
      <c r="C3043" s="10" t="str">
        <f t="shared" si="97"/>
        <v xml:space="preserve"> </v>
      </c>
      <c r="D3043" s="56" t="e">
        <f t="shared" si="98"/>
        <v>#N/A</v>
      </c>
    </row>
    <row r="3044" spans="1:4" x14ac:dyDescent="0.2">
      <c r="A3044" s="56" t="e">
        <f>IF((A3043+$F$5&lt;='1_Setting'!$D$29),A3043+$F$5,#N/A)</f>
        <v>#N/A</v>
      </c>
      <c r="B3044" s="11" t="str">
        <f>IFERROR(IF(ISNUMBER(A3044),(IF(A3044&lt;('1_Setting'!$D$30),((A3044/('1_Setting'!$D$30))*3+1),((A3044-('1_Setting'!$D$30))/(('1_Setting'!$D$29)-('1_Setting'!$D$30))*2+4)))," ")," ")</f>
        <v xml:space="preserve"> </v>
      </c>
      <c r="C3044" s="10" t="str">
        <f t="shared" si="97"/>
        <v xml:space="preserve"> </v>
      </c>
      <c r="D3044" s="56" t="e">
        <f t="shared" si="98"/>
        <v>#N/A</v>
      </c>
    </row>
    <row r="3045" spans="1:4" x14ac:dyDescent="0.2">
      <c r="A3045" s="56" t="e">
        <f>IF((A3044+$F$5&lt;='1_Setting'!$D$29),A3044+$F$5,#N/A)</f>
        <v>#N/A</v>
      </c>
      <c r="B3045" s="11" t="str">
        <f>IFERROR(IF(ISNUMBER(A3045),(IF(A3045&lt;('1_Setting'!$D$30),((A3045/('1_Setting'!$D$30))*3+1),((A3045-('1_Setting'!$D$30))/(('1_Setting'!$D$29)-('1_Setting'!$D$30))*2+4)))," ")," ")</f>
        <v xml:space="preserve"> </v>
      </c>
      <c r="C3045" s="10" t="str">
        <f t="shared" si="97"/>
        <v xml:space="preserve"> </v>
      </c>
      <c r="D3045" s="56" t="e">
        <f t="shared" si="98"/>
        <v>#N/A</v>
      </c>
    </row>
    <row r="3046" spans="1:4" x14ac:dyDescent="0.2">
      <c r="A3046" s="56" t="e">
        <f>IF((A3045+$F$5&lt;='1_Setting'!$D$29),A3045+$F$5,#N/A)</f>
        <v>#N/A</v>
      </c>
      <c r="B3046" s="11" t="str">
        <f>IFERROR(IF(ISNUMBER(A3046),(IF(A3046&lt;('1_Setting'!$D$30),((A3046/('1_Setting'!$D$30))*3+1),((A3046-('1_Setting'!$D$30))/(('1_Setting'!$D$29)-('1_Setting'!$D$30))*2+4)))," ")," ")</f>
        <v xml:space="preserve"> </v>
      </c>
      <c r="C3046" s="10" t="str">
        <f t="shared" si="97"/>
        <v xml:space="preserve"> </v>
      </c>
      <c r="D3046" s="56" t="e">
        <f t="shared" si="98"/>
        <v>#N/A</v>
      </c>
    </row>
    <row r="3047" spans="1:4" x14ac:dyDescent="0.2">
      <c r="A3047" s="56" t="e">
        <f>IF((A3046+$F$5&lt;='1_Setting'!$D$29),A3046+$F$5,#N/A)</f>
        <v>#N/A</v>
      </c>
      <c r="B3047" s="11" t="str">
        <f>IFERROR(IF(ISNUMBER(A3047),(IF(A3047&lt;('1_Setting'!$D$30),((A3047/('1_Setting'!$D$30))*3+1),((A3047-('1_Setting'!$D$30))/(('1_Setting'!$D$29)-('1_Setting'!$D$30))*2+4)))," ")," ")</f>
        <v xml:space="preserve"> </v>
      </c>
      <c r="C3047" s="10" t="str">
        <f t="shared" si="97"/>
        <v xml:space="preserve"> </v>
      </c>
      <c r="D3047" s="56" t="e">
        <f t="shared" si="98"/>
        <v>#N/A</v>
      </c>
    </row>
    <row r="3048" spans="1:4" x14ac:dyDescent="0.2">
      <c r="A3048" s="56" t="e">
        <f>IF((A3047+$F$5&lt;='1_Setting'!$D$29),A3047+$F$5,#N/A)</f>
        <v>#N/A</v>
      </c>
      <c r="B3048" s="11" t="str">
        <f>IFERROR(IF(ISNUMBER(A3048),(IF(A3048&lt;('1_Setting'!$D$30),((A3048/('1_Setting'!$D$30))*3+1),((A3048-('1_Setting'!$D$30))/(('1_Setting'!$D$29)-('1_Setting'!$D$30))*2+4)))," ")," ")</f>
        <v xml:space="preserve"> </v>
      </c>
      <c r="C3048" s="10" t="str">
        <f t="shared" si="97"/>
        <v xml:space="preserve"> </v>
      </c>
      <c r="D3048" s="56" t="e">
        <f t="shared" si="98"/>
        <v>#N/A</v>
      </c>
    </row>
    <row r="3049" spans="1:4" x14ac:dyDescent="0.2">
      <c r="A3049" s="56" t="e">
        <f>IF((A3048+$F$5&lt;='1_Setting'!$D$29),A3048+$F$5,#N/A)</f>
        <v>#N/A</v>
      </c>
      <c r="B3049" s="11" t="str">
        <f>IFERROR(IF(ISNUMBER(A3049),(IF(A3049&lt;('1_Setting'!$D$30),((A3049/('1_Setting'!$D$30))*3+1),((A3049-('1_Setting'!$D$30))/(('1_Setting'!$D$29)-('1_Setting'!$D$30))*2+4)))," ")," ")</f>
        <v xml:space="preserve"> </v>
      </c>
      <c r="C3049" s="10" t="str">
        <f t="shared" si="97"/>
        <v xml:space="preserve"> </v>
      </c>
      <c r="D3049" s="56" t="e">
        <f t="shared" si="98"/>
        <v>#N/A</v>
      </c>
    </row>
    <row r="3050" spans="1:4" x14ac:dyDescent="0.2">
      <c r="A3050" s="56" t="e">
        <f>IF((A3049+$F$5&lt;='1_Setting'!$D$29),A3049+$F$5,#N/A)</f>
        <v>#N/A</v>
      </c>
      <c r="B3050" s="11" t="str">
        <f>IFERROR(IF(ISNUMBER(A3050),(IF(A3050&lt;('1_Setting'!$D$30),((A3050/('1_Setting'!$D$30))*3+1),((A3050-('1_Setting'!$D$30))/(('1_Setting'!$D$29)-('1_Setting'!$D$30))*2+4)))," ")," ")</f>
        <v xml:space="preserve"> </v>
      </c>
      <c r="C3050" s="10" t="str">
        <f t="shared" si="97"/>
        <v xml:space="preserve"> </v>
      </c>
      <c r="D3050" s="56" t="e">
        <f t="shared" si="98"/>
        <v>#N/A</v>
      </c>
    </row>
    <row r="3051" spans="1:4" x14ac:dyDescent="0.2">
      <c r="A3051" s="56" t="e">
        <f>IF((A3050+$F$5&lt;='1_Setting'!$D$29),A3050+$F$5,#N/A)</f>
        <v>#N/A</v>
      </c>
      <c r="B3051" s="11" t="str">
        <f>IFERROR(IF(ISNUMBER(A3051),(IF(A3051&lt;('1_Setting'!$D$30),((A3051/('1_Setting'!$D$30))*3+1),((A3051-('1_Setting'!$D$30))/(('1_Setting'!$D$29)-('1_Setting'!$D$30))*2+4)))," ")," ")</f>
        <v xml:space="preserve"> </v>
      </c>
      <c r="C3051" s="10" t="str">
        <f t="shared" si="97"/>
        <v xml:space="preserve"> </v>
      </c>
      <c r="D3051" s="56" t="e">
        <f t="shared" si="98"/>
        <v>#N/A</v>
      </c>
    </row>
    <row r="3052" spans="1:4" x14ac:dyDescent="0.2">
      <c r="A3052" s="56" t="e">
        <f>IF((A3051+$F$5&lt;='1_Setting'!$D$29),A3051+$F$5,#N/A)</f>
        <v>#N/A</v>
      </c>
      <c r="B3052" s="11" t="str">
        <f>IFERROR(IF(ISNUMBER(A3052),(IF(A3052&lt;('1_Setting'!$D$30),((A3052/('1_Setting'!$D$30))*3+1),((A3052-('1_Setting'!$D$30))/(('1_Setting'!$D$29)-('1_Setting'!$D$30))*2+4)))," ")," ")</f>
        <v xml:space="preserve"> </v>
      </c>
      <c r="C3052" s="10" t="str">
        <f t="shared" si="97"/>
        <v xml:space="preserve"> </v>
      </c>
      <c r="D3052" s="56" t="e">
        <f t="shared" si="98"/>
        <v>#N/A</v>
      </c>
    </row>
    <row r="3053" spans="1:4" x14ac:dyDescent="0.2">
      <c r="A3053" s="56" t="e">
        <f>IF((A3052+$F$5&lt;='1_Setting'!$D$29),A3052+$F$5,#N/A)</f>
        <v>#N/A</v>
      </c>
      <c r="B3053" s="11" t="str">
        <f>IFERROR(IF(ISNUMBER(A3053),(IF(A3053&lt;('1_Setting'!$D$30),((A3053/('1_Setting'!$D$30))*3+1),((A3053-('1_Setting'!$D$30))/(('1_Setting'!$D$29)-('1_Setting'!$D$30))*2+4)))," ")," ")</f>
        <v xml:space="preserve"> </v>
      </c>
      <c r="C3053" s="10" t="str">
        <f t="shared" si="97"/>
        <v xml:space="preserve"> </v>
      </c>
      <c r="D3053" s="56" t="e">
        <f t="shared" si="98"/>
        <v>#N/A</v>
      </c>
    </row>
    <row r="3054" spans="1:4" x14ac:dyDescent="0.2">
      <c r="A3054" s="56" t="e">
        <f>IF((A3053+$F$5&lt;='1_Setting'!$D$29),A3053+$F$5,#N/A)</f>
        <v>#N/A</v>
      </c>
      <c r="B3054" s="11" t="str">
        <f>IFERROR(IF(ISNUMBER(A3054),(IF(A3054&lt;('1_Setting'!$D$30),((A3054/('1_Setting'!$D$30))*3+1),((A3054-('1_Setting'!$D$30))/(('1_Setting'!$D$29)-('1_Setting'!$D$30))*2+4)))," ")," ")</f>
        <v xml:space="preserve"> </v>
      </c>
      <c r="C3054" s="10" t="str">
        <f t="shared" si="97"/>
        <v xml:space="preserve"> </v>
      </c>
      <c r="D3054" s="56" t="e">
        <f t="shared" si="98"/>
        <v>#N/A</v>
      </c>
    </row>
    <row r="3055" spans="1:4" x14ac:dyDescent="0.2">
      <c r="A3055" s="56" t="e">
        <f>IF((A3054+$F$5&lt;='1_Setting'!$D$29),A3054+$F$5,#N/A)</f>
        <v>#N/A</v>
      </c>
      <c r="B3055" s="11" t="str">
        <f>IFERROR(IF(ISNUMBER(A3055),(IF(A3055&lt;('1_Setting'!$D$30),((A3055/('1_Setting'!$D$30))*3+1),((A3055-('1_Setting'!$D$30))/(('1_Setting'!$D$29)-('1_Setting'!$D$30))*2+4)))," ")," ")</f>
        <v xml:space="preserve"> </v>
      </c>
      <c r="C3055" s="10" t="str">
        <f t="shared" si="97"/>
        <v xml:space="preserve"> </v>
      </c>
      <c r="D3055" s="56" t="e">
        <f t="shared" si="98"/>
        <v>#N/A</v>
      </c>
    </row>
    <row r="3056" spans="1:4" x14ac:dyDescent="0.2">
      <c r="A3056" s="56" t="e">
        <f>IF((A3055+$F$5&lt;='1_Setting'!$D$29),A3055+$F$5,#N/A)</f>
        <v>#N/A</v>
      </c>
      <c r="B3056" s="11" t="str">
        <f>IFERROR(IF(ISNUMBER(A3056),(IF(A3056&lt;('1_Setting'!$D$30),((A3056/('1_Setting'!$D$30))*3+1),((A3056-('1_Setting'!$D$30))/(('1_Setting'!$D$29)-('1_Setting'!$D$30))*2+4)))," ")," ")</f>
        <v xml:space="preserve"> </v>
      </c>
      <c r="C3056" s="10" t="str">
        <f t="shared" si="97"/>
        <v xml:space="preserve"> </v>
      </c>
      <c r="D3056" s="56" t="e">
        <f t="shared" si="98"/>
        <v>#N/A</v>
      </c>
    </row>
    <row r="3057" spans="1:4" x14ac:dyDescent="0.2">
      <c r="A3057" s="56" t="e">
        <f>IF((A3056+$F$5&lt;='1_Setting'!$D$29),A3056+$F$5,#N/A)</f>
        <v>#N/A</v>
      </c>
      <c r="B3057" s="11" t="str">
        <f>IFERROR(IF(ISNUMBER(A3057),(IF(A3057&lt;('1_Setting'!$D$30),((A3057/('1_Setting'!$D$30))*3+1),((A3057-('1_Setting'!$D$30))/(('1_Setting'!$D$29)-('1_Setting'!$D$30))*2+4)))," ")," ")</f>
        <v xml:space="preserve"> </v>
      </c>
      <c r="C3057" s="10" t="str">
        <f t="shared" si="97"/>
        <v xml:space="preserve"> </v>
      </c>
      <c r="D3057" s="56" t="e">
        <f t="shared" si="98"/>
        <v>#N/A</v>
      </c>
    </row>
    <row r="3058" spans="1:4" x14ac:dyDescent="0.2">
      <c r="A3058" s="56" t="e">
        <f>IF((A3057+$F$5&lt;='1_Setting'!$D$29),A3057+$F$5,#N/A)</f>
        <v>#N/A</v>
      </c>
      <c r="B3058" s="11" t="str">
        <f>IFERROR(IF(ISNUMBER(A3058),(IF(A3058&lt;('1_Setting'!$D$30),((A3058/('1_Setting'!$D$30))*3+1),((A3058-('1_Setting'!$D$30))/(('1_Setting'!$D$29)-('1_Setting'!$D$30))*2+4)))," ")," ")</f>
        <v xml:space="preserve"> </v>
      </c>
      <c r="C3058" s="10" t="str">
        <f t="shared" si="97"/>
        <v xml:space="preserve"> </v>
      </c>
      <c r="D3058" s="56" t="e">
        <f t="shared" si="98"/>
        <v>#N/A</v>
      </c>
    </row>
    <row r="3059" spans="1:4" x14ac:dyDescent="0.2">
      <c r="A3059" s="56" t="e">
        <f>IF((A3058+$F$5&lt;='1_Setting'!$D$29),A3058+$F$5,#N/A)</f>
        <v>#N/A</v>
      </c>
      <c r="B3059" s="11" t="str">
        <f>IFERROR(IF(ISNUMBER(A3059),(IF(A3059&lt;('1_Setting'!$D$30),((A3059/('1_Setting'!$D$30))*3+1),((A3059-('1_Setting'!$D$30))/(('1_Setting'!$D$29)-('1_Setting'!$D$30))*2+4)))," ")," ")</f>
        <v xml:space="preserve"> </v>
      </c>
      <c r="C3059" s="10" t="str">
        <f t="shared" si="97"/>
        <v xml:space="preserve"> </v>
      </c>
      <c r="D3059" s="56" t="e">
        <f t="shared" si="98"/>
        <v>#N/A</v>
      </c>
    </row>
    <row r="3060" spans="1:4" x14ac:dyDescent="0.2">
      <c r="A3060" s="56" t="e">
        <f>IF((A3059+$F$5&lt;='1_Setting'!$D$29),A3059+$F$5,#N/A)</f>
        <v>#N/A</v>
      </c>
      <c r="B3060" s="11" t="str">
        <f>IFERROR(IF(ISNUMBER(A3060),(IF(A3060&lt;('1_Setting'!$D$30),((A3060/('1_Setting'!$D$30))*3+1),((A3060-('1_Setting'!$D$30))/(('1_Setting'!$D$29)-('1_Setting'!$D$30))*2+4)))," ")," ")</f>
        <v xml:space="preserve"> </v>
      </c>
      <c r="C3060" s="10" t="str">
        <f t="shared" si="97"/>
        <v xml:space="preserve"> </v>
      </c>
      <c r="D3060" s="56" t="e">
        <f t="shared" si="98"/>
        <v>#N/A</v>
      </c>
    </row>
    <row r="3061" spans="1:4" x14ac:dyDescent="0.2">
      <c r="A3061" s="56" t="e">
        <f>IF((A3060+$F$5&lt;='1_Setting'!$D$29),A3060+$F$5,#N/A)</f>
        <v>#N/A</v>
      </c>
      <c r="B3061" s="11" t="str">
        <f>IFERROR(IF(ISNUMBER(A3061),(IF(A3061&lt;('1_Setting'!$D$30),((A3061/('1_Setting'!$D$30))*3+1),((A3061-('1_Setting'!$D$30))/(('1_Setting'!$D$29)-('1_Setting'!$D$30))*2+4)))," ")," ")</f>
        <v xml:space="preserve"> </v>
      </c>
      <c r="C3061" s="10" t="str">
        <f t="shared" si="97"/>
        <v xml:space="preserve"> </v>
      </c>
      <c r="D3061" s="56" t="e">
        <f t="shared" si="98"/>
        <v>#N/A</v>
      </c>
    </row>
    <row r="3062" spans="1:4" x14ac:dyDescent="0.2">
      <c r="A3062" s="56" t="e">
        <f>IF((A3061+$F$5&lt;='1_Setting'!$D$29),A3061+$F$5,#N/A)</f>
        <v>#N/A</v>
      </c>
      <c r="B3062" s="11" t="str">
        <f>IFERROR(IF(ISNUMBER(A3062),(IF(A3062&lt;('1_Setting'!$D$30),((A3062/('1_Setting'!$D$30))*3+1),((A3062-('1_Setting'!$D$30))/(('1_Setting'!$D$29)-('1_Setting'!$D$30))*2+4)))," ")," ")</f>
        <v xml:space="preserve"> </v>
      </c>
      <c r="C3062" s="10" t="str">
        <f t="shared" si="97"/>
        <v xml:space="preserve"> </v>
      </c>
      <c r="D3062" s="56" t="e">
        <f t="shared" si="98"/>
        <v>#N/A</v>
      </c>
    </row>
    <row r="3063" spans="1:4" x14ac:dyDescent="0.2">
      <c r="A3063" s="56" t="e">
        <f>IF((A3062+$F$5&lt;='1_Setting'!$D$29),A3062+$F$5,#N/A)</f>
        <v>#N/A</v>
      </c>
      <c r="B3063" s="11" t="str">
        <f>IFERROR(IF(ISNUMBER(A3063),(IF(A3063&lt;('1_Setting'!$D$30),((A3063/('1_Setting'!$D$30))*3+1),((A3063-('1_Setting'!$D$30))/(('1_Setting'!$D$29)-('1_Setting'!$D$30))*2+4)))," ")," ")</f>
        <v xml:space="preserve"> </v>
      </c>
      <c r="C3063" s="10" t="str">
        <f t="shared" si="97"/>
        <v xml:space="preserve"> </v>
      </c>
      <c r="D3063" s="56" t="e">
        <f t="shared" si="98"/>
        <v>#N/A</v>
      </c>
    </row>
    <row r="3064" spans="1:4" x14ac:dyDescent="0.2">
      <c r="A3064" s="56" t="e">
        <f>IF((A3063+$F$5&lt;='1_Setting'!$D$29),A3063+$F$5,#N/A)</f>
        <v>#N/A</v>
      </c>
      <c r="B3064" s="11" t="str">
        <f>IFERROR(IF(ISNUMBER(A3064),(IF(A3064&lt;('1_Setting'!$D$30),((A3064/('1_Setting'!$D$30))*3+1),((A3064-('1_Setting'!$D$30))/(('1_Setting'!$D$29)-('1_Setting'!$D$30))*2+4)))," ")," ")</f>
        <v xml:space="preserve"> </v>
      </c>
      <c r="C3064" s="10" t="str">
        <f t="shared" si="97"/>
        <v xml:space="preserve"> </v>
      </c>
      <c r="D3064" s="56" t="e">
        <f t="shared" si="98"/>
        <v>#N/A</v>
      </c>
    </row>
    <row r="3065" spans="1:4" x14ac:dyDescent="0.2">
      <c r="A3065" s="56" t="e">
        <f>IF((A3064+$F$5&lt;='1_Setting'!$D$29),A3064+$F$5,#N/A)</f>
        <v>#N/A</v>
      </c>
      <c r="B3065" s="11" t="str">
        <f>IFERROR(IF(ISNUMBER(A3065),(IF(A3065&lt;('1_Setting'!$D$30),((A3065/('1_Setting'!$D$30))*3+1),((A3065-('1_Setting'!$D$30))/(('1_Setting'!$D$29)-('1_Setting'!$D$30))*2+4)))," ")," ")</f>
        <v xml:space="preserve"> </v>
      </c>
      <c r="C3065" s="10" t="str">
        <f t="shared" si="97"/>
        <v xml:space="preserve"> </v>
      </c>
      <c r="D3065" s="56" t="e">
        <f t="shared" si="98"/>
        <v>#N/A</v>
      </c>
    </row>
    <row r="3066" spans="1:4" x14ac:dyDescent="0.2">
      <c r="A3066" s="56" t="e">
        <f>IF((A3065+$F$5&lt;='1_Setting'!$D$29),A3065+$F$5,#N/A)</f>
        <v>#N/A</v>
      </c>
      <c r="B3066" s="11" t="str">
        <f>IFERROR(IF(ISNUMBER(A3066),(IF(A3066&lt;('1_Setting'!$D$30),((A3066/('1_Setting'!$D$30))*3+1),((A3066-('1_Setting'!$D$30))/(('1_Setting'!$D$29)-('1_Setting'!$D$30))*2+4)))," ")," ")</f>
        <v xml:space="preserve"> </v>
      </c>
      <c r="C3066" s="10" t="str">
        <f t="shared" si="97"/>
        <v xml:space="preserve"> </v>
      </c>
      <c r="D3066" s="56" t="e">
        <f t="shared" si="98"/>
        <v>#N/A</v>
      </c>
    </row>
    <row r="3067" spans="1:4" x14ac:dyDescent="0.2">
      <c r="A3067" s="56" t="e">
        <f>IF((A3066+$F$5&lt;='1_Setting'!$D$29),A3066+$F$5,#N/A)</f>
        <v>#N/A</v>
      </c>
      <c r="B3067" s="11" t="str">
        <f>IFERROR(IF(ISNUMBER(A3067),(IF(A3067&lt;('1_Setting'!$D$30),((A3067/('1_Setting'!$D$30))*3+1),((A3067-('1_Setting'!$D$30))/(('1_Setting'!$D$29)-('1_Setting'!$D$30))*2+4)))," ")," ")</f>
        <v xml:space="preserve"> </v>
      </c>
      <c r="C3067" s="10" t="str">
        <f t="shared" si="97"/>
        <v xml:space="preserve"> </v>
      </c>
      <c r="D3067" s="56" t="e">
        <f t="shared" si="98"/>
        <v>#N/A</v>
      </c>
    </row>
    <row r="3068" spans="1:4" x14ac:dyDescent="0.2">
      <c r="A3068" s="56" t="e">
        <f>IF((A3067+$F$5&lt;='1_Setting'!$D$29),A3067+$F$5,#N/A)</f>
        <v>#N/A</v>
      </c>
      <c r="B3068" s="11" t="str">
        <f>IFERROR(IF(ISNUMBER(A3068),(IF(A3068&lt;('1_Setting'!$D$30),((A3068/('1_Setting'!$D$30))*3+1),((A3068-('1_Setting'!$D$30))/(('1_Setting'!$D$29)-('1_Setting'!$D$30))*2+4)))," ")," ")</f>
        <v xml:space="preserve"> </v>
      </c>
      <c r="C3068" s="10" t="str">
        <f t="shared" si="97"/>
        <v xml:space="preserve"> </v>
      </c>
      <c r="D3068" s="56" t="e">
        <f t="shared" si="98"/>
        <v>#N/A</v>
      </c>
    </row>
    <row r="3069" spans="1:4" x14ac:dyDescent="0.2">
      <c r="A3069" s="56" t="e">
        <f>IF((A3068+$F$5&lt;='1_Setting'!$D$29),A3068+$F$5,#N/A)</f>
        <v>#N/A</v>
      </c>
      <c r="B3069" s="11" t="str">
        <f>IFERROR(IF(ISNUMBER(A3069),(IF(A3069&lt;('1_Setting'!$D$30),((A3069/('1_Setting'!$D$30))*3+1),((A3069-('1_Setting'!$D$30))/(('1_Setting'!$D$29)-('1_Setting'!$D$30))*2+4)))," ")," ")</f>
        <v xml:space="preserve"> </v>
      </c>
      <c r="C3069" s="10" t="str">
        <f t="shared" si="97"/>
        <v xml:space="preserve"> </v>
      </c>
      <c r="D3069" s="56" t="e">
        <f t="shared" si="98"/>
        <v>#N/A</v>
      </c>
    </row>
    <row r="3070" spans="1:4" x14ac:dyDescent="0.2">
      <c r="A3070" s="56" t="e">
        <f>IF((A3069+$F$5&lt;='1_Setting'!$D$29),A3069+$F$5,#N/A)</f>
        <v>#N/A</v>
      </c>
      <c r="B3070" s="11" t="str">
        <f>IFERROR(IF(ISNUMBER(A3070),(IF(A3070&lt;('1_Setting'!$D$30),((A3070/('1_Setting'!$D$30))*3+1),((A3070-('1_Setting'!$D$30))/(('1_Setting'!$D$29)-('1_Setting'!$D$30))*2+4)))," ")," ")</f>
        <v xml:space="preserve"> </v>
      </c>
      <c r="C3070" s="10" t="str">
        <f t="shared" si="97"/>
        <v xml:space="preserve"> </v>
      </c>
      <c r="D3070" s="56" t="e">
        <f t="shared" si="98"/>
        <v>#N/A</v>
      </c>
    </row>
    <row r="3071" spans="1:4" x14ac:dyDescent="0.2">
      <c r="A3071" s="56" t="e">
        <f>IF((A3070+$F$5&lt;='1_Setting'!$D$29),A3070+$F$5,#N/A)</f>
        <v>#N/A</v>
      </c>
      <c r="B3071" s="11" t="str">
        <f>IFERROR(IF(ISNUMBER(A3071),(IF(A3071&lt;('1_Setting'!$D$30),((A3071/('1_Setting'!$D$30))*3+1),((A3071-('1_Setting'!$D$30))/(('1_Setting'!$D$29)-('1_Setting'!$D$30))*2+4)))," ")," ")</f>
        <v xml:space="preserve"> </v>
      </c>
      <c r="C3071" s="10" t="str">
        <f t="shared" si="97"/>
        <v xml:space="preserve"> </v>
      </c>
      <c r="D3071" s="56" t="e">
        <f t="shared" si="98"/>
        <v>#N/A</v>
      </c>
    </row>
    <row r="3072" spans="1:4" x14ac:dyDescent="0.2">
      <c r="A3072" s="56" t="e">
        <f>IF((A3071+$F$5&lt;='1_Setting'!$D$29),A3071+$F$5,#N/A)</f>
        <v>#N/A</v>
      </c>
      <c r="B3072" s="11" t="str">
        <f>IFERROR(IF(ISNUMBER(A3072),(IF(A3072&lt;('1_Setting'!$D$30),((A3072/('1_Setting'!$D$30))*3+1),((A3072-('1_Setting'!$D$30))/(('1_Setting'!$D$29)-('1_Setting'!$D$30))*2+4)))," ")," ")</f>
        <v xml:space="preserve"> </v>
      </c>
      <c r="C3072" s="10" t="str">
        <f t="shared" si="97"/>
        <v xml:space="preserve"> </v>
      </c>
      <c r="D3072" s="56" t="e">
        <f t="shared" si="98"/>
        <v>#N/A</v>
      </c>
    </row>
    <row r="3073" spans="1:4" x14ac:dyDescent="0.2">
      <c r="A3073" s="56" t="e">
        <f>IF((A3072+$F$5&lt;='1_Setting'!$D$29),A3072+$F$5,#N/A)</f>
        <v>#N/A</v>
      </c>
      <c r="B3073" s="11" t="str">
        <f>IFERROR(IF(ISNUMBER(A3073),(IF(A3073&lt;('1_Setting'!$D$30),((A3073/('1_Setting'!$D$30))*3+1),((A3073-('1_Setting'!$D$30))/(('1_Setting'!$D$29)-('1_Setting'!$D$30))*2+4)))," ")," ")</f>
        <v xml:space="preserve"> </v>
      </c>
      <c r="C3073" s="10" t="str">
        <f t="shared" si="97"/>
        <v xml:space="preserve"> </v>
      </c>
      <c r="D3073" s="56" t="e">
        <f t="shared" si="98"/>
        <v>#N/A</v>
      </c>
    </row>
    <row r="3074" spans="1:4" x14ac:dyDescent="0.2">
      <c r="A3074" s="56" t="e">
        <f>IF((A3073+$F$5&lt;='1_Setting'!$D$29),A3073+$F$5,#N/A)</f>
        <v>#N/A</v>
      </c>
      <c r="B3074" s="11" t="str">
        <f>IFERROR(IF(ISNUMBER(A3074),(IF(A3074&lt;('1_Setting'!$D$30),((A3074/('1_Setting'!$D$30))*3+1),((A3074-('1_Setting'!$D$30))/(('1_Setting'!$D$29)-('1_Setting'!$D$30))*2+4)))," ")," ")</f>
        <v xml:space="preserve"> </v>
      </c>
      <c r="C3074" s="10" t="str">
        <f t="shared" ref="C3074:C3137" si="99">IFERROR(IF(AND(B3074&gt;3.5,B3074&lt;4),3.5,ROUND(B3074/5,1)*5)," ")</f>
        <v xml:space="preserve"> </v>
      </c>
      <c r="D3074" s="56" t="e">
        <f t="shared" si="98"/>
        <v>#N/A</v>
      </c>
    </row>
    <row r="3075" spans="1:4" x14ac:dyDescent="0.2">
      <c r="A3075" s="56" t="e">
        <f>IF((A3074+$F$5&lt;='1_Setting'!$D$29),A3074+$F$5,#N/A)</f>
        <v>#N/A</v>
      </c>
      <c r="B3075" s="11" t="str">
        <f>IFERROR(IF(ISNUMBER(A3075),(IF(A3075&lt;('1_Setting'!$D$30),((A3075/('1_Setting'!$D$30))*3+1),((A3075-('1_Setting'!$D$30))/(('1_Setting'!$D$29)-('1_Setting'!$D$30))*2+4)))," ")," ")</f>
        <v xml:space="preserve"> </v>
      </c>
      <c r="C3075" s="10" t="str">
        <f t="shared" si="99"/>
        <v xml:space="preserve"> </v>
      </c>
      <c r="D3075" s="56" t="e">
        <f t="shared" si="98"/>
        <v>#N/A</v>
      </c>
    </row>
    <row r="3076" spans="1:4" x14ac:dyDescent="0.2">
      <c r="A3076" s="56" t="e">
        <f>IF((A3075+$F$5&lt;='1_Setting'!$D$29),A3075+$F$5,#N/A)</f>
        <v>#N/A</v>
      </c>
      <c r="B3076" s="11" t="str">
        <f>IFERROR(IF(ISNUMBER(A3076),(IF(A3076&lt;('1_Setting'!$D$30),((A3076/('1_Setting'!$D$30))*3+1),((A3076-('1_Setting'!$D$30))/(('1_Setting'!$D$29)-('1_Setting'!$D$30))*2+4)))," ")," ")</f>
        <v xml:space="preserve"> </v>
      </c>
      <c r="C3076" s="10" t="str">
        <f t="shared" si="99"/>
        <v xml:space="preserve"> </v>
      </c>
      <c r="D3076" s="56" t="e">
        <f t="shared" si="98"/>
        <v>#N/A</v>
      </c>
    </row>
    <row r="3077" spans="1:4" x14ac:dyDescent="0.2">
      <c r="A3077" s="56" t="e">
        <f>IF((A3076+$F$5&lt;='1_Setting'!$D$29),A3076+$F$5,#N/A)</f>
        <v>#N/A</v>
      </c>
      <c r="B3077" s="11" t="str">
        <f>IFERROR(IF(ISNUMBER(A3077),(IF(A3077&lt;('1_Setting'!$D$30),((A3077/('1_Setting'!$D$30))*3+1),((A3077-('1_Setting'!$D$30))/(('1_Setting'!$D$29)-('1_Setting'!$D$30))*2+4)))," ")," ")</f>
        <v xml:space="preserve"> </v>
      </c>
      <c r="C3077" s="10" t="str">
        <f t="shared" si="99"/>
        <v xml:space="preserve"> </v>
      </c>
      <c r="D3077" s="56" t="e">
        <f t="shared" si="98"/>
        <v>#N/A</v>
      </c>
    </row>
    <row r="3078" spans="1:4" x14ac:dyDescent="0.2">
      <c r="A3078" s="56" t="e">
        <f>IF((A3077+$F$5&lt;='1_Setting'!$D$29),A3077+$F$5,#N/A)</f>
        <v>#N/A</v>
      </c>
      <c r="B3078" s="11" t="str">
        <f>IFERROR(IF(ISNUMBER(A3078),(IF(A3078&lt;('1_Setting'!$D$30),((A3078/('1_Setting'!$D$30))*3+1),((A3078-('1_Setting'!$D$30))/(('1_Setting'!$D$29)-('1_Setting'!$D$30))*2+4)))," ")," ")</f>
        <v xml:space="preserve"> </v>
      </c>
      <c r="C3078" s="10" t="str">
        <f t="shared" si="99"/>
        <v xml:space="preserve"> </v>
      </c>
      <c r="D3078" s="56" t="e">
        <f t="shared" si="98"/>
        <v>#N/A</v>
      </c>
    </row>
    <row r="3079" spans="1:4" x14ac:dyDescent="0.2">
      <c r="A3079" s="56" t="e">
        <f>IF((A3078+$F$5&lt;='1_Setting'!$D$29),A3078+$F$5,#N/A)</f>
        <v>#N/A</v>
      </c>
      <c r="B3079" s="11" t="str">
        <f>IFERROR(IF(ISNUMBER(A3079),(IF(A3079&lt;('1_Setting'!$D$30),((A3079/('1_Setting'!$D$30))*3+1),((A3079-('1_Setting'!$D$30))/(('1_Setting'!$D$29)-('1_Setting'!$D$30))*2+4)))," ")," ")</f>
        <v xml:space="preserve"> </v>
      </c>
      <c r="C3079" s="10" t="str">
        <f t="shared" si="99"/>
        <v xml:space="preserve"> </v>
      </c>
      <c r="D3079" s="56" t="e">
        <f t="shared" si="98"/>
        <v>#N/A</v>
      </c>
    </row>
    <row r="3080" spans="1:4" x14ac:dyDescent="0.2">
      <c r="A3080" s="56" t="e">
        <f>IF((A3079+$F$5&lt;='1_Setting'!$D$29),A3079+$F$5,#N/A)</f>
        <v>#N/A</v>
      </c>
      <c r="B3080" s="11" t="str">
        <f>IFERROR(IF(ISNUMBER(A3080),(IF(A3080&lt;('1_Setting'!$D$30),((A3080/('1_Setting'!$D$30))*3+1),((A3080-('1_Setting'!$D$30))/(('1_Setting'!$D$29)-('1_Setting'!$D$30))*2+4)))," ")," ")</f>
        <v xml:space="preserve"> </v>
      </c>
      <c r="C3080" s="10" t="str">
        <f t="shared" si="99"/>
        <v xml:space="preserve"> </v>
      </c>
      <c r="D3080" s="56" t="e">
        <f t="shared" si="98"/>
        <v>#N/A</v>
      </c>
    </row>
    <row r="3081" spans="1:4" x14ac:dyDescent="0.2">
      <c r="A3081" s="56" t="e">
        <f>IF((A3080+$F$5&lt;='1_Setting'!$D$29),A3080+$F$5,#N/A)</f>
        <v>#N/A</v>
      </c>
      <c r="B3081" s="11" t="str">
        <f>IFERROR(IF(ISNUMBER(A3081),(IF(A3081&lt;('1_Setting'!$D$30),((A3081/('1_Setting'!$D$30))*3+1),((A3081-('1_Setting'!$D$30))/(('1_Setting'!$D$29)-('1_Setting'!$D$30))*2+4)))," ")," ")</f>
        <v xml:space="preserve"> </v>
      </c>
      <c r="C3081" s="10" t="str">
        <f t="shared" si="99"/>
        <v xml:space="preserve"> </v>
      </c>
      <c r="D3081" s="56" t="e">
        <f t="shared" si="98"/>
        <v>#N/A</v>
      </c>
    </row>
    <row r="3082" spans="1:4" x14ac:dyDescent="0.2">
      <c r="A3082" s="56" t="e">
        <f>IF((A3081+$F$5&lt;='1_Setting'!$D$29),A3081+$F$5,#N/A)</f>
        <v>#N/A</v>
      </c>
      <c r="B3082" s="11" t="str">
        <f>IFERROR(IF(ISNUMBER(A3082),(IF(A3082&lt;('1_Setting'!$D$30),((A3082/('1_Setting'!$D$30))*3+1),((A3082-('1_Setting'!$D$30))/(('1_Setting'!$D$29)-('1_Setting'!$D$30))*2+4)))," ")," ")</f>
        <v xml:space="preserve"> </v>
      </c>
      <c r="C3082" s="10" t="str">
        <f t="shared" si="99"/>
        <v xml:space="preserve"> </v>
      </c>
      <c r="D3082" s="56" t="e">
        <f t="shared" si="98"/>
        <v>#N/A</v>
      </c>
    </row>
    <row r="3083" spans="1:4" x14ac:dyDescent="0.2">
      <c r="A3083" s="56" t="e">
        <f>IF((A3082+$F$5&lt;='1_Setting'!$D$29),A3082+$F$5,#N/A)</f>
        <v>#N/A</v>
      </c>
      <c r="B3083" s="11" t="str">
        <f>IFERROR(IF(ISNUMBER(A3083),(IF(A3083&lt;('1_Setting'!$D$30),((A3083/('1_Setting'!$D$30))*3+1),((A3083-('1_Setting'!$D$30))/(('1_Setting'!$D$29)-('1_Setting'!$D$30))*2+4)))," ")," ")</f>
        <v xml:space="preserve"> </v>
      </c>
      <c r="C3083" s="10" t="str">
        <f t="shared" si="99"/>
        <v xml:space="preserve"> </v>
      </c>
      <c r="D3083" s="56" t="e">
        <f t="shared" ref="D3083:D3146" si="100">A3083</f>
        <v>#N/A</v>
      </c>
    </row>
    <row r="3084" spans="1:4" x14ac:dyDescent="0.2">
      <c r="A3084" s="56" t="e">
        <f>IF((A3083+$F$5&lt;='1_Setting'!$D$29),A3083+$F$5,#N/A)</f>
        <v>#N/A</v>
      </c>
      <c r="B3084" s="11" t="str">
        <f>IFERROR(IF(ISNUMBER(A3084),(IF(A3084&lt;('1_Setting'!$D$30),((A3084/('1_Setting'!$D$30))*3+1),((A3084-('1_Setting'!$D$30))/(('1_Setting'!$D$29)-('1_Setting'!$D$30))*2+4)))," ")," ")</f>
        <v xml:space="preserve"> </v>
      </c>
      <c r="C3084" s="10" t="str">
        <f t="shared" si="99"/>
        <v xml:space="preserve"> </v>
      </c>
      <c r="D3084" s="56" t="e">
        <f t="shared" si="100"/>
        <v>#N/A</v>
      </c>
    </row>
    <row r="3085" spans="1:4" x14ac:dyDescent="0.2">
      <c r="A3085" s="56" t="e">
        <f>IF((A3084+$F$5&lt;='1_Setting'!$D$29),A3084+$F$5,#N/A)</f>
        <v>#N/A</v>
      </c>
      <c r="B3085" s="11" t="str">
        <f>IFERROR(IF(ISNUMBER(A3085),(IF(A3085&lt;('1_Setting'!$D$30),((A3085/('1_Setting'!$D$30))*3+1),((A3085-('1_Setting'!$D$30))/(('1_Setting'!$D$29)-('1_Setting'!$D$30))*2+4)))," ")," ")</f>
        <v xml:space="preserve"> </v>
      </c>
      <c r="C3085" s="10" t="str">
        <f t="shared" si="99"/>
        <v xml:space="preserve"> </v>
      </c>
      <c r="D3085" s="56" t="e">
        <f t="shared" si="100"/>
        <v>#N/A</v>
      </c>
    </row>
    <row r="3086" spans="1:4" x14ac:dyDescent="0.2">
      <c r="A3086" s="56" t="e">
        <f>IF((A3085+$F$5&lt;='1_Setting'!$D$29),A3085+$F$5,#N/A)</f>
        <v>#N/A</v>
      </c>
      <c r="B3086" s="11" t="str">
        <f>IFERROR(IF(ISNUMBER(A3086),(IF(A3086&lt;('1_Setting'!$D$30),((A3086/('1_Setting'!$D$30))*3+1),((A3086-('1_Setting'!$D$30))/(('1_Setting'!$D$29)-('1_Setting'!$D$30))*2+4)))," ")," ")</f>
        <v xml:space="preserve"> </v>
      </c>
      <c r="C3086" s="10" t="str">
        <f t="shared" si="99"/>
        <v xml:space="preserve"> </v>
      </c>
      <c r="D3086" s="56" t="e">
        <f t="shared" si="100"/>
        <v>#N/A</v>
      </c>
    </row>
    <row r="3087" spans="1:4" x14ac:dyDescent="0.2">
      <c r="A3087" s="56" t="e">
        <f>IF((A3086+$F$5&lt;='1_Setting'!$D$29),A3086+$F$5,#N/A)</f>
        <v>#N/A</v>
      </c>
      <c r="B3087" s="11" t="str">
        <f>IFERROR(IF(ISNUMBER(A3087),(IF(A3087&lt;('1_Setting'!$D$30),((A3087/('1_Setting'!$D$30))*3+1),((A3087-('1_Setting'!$D$30))/(('1_Setting'!$D$29)-('1_Setting'!$D$30))*2+4)))," ")," ")</f>
        <v xml:space="preserve"> </v>
      </c>
      <c r="C3087" s="10" t="str">
        <f t="shared" si="99"/>
        <v xml:space="preserve"> </v>
      </c>
      <c r="D3087" s="56" t="e">
        <f t="shared" si="100"/>
        <v>#N/A</v>
      </c>
    </row>
    <row r="3088" spans="1:4" x14ac:dyDescent="0.2">
      <c r="A3088" s="56" t="e">
        <f>IF((A3087+$F$5&lt;='1_Setting'!$D$29),A3087+$F$5,#N/A)</f>
        <v>#N/A</v>
      </c>
      <c r="B3088" s="11" t="str">
        <f>IFERROR(IF(ISNUMBER(A3088),(IF(A3088&lt;('1_Setting'!$D$30),((A3088/('1_Setting'!$D$30))*3+1),((A3088-('1_Setting'!$D$30))/(('1_Setting'!$D$29)-('1_Setting'!$D$30))*2+4)))," ")," ")</f>
        <v xml:space="preserve"> </v>
      </c>
      <c r="C3088" s="10" t="str">
        <f t="shared" si="99"/>
        <v xml:space="preserve"> </v>
      </c>
      <c r="D3088" s="56" t="e">
        <f t="shared" si="100"/>
        <v>#N/A</v>
      </c>
    </row>
    <row r="3089" spans="1:4" x14ac:dyDescent="0.2">
      <c r="A3089" s="56" t="e">
        <f>IF((A3088+$F$5&lt;='1_Setting'!$D$29),A3088+$F$5,#N/A)</f>
        <v>#N/A</v>
      </c>
      <c r="B3089" s="11" t="str">
        <f>IFERROR(IF(ISNUMBER(A3089),(IF(A3089&lt;('1_Setting'!$D$30),((A3089/('1_Setting'!$D$30))*3+1),((A3089-('1_Setting'!$D$30))/(('1_Setting'!$D$29)-('1_Setting'!$D$30))*2+4)))," ")," ")</f>
        <v xml:space="preserve"> </v>
      </c>
      <c r="C3089" s="10" t="str">
        <f t="shared" si="99"/>
        <v xml:space="preserve"> </v>
      </c>
      <c r="D3089" s="56" t="e">
        <f t="shared" si="100"/>
        <v>#N/A</v>
      </c>
    </row>
    <row r="3090" spans="1:4" x14ac:dyDescent="0.2">
      <c r="A3090" s="56" t="e">
        <f>IF((A3089+$F$5&lt;='1_Setting'!$D$29),A3089+$F$5,#N/A)</f>
        <v>#N/A</v>
      </c>
      <c r="B3090" s="11" t="str">
        <f>IFERROR(IF(ISNUMBER(A3090),(IF(A3090&lt;('1_Setting'!$D$30),((A3090/('1_Setting'!$D$30))*3+1),((A3090-('1_Setting'!$D$30))/(('1_Setting'!$D$29)-('1_Setting'!$D$30))*2+4)))," ")," ")</f>
        <v xml:space="preserve"> </v>
      </c>
      <c r="C3090" s="10" t="str">
        <f t="shared" si="99"/>
        <v xml:space="preserve"> </v>
      </c>
      <c r="D3090" s="56" t="e">
        <f t="shared" si="100"/>
        <v>#N/A</v>
      </c>
    </row>
    <row r="3091" spans="1:4" x14ac:dyDescent="0.2">
      <c r="A3091" s="56" t="e">
        <f>IF((A3090+$F$5&lt;='1_Setting'!$D$29),A3090+$F$5,#N/A)</f>
        <v>#N/A</v>
      </c>
      <c r="B3091" s="11" t="str">
        <f>IFERROR(IF(ISNUMBER(A3091),(IF(A3091&lt;('1_Setting'!$D$30),((A3091/('1_Setting'!$D$30))*3+1),((A3091-('1_Setting'!$D$30))/(('1_Setting'!$D$29)-('1_Setting'!$D$30))*2+4)))," ")," ")</f>
        <v xml:space="preserve"> </v>
      </c>
      <c r="C3091" s="10" t="str">
        <f t="shared" si="99"/>
        <v xml:space="preserve"> </v>
      </c>
      <c r="D3091" s="56" t="e">
        <f t="shared" si="100"/>
        <v>#N/A</v>
      </c>
    </row>
    <row r="3092" spans="1:4" x14ac:dyDescent="0.2">
      <c r="A3092" s="56" t="e">
        <f>IF((A3091+$F$5&lt;='1_Setting'!$D$29),A3091+$F$5,#N/A)</f>
        <v>#N/A</v>
      </c>
      <c r="B3092" s="11" t="str">
        <f>IFERROR(IF(ISNUMBER(A3092),(IF(A3092&lt;('1_Setting'!$D$30),((A3092/('1_Setting'!$D$30))*3+1),((A3092-('1_Setting'!$D$30))/(('1_Setting'!$D$29)-('1_Setting'!$D$30))*2+4)))," ")," ")</f>
        <v xml:space="preserve"> </v>
      </c>
      <c r="C3092" s="10" t="str">
        <f t="shared" si="99"/>
        <v xml:space="preserve"> </v>
      </c>
      <c r="D3092" s="56" t="e">
        <f t="shared" si="100"/>
        <v>#N/A</v>
      </c>
    </row>
    <row r="3093" spans="1:4" x14ac:dyDescent="0.2">
      <c r="A3093" s="56" t="e">
        <f>IF((A3092+$F$5&lt;='1_Setting'!$D$29),A3092+$F$5,#N/A)</f>
        <v>#N/A</v>
      </c>
      <c r="B3093" s="11" t="str">
        <f>IFERROR(IF(ISNUMBER(A3093),(IF(A3093&lt;('1_Setting'!$D$30),((A3093/('1_Setting'!$D$30))*3+1),((A3093-('1_Setting'!$D$30))/(('1_Setting'!$D$29)-('1_Setting'!$D$30))*2+4)))," ")," ")</f>
        <v xml:space="preserve"> </v>
      </c>
      <c r="C3093" s="10" t="str">
        <f t="shared" si="99"/>
        <v xml:space="preserve"> </v>
      </c>
      <c r="D3093" s="56" t="e">
        <f t="shared" si="100"/>
        <v>#N/A</v>
      </c>
    </row>
    <row r="3094" spans="1:4" x14ac:dyDescent="0.2">
      <c r="A3094" s="56" t="e">
        <f>IF((A3093+$F$5&lt;='1_Setting'!$D$29),A3093+$F$5,#N/A)</f>
        <v>#N/A</v>
      </c>
      <c r="B3094" s="11" t="str">
        <f>IFERROR(IF(ISNUMBER(A3094),(IF(A3094&lt;('1_Setting'!$D$30),((A3094/('1_Setting'!$D$30))*3+1),((A3094-('1_Setting'!$D$30))/(('1_Setting'!$D$29)-('1_Setting'!$D$30))*2+4)))," ")," ")</f>
        <v xml:space="preserve"> </v>
      </c>
      <c r="C3094" s="10" t="str">
        <f t="shared" si="99"/>
        <v xml:space="preserve"> </v>
      </c>
      <c r="D3094" s="56" t="e">
        <f t="shared" si="100"/>
        <v>#N/A</v>
      </c>
    </row>
    <row r="3095" spans="1:4" x14ac:dyDescent="0.2">
      <c r="A3095" s="56" t="e">
        <f>IF((A3094+$F$5&lt;='1_Setting'!$D$29),A3094+$F$5,#N/A)</f>
        <v>#N/A</v>
      </c>
      <c r="B3095" s="11" t="str">
        <f>IFERROR(IF(ISNUMBER(A3095),(IF(A3095&lt;('1_Setting'!$D$30),((A3095/('1_Setting'!$D$30))*3+1),((A3095-('1_Setting'!$D$30))/(('1_Setting'!$D$29)-('1_Setting'!$D$30))*2+4)))," ")," ")</f>
        <v xml:space="preserve"> </v>
      </c>
      <c r="C3095" s="10" t="str">
        <f t="shared" si="99"/>
        <v xml:space="preserve"> </v>
      </c>
      <c r="D3095" s="56" t="e">
        <f t="shared" si="100"/>
        <v>#N/A</v>
      </c>
    </row>
    <row r="3096" spans="1:4" x14ac:dyDescent="0.2">
      <c r="A3096" s="56" t="e">
        <f>IF((A3095+$F$5&lt;='1_Setting'!$D$29),A3095+$F$5,#N/A)</f>
        <v>#N/A</v>
      </c>
      <c r="B3096" s="11" t="str">
        <f>IFERROR(IF(ISNUMBER(A3096),(IF(A3096&lt;('1_Setting'!$D$30),((A3096/('1_Setting'!$D$30))*3+1),((A3096-('1_Setting'!$D$30))/(('1_Setting'!$D$29)-('1_Setting'!$D$30))*2+4)))," ")," ")</f>
        <v xml:space="preserve"> </v>
      </c>
      <c r="C3096" s="10" t="str">
        <f t="shared" si="99"/>
        <v xml:space="preserve"> </v>
      </c>
      <c r="D3096" s="56" t="e">
        <f t="shared" si="100"/>
        <v>#N/A</v>
      </c>
    </row>
    <row r="3097" spans="1:4" x14ac:dyDescent="0.2">
      <c r="A3097" s="56" t="e">
        <f>IF((A3096+$F$5&lt;='1_Setting'!$D$29),A3096+$F$5,#N/A)</f>
        <v>#N/A</v>
      </c>
      <c r="B3097" s="11" t="str">
        <f>IFERROR(IF(ISNUMBER(A3097),(IF(A3097&lt;('1_Setting'!$D$30),((A3097/('1_Setting'!$D$30))*3+1),((A3097-('1_Setting'!$D$30))/(('1_Setting'!$D$29)-('1_Setting'!$D$30))*2+4)))," ")," ")</f>
        <v xml:space="preserve"> </v>
      </c>
      <c r="C3097" s="10" t="str">
        <f t="shared" si="99"/>
        <v xml:space="preserve"> </v>
      </c>
      <c r="D3097" s="56" t="e">
        <f t="shared" si="100"/>
        <v>#N/A</v>
      </c>
    </row>
    <row r="3098" spans="1:4" x14ac:dyDescent="0.2">
      <c r="A3098" s="56" t="e">
        <f>IF((A3097+$F$5&lt;='1_Setting'!$D$29),A3097+$F$5,#N/A)</f>
        <v>#N/A</v>
      </c>
      <c r="B3098" s="11" t="str">
        <f>IFERROR(IF(ISNUMBER(A3098),(IF(A3098&lt;('1_Setting'!$D$30),((A3098/('1_Setting'!$D$30))*3+1),((A3098-('1_Setting'!$D$30))/(('1_Setting'!$D$29)-('1_Setting'!$D$30))*2+4)))," ")," ")</f>
        <v xml:space="preserve"> </v>
      </c>
      <c r="C3098" s="10" t="str">
        <f t="shared" si="99"/>
        <v xml:space="preserve"> </v>
      </c>
      <c r="D3098" s="56" t="e">
        <f t="shared" si="100"/>
        <v>#N/A</v>
      </c>
    </row>
    <row r="3099" spans="1:4" x14ac:dyDescent="0.2">
      <c r="A3099" s="56" t="e">
        <f>IF((A3098+$F$5&lt;='1_Setting'!$D$29),A3098+$F$5,#N/A)</f>
        <v>#N/A</v>
      </c>
      <c r="B3099" s="11" t="str">
        <f>IFERROR(IF(ISNUMBER(A3099),(IF(A3099&lt;('1_Setting'!$D$30),((A3099/('1_Setting'!$D$30))*3+1),((A3099-('1_Setting'!$D$30))/(('1_Setting'!$D$29)-('1_Setting'!$D$30))*2+4)))," ")," ")</f>
        <v xml:space="preserve"> </v>
      </c>
      <c r="C3099" s="10" t="str">
        <f t="shared" si="99"/>
        <v xml:space="preserve"> </v>
      </c>
      <c r="D3099" s="56" t="e">
        <f t="shared" si="100"/>
        <v>#N/A</v>
      </c>
    </row>
    <row r="3100" spans="1:4" x14ac:dyDescent="0.2">
      <c r="A3100" s="56" t="e">
        <f>IF((A3099+$F$5&lt;='1_Setting'!$D$29),A3099+$F$5,#N/A)</f>
        <v>#N/A</v>
      </c>
      <c r="B3100" s="11" t="str">
        <f>IFERROR(IF(ISNUMBER(A3100),(IF(A3100&lt;('1_Setting'!$D$30),((A3100/('1_Setting'!$D$30))*3+1),((A3100-('1_Setting'!$D$30))/(('1_Setting'!$D$29)-('1_Setting'!$D$30))*2+4)))," ")," ")</f>
        <v xml:space="preserve"> </v>
      </c>
      <c r="C3100" s="10" t="str">
        <f t="shared" si="99"/>
        <v xml:space="preserve"> </v>
      </c>
      <c r="D3100" s="56" t="e">
        <f t="shared" si="100"/>
        <v>#N/A</v>
      </c>
    </row>
    <row r="3101" spans="1:4" x14ac:dyDescent="0.2">
      <c r="A3101" s="56" t="e">
        <f>IF((A3100+$F$5&lt;='1_Setting'!$D$29),A3100+$F$5,#N/A)</f>
        <v>#N/A</v>
      </c>
      <c r="B3101" s="11" t="str">
        <f>IFERROR(IF(ISNUMBER(A3101),(IF(A3101&lt;('1_Setting'!$D$30),((A3101/('1_Setting'!$D$30))*3+1),((A3101-('1_Setting'!$D$30))/(('1_Setting'!$D$29)-('1_Setting'!$D$30))*2+4)))," ")," ")</f>
        <v xml:space="preserve"> </v>
      </c>
      <c r="C3101" s="10" t="str">
        <f t="shared" si="99"/>
        <v xml:space="preserve"> </v>
      </c>
      <c r="D3101" s="56" t="e">
        <f t="shared" si="100"/>
        <v>#N/A</v>
      </c>
    </row>
    <row r="3102" spans="1:4" x14ac:dyDescent="0.2">
      <c r="A3102" s="56" t="e">
        <f>IF((A3101+$F$5&lt;='1_Setting'!$D$29),A3101+$F$5,#N/A)</f>
        <v>#N/A</v>
      </c>
      <c r="B3102" s="11" t="str">
        <f>IFERROR(IF(ISNUMBER(A3102),(IF(A3102&lt;('1_Setting'!$D$30),((A3102/('1_Setting'!$D$30))*3+1),((A3102-('1_Setting'!$D$30))/(('1_Setting'!$D$29)-('1_Setting'!$D$30))*2+4)))," ")," ")</f>
        <v xml:space="preserve"> </v>
      </c>
      <c r="C3102" s="10" t="str">
        <f t="shared" si="99"/>
        <v xml:space="preserve"> </v>
      </c>
      <c r="D3102" s="56" t="e">
        <f t="shared" si="100"/>
        <v>#N/A</v>
      </c>
    </row>
    <row r="3103" spans="1:4" x14ac:dyDescent="0.2">
      <c r="A3103" s="56" t="e">
        <f>IF((A3102+$F$5&lt;='1_Setting'!$D$29),A3102+$F$5,#N/A)</f>
        <v>#N/A</v>
      </c>
      <c r="B3103" s="11" t="str">
        <f>IFERROR(IF(ISNUMBER(A3103),(IF(A3103&lt;('1_Setting'!$D$30),((A3103/('1_Setting'!$D$30))*3+1),((A3103-('1_Setting'!$D$30))/(('1_Setting'!$D$29)-('1_Setting'!$D$30))*2+4)))," ")," ")</f>
        <v xml:space="preserve"> </v>
      </c>
      <c r="C3103" s="10" t="str">
        <f t="shared" si="99"/>
        <v xml:space="preserve"> </v>
      </c>
      <c r="D3103" s="56" t="e">
        <f t="shared" si="100"/>
        <v>#N/A</v>
      </c>
    </row>
    <row r="3104" spans="1:4" x14ac:dyDescent="0.2">
      <c r="A3104" s="56" t="e">
        <f>IF((A3103+$F$5&lt;='1_Setting'!$D$29),A3103+$F$5,#N/A)</f>
        <v>#N/A</v>
      </c>
      <c r="B3104" s="11" t="str">
        <f>IFERROR(IF(ISNUMBER(A3104),(IF(A3104&lt;('1_Setting'!$D$30),((A3104/('1_Setting'!$D$30))*3+1),((A3104-('1_Setting'!$D$30))/(('1_Setting'!$D$29)-('1_Setting'!$D$30))*2+4)))," ")," ")</f>
        <v xml:space="preserve"> </v>
      </c>
      <c r="C3104" s="10" t="str">
        <f t="shared" si="99"/>
        <v xml:space="preserve"> </v>
      </c>
      <c r="D3104" s="56" t="e">
        <f t="shared" si="100"/>
        <v>#N/A</v>
      </c>
    </row>
    <row r="3105" spans="1:4" x14ac:dyDescent="0.2">
      <c r="A3105" s="56" t="e">
        <f>IF((A3104+$F$5&lt;='1_Setting'!$D$29),A3104+$F$5,#N/A)</f>
        <v>#N/A</v>
      </c>
      <c r="B3105" s="11" t="str">
        <f>IFERROR(IF(ISNUMBER(A3105),(IF(A3105&lt;('1_Setting'!$D$30),((A3105/('1_Setting'!$D$30))*3+1),((A3105-('1_Setting'!$D$30))/(('1_Setting'!$D$29)-('1_Setting'!$D$30))*2+4)))," ")," ")</f>
        <v xml:space="preserve"> </v>
      </c>
      <c r="C3105" s="10" t="str">
        <f t="shared" si="99"/>
        <v xml:space="preserve"> </v>
      </c>
      <c r="D3105" s="56" t="e">
        <f t="shared" si="100"/>
        <v>#N/A</v>
      </c>
    </row>
    <row r="3106" spans="1:4" x14ac:dyDescent="0.2">
      <c r="A3106" s="56" t="e">
        <f>IF((A3105+$F$5&lt;='1_Setting'!$D$29),A3105+$F$5,#N/A)</f>
        <v>#N/A</v>
      </c>
      <c r="B3106" s="11" t="str">
        <f>IFERROR(IF(ISNUMBER(A3106),(IF(A3106&lt;('1_Setting'!$D$30),((A3106/('1_Setting'!$D$30))*3+1),((A3106-('1_Setting'!$D$30))/(('1_Setting'!$D$29)-('1_Setting'!$D$30))*2+4)))," ")," ")</f>
        <v xml:space="preserve"> </v>
      </c>
      <c r="C3106" s="10" t="str">
        <f t="shared" si="99"/>
        <v xml:space="preserve"> </v>
      </c>
      <c r="D3106" s="56" t="e">
        <f t="shared" si="100"/>
        <v>#N/A</v>
      </c>
    </row>
    <row r="3107" spans="1:4" x14ac:dyDescent="0.2">
      <c r="A3107" s="56" t="e">
        <f>IF((A3106+$F$5&lt;='1_Setting'!$D$29),A3106+$F$5,#N/A)</f>
        <v>#N/A</v>
      </c>
      <c r="B3107" s="11" t="str">
        <f>IFERROR(IF(ISNUMBER(A3107),(IF(A3107&lt;('1_Setting'!$D$30),((A3107/('1_Setting'!$D$30))*3+1),((A3107-('1_Setting'!$D$30))/(('1_Setting'!$D$29)-('1_Setting'!$D$30))*2+4)))," ")," ")</f>
        <v xml:space="preserve"> </v>
      </c>
      <c r="C3107" s="10" t="str">
        <f t="shared" si="99"/>
        <v xml:space="preserve"> </v>
      </c>
      <c r="D3107" s="56" t="e">
        <f t="shared" si="100"/>
        <v>#N/A</v>
      </c>
    </row>
    <row r="3108" spans="1:4" x14ac:dyDescent="0.2">
      <c r="A3108" s="56" t="e">
        <f>IF((A3107+$F$5&lt;='1_Setting'!$D$29),A3107+$F$5,#N/A)</f>
        <v>#N/A</v>
      </c>
      <c r="B3108" s="11" t="str">
        <f>IFERROR(IF(ISNUMBER(A3108),(IF(A3108&lt;('1_Setting'!$D$30),((A3108/('1_Setting'!$D$30))*3+1),((A3108-('1_Setting'!$D$30))/(('1_Setting'!$D$29)-('1_Setting'!$D$30))*2+4)))," ")," ")</f>
        <v xml:space="preserve"> </v>
      </c>
      <c r="C3108" s="10" t="str">
        <f t="shared" si="99"/>
        <v xml:space="preserve"> </v>
      </c>
      <c r="D3108" s="56" t="e">
        <f t="shared" si="100"/>
        <v>#N/A</v>
      </c>
    </row>
    <row r="3109" spans="1:4" x14ac:dyDescent="0.2">
      <c r="A3109" s="56" t="e">
        <f>IF((A3108+$F$5&lt;='1_Setting'!$D$29),A3108+$F$5,#N/A)</f>
        <v>#N/A</v>
      </c>
      <c r="B3109" s="11" t="str">
        <f>IFERROR(IF(ISNUMBER(A3109),(IF(A3109&lt;('1_Setting'!$D$30),((A3109/('1_Setting'!$D$30))*3+1),((A3109-('1_Setting'!$D$30))/(('1_Setting'!$D$29)-('1_Setting'!$D$30))*2+4)))," ")," ")</f>
        <v xml:space="preserve"> </v>
      </c>
      <c r="C3109" s="10" t="str">
        <f t="shared" si="99"/>
        <v xml:space="preserve"> </v>
      </c>
      <c r="D3109" s="56" t="e">
        <f t="shared" si="100"/>
        <v>#N/A</v>
      </c>
    </row>
    <row r="3110" spans="1:4" x14ac:dyDescent="0.2">
      <c r="A3110" s="56" t="e">
        <f>IF((A3109+$F$5&lt;='1_Setting'!$D$29),A3109+$F$5,#N/A)</f>
        <v>#N/A</v>
      </c>
      <c r="B3110" s="11" t="str">
        <f>IFERROR(IF(ISNUMBER(A3110),(IF(A3110&lt;('1_Setting'!$D$30),((A3110/('1_Setting'!$D$30))*3+1),((A3110-('1_Setting'!$D$30))/(('1_Setting'!$D$29)-('1_Setting'!$D$30))*2+4)))," ")," ")</f>
        <v xml:space="preserve"> </v>
      </c>
      <c r="C3110" s="10" t="str">
        <f t="shared" si="99"/>
        <v xml:space="preserve"> </v>
      </c>
      <c r="D3110" s="56" t="e">
        <f t="shared" si="100"/>
        <v>#N/A</v>
      </c>
    </row>
    <row r="3111" spans="1:4" x14ac:dyDescent="0.2">
      <c r="A3111" s="56" t="e">
        <f>IF((A3110+$F$5&lt;='1_Setting'!$D$29),A3110+$F$5,#N/A)</f>
        <v>#N/A</v>
      </c>
      <c r="B3111" s="11" t="str">
        <f>IFERROR(IF(ISNUMBER(A3111),(IF(A3111&lt;('1_Setting'!$D$30),((A3111/('1_Setting'!$D$30))*3+1),((A3111-('1_Setting'!$D$30))/(('1_Setting'!$D$29)-('1_Setting'!$D$30))*2+4)))," ")," ")</f>
        <v xml:space="preserve"> </v>
      </c>
      <c r="C3111" s="10" t="str">
        <f t="shared" si="99"/>
        <v xml:space="preserve"> </v>
      </c>
      <c r="D3111" s="56" t="e">
        <f t="shared" si="100"/>
        <v>#N/A</v>
      </c>
    </row>
    <row r="3112" spans="1:4" x14ac:dyDescent="0.2">
      <c r="A3112" s="56" t="e">
        <f>IF((A3111+$F$5&lt;='1_Setting'!$D$29),A3111+$F$5,#N/A)</f>
        <v>#N/A</v>
      </c>
      <c r="B3112" s="11" t="str">
        <f>IFERROR(IF(ISNUMBER(A3112),(IF(A3112&lt;('1_Setting'!$D$30),((A3112/('1_Setting'!$D$30))*3+1),((A3112-('1_Setting'!$D$30))/(('1_Setting'!$D$29)-('1_Setting'!$D$30))*2+4)))," ")," ")</f>
        <v xml:space="preserve"> </v>
      </c>
      <c r="C3112" s="10" t="str">
        <f t="shared" si="99"/>
        <v xml:space="preserve"> </v>
      </c>
      <c r="D3112" s="56" t="e">
        <f t="shared" si="100"/>
        <v>#N/A</v>
      </c>
    </row>
    <row r="3113" spans="1:4" x14ac:dyDescent="0.2">
      <c r="A3113" s="56" t="e">
        <f>IF((A3112+$F$5&lt;='1_Setting'!$D$29),A3112+$F$5,#N/A)</f>
        <v>#N/A</v>
      </c>
      <c r="B3113" s="11" t="str">
        <f>IFERROR(IF(ISNUMBER(A3113),(IF(A3113&lt;('1_Setting'!$D$30),((A3113/('1_Setting'!$D$30))*3+1),((A3113-('1_Setting'!$D$30))/(('1_Setting'!$D$29)-('1_Setting'!$D$30))*2+4)))," ")," ")</f>
        <v xml:space="preserve"> </v>
      </c>
      <c r="C3113" s="10" t="str">
        <f t="shared" si="99"/>
        <v xml:space="preserve"> </v>
      </c>
      <c r="D3113" s="56" t="e">
        <f t="shared" si="100"/>
        <v>#N/A</v>
      </c>
    </row>
    <row r="3114" spans="1:4" x14ac:dyDescent="0.2">
      <c r="A3114" s="56" t="e">
        <f>IF((A3113+$F$5&lt;='1_Setting'!$D$29),A3113+$F$5,#N/A)</f>
        <v>#N/A</v>
      </c>
      <c r="B3114" s="11" t="str">
        <f>IFERROR(IF(ISNUMBER(A3114),(IF(A3114&lt;('1_Setting'!$D$30),((A3114/('1_Setting'!$D$30))*3+1),((A3114-('1_Setting'!$D$30))/(('1_Setting'!$D$29)-('1_Setting'!$D$30))*2+4)))," ")," ")</f>
        <v xml:space="preserve"> </v>
      </c>
      <c r="C3114" s="10" t="str">
        <f t="shared" si="99"/>
        <v xml:space="preserve"> </v>
      </c>
      <c r="D3114" s="56" t="e">
        <f t="shared" si="100"/>
        <v>#N/A</v>
      </c>
    </row>
    <row r="3115" spans="1:4" x14ac:dyDescent="0.2">
      <c r="A3115" s="56" t="e">
        <f>IF((A3114+$F$5&lt;='1_Setting'!$D$29),A3114+$F$5,#N/A)</f>
        <v>#N/A</v>
      </c>
      <c r="B3115" s="11" t="str">
        <f>IFERROR(IF(ISNUMBER(A3115),(IF(A3115&lt;('1_Setting'!$D$30),((A3115/('1_Setting'!$D$30))*3+1),((A3115-('1_Setting'!$D$30))/(('1_Setting'!$D$29)-('1_Setting'!$D$30))*2+4)))," ")," ")</f>
        <v xml:space="preserve"> </v>
      </c>
      <c r="C3115" s="10" t="str">
        <f t="shared" si="99"/>
        <v xml:space="preserve"> </v>
      </c>
      <c r="D3115" s="56" t="e">
        <f t="shared" si="100"/>
        <v>#N/A</v>
      </c>
    </row>
    <row r="3116" spans="1:4" x14ac:dyDescent="0.2">
      <c r="A3116" s="56" t="e">
        <f>IF((A3115+$F$5&lt;='1_Setting'!$D$29),A3115+$F$5,#N/A)</f>
        <v>#N/A</v>
      </c>
      <c r="B3116" s="11" t="str">
        <f>IFERROR(IF(ISNUMBER(A3116),(IF(A3116&lt;('1_Setting'!$D$30),((A3116/('1_Setting'!$D$30))*3+1),((A3116-('1_Setting'!$D$30))/(('1_Setting'!$D$29)-('1_Setting'!$D$30))*2+4)))," ")," ")</f>
        <v xml:space="preserve"> </v>
      </c>
      <c r="C3116" s="10" t="str">
        <f t="shared" si="99"/>
        <v xml:space="preserve"> </v>
      </c>
      <c r="D3116" s="56" t="e">
        <f t="shared" si="100"/>
        <v>#N/A</v>
      </c>
    </row>
    <row r="3117" spans="1:4" x14ac:dyDescent="0.2">
      <c r="A3117" s="56" t="e">
        <f>IF((A3116+$F$5&lt;='1_Setting'!$D$29),A3116+$F$5,#N/A)</f>
        <v>#N/A</v>
      </c>
      <c r="B3117" s="11" t="str">
        <f>IFERROR(IF(ISNUMBER(A3117),(IF(A3117&lt;('1_Setting'!$D$30),((A3117/('1_Setting'!$D$30))*3+1),((A3117-('1_Setting'!$D$30))/(('1_Setting'!$D$29)-('1_Setting'!$D$30))*2+4)))," ")," ")</f>
        <v xml:space="preserve"> </v>
      </c>
      <c r="C3117" s="10" t="str">
        <f t="shared" si="99"/>
        <v xml:space="preserve"> </v>
      </c>
      <c r="D3117" s="56" t="e">
        <f t="shared" si="100"/>
        <v>#N/A</v>
      </c>
    </row>
    <row r="3118" spans="1:4" x14ac:dyDescent="0.2">
      <c r="A3118" s="56" t="e">
        <f>IF((A3117+$F$5&lt;='1_Setting'!$D$29),A3117+$F$5,#N/A)</f>
        <v>#N/A</v>
      </c>
      <c r="B3118" s="11" t="str">
        <f>IFERROR(IF(ISNUMBER(A3118),(IF(A3118&lt;('1_Setting'!$D$30),((A3118/('1_Setting'!$D$30))*3+1),((A3118-('1_Setting'!$D$30))/(('1_Setting'!$D$29)-('1_Setting'!$D$30))*2+4)))," ")," ")</f>
        <v xml:space="preserve"> </v>
      </c>
      <c r="C3118" s="10" t="str">
        <f t="shared" si="99"/>
        <v xml:space="preserve"> </v>
      </c>
      <c r="D3118" s="56" t="e">
        <f t="shared" si="100"/>
        <v>#N/A</v>
      </c>
    </row>
    <row r="3119" spans="1:4" x14ac:dyDescent="0.2">
      <c r="A3119" s="56" t="e">
        <f>IF((A3118+$F$5&lt;='1_Setting'!$D$29),A3118+$F$5,#N/A)</f>
        <v>#N/A</v>
      </c>
      <c r="B3119" s="11" t="str">
        <f>IFERROR(IF(ISNUMBER(A3119),(IF(A3119&lt;('1_Setting'!$D$30),((A3119/('1_Setting'!$D$30))*3+1),((A3119-('1_Setting'!$D$30))/(('1_Setting'!$D$29)-('1_Setting'!$D$30))*2+4)))," ")," ")</f>
        <v xml:space="preserve"> </v>
      </c>
      <c r="C3119" s="10" t="str">
        <f t="shared" si="99"/>
        <v xml:space="preserve"> </v>
      </c>
      <c r="D3119" s="56" t="e">
        <f t="shared" si="100"/>
        <v>#N/A</v>
      </c>
    </row>
    <row r="3120" spans="1:4" x14ac:dyDescent="0.2">
      <c r="A3120" s="56" t="e">
        <f>IF((A3119+$F$5&lt;='1_Setting'!$D$29),A3119+$F$5,#N/A)</f>
        <v>#N/A</v>
      </c>
      <c r="B3120" s="11" t="str">
        <f>IFERROR(IF(ISNUMBER(A3120),(IF(A3120&lt;('1_Setting'!$D$30),((A3120/('1_Setting'!$D$30))*3+1),((A3120-('1_Setting'!$D$30))/(('1_Setting'!$D$29)-('1_Setting'!$D$30))*2+4)))," ")," ")</f>
        <v xml:space="preserve"> </v>
      </c>
      <c r="C3120" s="10" t="str">
        <f t="shared" si="99"/>
        <v xml:space="preserve"> </v>
      </c>
      <c r="D3120" s="56" t="e">
        <f t="shared" si="100"/>
        <v>#N/A</v>
      </c>
    </row>
    <row r="3121" spans="1:4" x14ac:dyDescent="0.2">
      <c r="A3121" s="56" t="e">
        <f>IF((A3120+$F$5&lt;='1_Setting'!$D$29),A3120+$F$5,#N/A)</f>
        <v>#N/A</v>
      </c>
      <c r="B3121" s="11" t="str">
        <f>IFERROR(IF(ISNUMBER(A3121),(IF(A3121&lt;('1_Setting'!$D$30),((A3121/('1_Setting'!$D$30))*3+1),((A3121-('1_Setting'!$D$30))/(('1_Setting'!$D$29)-('1_Setting'!$D$30))*2+4)))," ")," ")</f>
        <v xml:space="preserve"> </v>
      </c>
      <c r="C3121" s="10" t="str">
        <f t="shared" si="99"/>
        <v xml:space="preserve"> </v>
      </c>
      <c r="D3121" s="56" t="e">
        <f t="shared" si="100"/>
        <v>#N/A</v>
      </c>
    </row>
    <row r="3122" spans="1:4" x14ac:dyDescent="0.2">
      <c r="A3122" s="56" t="e">
        <f>IF((A3121+$F$5&lt;='1_Setting'!$D$29),A3121+$F$5,#N/A)</f>
        <v>#N/A</v>
      </c>
      <c r="B3122" s="11" t="str">
        <f>IFERROR(IF(ISNUMBER(A3122),(IF(A3122&lt;('1_Setting'!$D$30),((A3122/('1_Setting'!$D$30))*3+1),((A3122-('1_Setting'!$D$30))/(('1_Setting'!$D$29)-('1_Setting'!$D$30))*2+4)))," ")," ")</f>
        <v xml:space="preserve"> </v>
      </c>
      <c r="C3122" s="10" t="str">
        <f t="shared" si="99"/>
        <v xml:space="preserve"> </v>
      </c>
      <c r="D3122" s="56" t="e">
        <f t="shared" si="100"/>
        <v>#N/A</v>
      </c>
    </row>
    <row r="3123" spans="1:4" x14ac:dyDescent="0.2">
      <c r="A3123" s="56" t="e">
        <f>IF((A3122+$F$5&lt;='1_Setting'!$D$29),A3122+$F$5,#N/A)</f>
        <v>#N/A</v>
      </c>
      <c r="B3123" s="11" t="str">
        <f>IFERROR(IF(ISNUMBER(A3123),(IF(A3123&lt;('1_Setting'!$D$30),((A3123/('1_Setting'!$D$30))*3+1),((A3123-('1_Setting'!$D$30))/(('1_Setting'!$D$29)-('1_Setting'!$D$30))*2+4)))," ")," ")</f>
        <v xml:space="preserve"> </v>
      </c>
      <c r="C3123" s="10" t="str">
        <f t="shared" si="99"/>
        <v xml:space="preserve"> </v>
      </c>
      <c r="D3123" s="56" t="e">
        <f t="shared" si="100"/>
        <v>#N/A</v>
      </c>
    </row>
    <row r="3124" spans="1:4" x14ac:dyDescent="0.2">
      <c r="A3124" s="56" t="e">
        <f>IF((A3123+$F$5&lt;='1_Setting'!$D$29),A3123+$F$5,#N/A)</f>
        <v>#N/A</v>
      </c>
      <c r="B3124" s="11" t="str">
        <f>IFERROR(IF(ISNUMBER(A3124),(IF(A3124&lt;('1_Setting'!$D$30),((A3124/('1_Setting'!$D$30))*3+1),((A3124-('1_Setting'!$D$30))/(('1_Setting'!$D$29)-('1_Setting'!$D$30))*2+4)))," ")," ")</f>
        <v xml:space="preserve"> </v>
      </c>
      <c r="C3124" s="10" t="str">
        <f t="shared" si="99"/>
        <v xml:space="preserve"> </v>
      </c>
      <c r="D3124" s="56" t="e">
        <f t="shared" si="100"/>
        <v>#N/A</v>
      </c>
    </row>
    <row r="3125" spans="1:4" x14ac:dyDescent="0.2">
      <c r="A3125" s="56" t="e">
        <f>IF((A3124+$F$5&lt;='1_Setting'!$D$29),A3124+$F$5,#N/A)</f>
        <v>#N/A</v>
      </c>
      <c r="B3125" s="11" t="str">
        <f>IFERROR(IF(ISNUMBER(A3125),(IF(A3125&lt;('1_Setting'!$D$30),((A3125/('1_Setting'!$D$30))*3+1),((A3125-('1_Setting'!$D$30))/(('1_Setting'!$D$29)-('1_Setting'!$D$30))*2+4)))," ")," ")</f>
        <v xml:space="preserve"> </v>
      </c>
      <c r="C3125" s="10" t="str">
        <f t="shared" si="99"/>
        <v xml:space="preserve"> </v>
      </c>
      <c r="D3125" s="56" t="e">
        <f t="shared" si="100"/>
        <v>#N/A</v>
      </c>
    </row>
    <row r="3126" spans="1:4" x14ac:dyDescent="0.2">
      <c r="A3126" s="56" t="e">
        <f>IF((A3125+$F$5&lt;='1_Setting'!$D$29),A3125+$F$5,#N/A)</f>
        <v>#N/A</v>
      </c>
      <c r="B3126" s="11" t="str">
        <f>IFERROR(IF(ISNUMBER(A3126),(IF(A3126&lt;('1_Setting'!$D$30),((A3126/('1_Setting'!$D$30))*3+1),((A3126-('1_Setting'!$D$30))/(('1_Setting'!$D$29)-('1_Setting'!$D$30))*2+4)))," ")," ")</f>
        <v xml:space="preserve"> </v>
      </c>
      <c r="C3126" s="10" t="str">
        <f t="shared" si="99"/>
        <v xml:space="preserve"> </v>
      </c>
      <c r="D3126" s="56" t="e">
        <f t="shared" si="100"/>
        <v>#N/A</v>
      </c>
    </row>
    <row r="3127" spans="1:4" x14ac:dyDescent="0.2">
      <c r="A3127" s="56" t="e">
        <f>IF((A3126+$F$5&lt;='1_Setting'!$D$29),A3126+$F$5,#N/A)</f>
        <v>#N/A</v>
      </c>
      <c r="B3127" s="11" t="str">
        <f>IFERROR(IF(ISNUMBER(A3127),(IF(A3127&lt;('1_Setting'!$D$30),((A3127/('1_Setting'!$D$30))*3+1),((A3127-('1_Setting'!$D$30))/(('1_Setting'!$D$29)-('1_Setting'!$D$30))*2+4)))," ")," ")</f>
        <v xml:space="preserve"> </v>
      </c>
      <c r="C3127" s="10" t="str">
        <f t="shared" si="99"/>
        <v xml:space="preserve"> </v>
      </c>
      <c r="D3127" s="56" t="e">
        <f t="shared" si="100"/>
        <v>#N/A</v>
      </c>
    </row>
    <row r="3128" spans="1:4" x14ac:dyDescent="0.2">
      <c r="A3128" s="56" t="e">
        <f>IF((A3127+$F$5&lt;='1_Setting'!$D$29),A3127+$F$5,#N/A)</f>
        <v>#N/A</v>
      </c>
      <c r="B3128" s="11" t="str">
        <f>IFERROR(IF(ISNUMBER(A3128),(IF(A3128&lt;('1_Setting'!$D$30),((A3128/('1_Setting'!$D$30))*3+1),((A3128-('1_Setting'!$D$30))/(('1_Setting'!$D$29)-('1_Setting'!$D$30))*2+4)))," ")," ")</f>
        <v xml:space="preserve"> </v>
      </c>
      <c r="C3128" s="10" t="str">
        <f t="shared" si="99"/>
        <v xml:space="preserve"> </v>
      </c>
      <c r="D3128" s="56" t="e">
        <f t="shared" si="100"/>
        <v>#N/A</v>
      </c>
    </row>
    <row r="3129" spans="1:4" x14ac:dyDescent="0.2">
      <c r="A3129" s="56" t="e">
        <f>IF((A3128+$F$5&lt;='1_Setting'!$D$29),A3128+$F$5,#N/A)</f>
        <v>#N/A</v>
      </c>
      <c r="B3129" s="11" t="str">
        <f>IFERROR(IF(ISNUMBER(A3129),(IF(A3129&lt;('1_Setting'!$D$30),((A3129/('1_Setting'!$D$30))*3+1),((A3129-('1_Setting'!$D$30))/(('1_Setting'!$D$29)-('1_Setting'!$D$30))*2+4)))," ")," ")</f>
        <v xml:space="preserve"> </v>
      </c>
      <c r="C3129" s="10" t="str">
        <f t="shared" si="99"/>
        <v xml:space="preserve"> </v>
      </c>
      <c r="D3129" s="56" t="e">
        <f t="shared" si="100"/>
        <v>#N/A</v>
      </c>
    </row>
    <row r="3130" spans="1:4" x14ac:dyDescent="0.2">
      <c r="A3130" s="56" t="e">
        <f>IF((A3129+$F$5&lt;='1_Setting'!$D$29),A3129+$F$5,#N/A)</f>
        <v>#N/A</v>
      </c>
      <c r="B3130" s="11" t="str">
        <f>IFERROR(IF(ISNUMBER(A3130),(IF(A3130&lt;('1_Setting'!$D$30),((A3130/('1_Setting'!$D$30))*3+1),((A3130-('1_Setting'!$D$30))/(('1_Setting'!$D$29)-('1_Setting'!$D$30))*2+4)))," ")," ")</f>
        <v xml:space="preserve"> </v>
      </c>
      <c r="C3130" s="10" t="str">
        <f t="shared" si="99"/>
        <v xml:space="preserve"> </v>
      </c>
      <c r="D3130" s="56" t="e">
        <f t="shared" si="100"/>
        <v>#N/A</v>
      </c>
    </row>
    <row r="3131" spans="1:4" x14ac:dyDescent="0.2">
      <c r="A3131" s="56" t="e">
        <f>IF((A3130+$F$5&lt;='1_Setting'!$D$29),A3130+$F$5,#N/A)</f>
        <v>#N/A</v>
      </c>
      <c r="B3131" s="11" t="str">
        <f>IFERROR(IF(ISNUMBER(A3131),(IF(A3131&lt;('1_Setting'!$D$30),((A3131/('1_Setting'!$D$30))*3+1),((A3131-('1_Setting'!$D$30))/(('1_Setting'!$D$29)-('1_Setting'!$D$30))*2+4)))," ")," ")</f>
        <v xml:space="preserve"> </v>
      </c>
      <c r="C3131" s="10" t="str">
        <f t="shared" si="99"/>
        <v xml:space="preserve"> </v>
      </c>
      <c r="D3131" s="56" t="e">
        <f t="shared" si="100"/>
        <v>#N/A</v>
      </c>
    </row>
    <row r="3132" spans="1:4" x14ac:dyDescent="0.2">
      <c r="A3132" s="56" t="e">
        <f>IF((A3131+$F$5&lt;='1_Setting'!$D$29),A3131+$F$5,#N/A)</f>
        <v>#N/A</v>
      </c>
      <c r="B3132" s="11" t="str">
        <f>IFERROR(IF(ISNUMBER(A3132),(IF(A3132&lt;('1_Setting'!$D$30),((A3132/('1_Setting'!$D$30))*3+1),((A3132-('1_Setting'!$D$30))/(('1_Setting'!$D$29)-('1_Setting'!$D$30))*2+4)))," ")," ")</f>
        <v xml:space="preserve"> </v>
      </c>
      <c r="C3132" s="10" t="str">
        <f t="shared" si="99"/>
        <v xml:space="preserve"> </v>
      </c>
      <c r="D3132" s="56" t="e">
        <f t="shared" si="100"/>
        <v>#N/A</v>
      </c>
    </row>
    <row r="3133" spans="1:4" x14ac:dyDescent="0.2">
      <c r="A3133" s="56" t="e">
        <f>IF((A3132+$F$5&lt;='1_Setting'!$D$29),A3132+$F$5,#N/A)</f>
        <v>#N/A</v>
      </c>
      <c r="B3133" s="11" t="str">
        <f>IFERROR(IF(ISNUMBER(A3133),(IF(A3133&lt;('1_Setting'!$D$30),((A3133/('1_Setting'!$D$30))*3+1),((A3133-('1_Setting'!$D$30))/(('1_Setting'!$D$29)-('1_Setting'!$D$30))*2+4)))," ")," ")</f>
        <v xml:space="preserve"> </v>
      </c>
      <c r="C3133" s="10" t="str">
        <f t="shared" si="99"/>
        <v xml:space="preserve"> </v>
      </c>
      <c r="D3133" s="56" t="e">
        <f t="shared" si="100"/>
        <v>#N/A</v>
      </c>
    </row>
    <row r="3134" spans="1:4" x14ac:dyDescent="0.2">
      <c r="A3134" s="56" t="e">
        <f>IF((A3133+$F$5&lt;='1_Setting'!$D$29),A3133+$F$5,#N/A)</f>
        <v>#N/A</v>
      </c>
      <c r="B3134" s="11" t="str">
        <f>IFERROR(IF(ISNUMBER(A3134),(IF(A3134&lt;('1_Setting'!$D$30),((A3134/('1_Setting'!$D$30))*3+1),((A3134-('1_Setting'!$D$30))/(('1_Setting'!$D$29)-('1_Setting'!$D$30))*2+4)))," ")," ")</f>
        <v xml:space="preserve"> </v>
      </c>
      <c r="C3134" s="10" t="str">
        <f t="shared" si="99"/>
        <v xml:space="preserve"> </v>
      </c>
      <c r="D3134" s="56" t="e">
        <f t="shared" si="100"/>
        <v>#N/A</v>
      </c>
    </row>
    <row r="3135" spans="1:4" x14ac:dyDescent="0.2">
      <c r="A3135" s="56" t="e">
        <f>IF((A3134+$F$5&lt;='1_Setting'!$D$29),A3134+$F$5,#N/A)</f>
        <v>#N/A</v>
      </c>
      <c r="B3135" s="11" t="str">
        <f>IFERROR(IF(ISNUMBER(A3135),(IF(A3135&lt;('1_Setting'!$D$30),((A3135/('1_Setting'!$D$30))*3+1),((A3135-('1_Setting'!$D$30))/(('1_Setting'!$D$29)-('1_Setting'!$D$30))*2+4)))," ")," ")</f>
        <v xml:space="preserve"> </v>
      </c>
      <c r="C3135" s="10" t="str">
        <f t="shared" si="99"/>
        <v xml:space="preserve"> </v>
      </c>
      <c r="D3135" s="56" t="e">
        <f t="shared" si="100"/>
        <v>#N/A</v>
      </c>
    </row>
    <row r="3136" spans="1:4" x14ac:dyDescent="0.2">
      <c r="A3136" s="56" t="e">
        <f>IF((A3135+$F$5&lt;='1_Setting'!$D$29),A3135+$F$5,#N/A)</f>
        <v>#N/A</v>
      </c>
      <c r="B3136" s="11" t="str">
        <f>IFERROR(IF(ISNUMBER(A3136),(IF(A3136&lt;('1_Setting'!$D$30),((A3136/('1_Setting'!$D$30))*3+1),((A3136-('1_Setting'!$D$30))/(('1_Setting'!$D$29)-('1_Setting'!$D$30))*2+4)))," ")," ")</f>
        <v xml:space="preserve"> </v>
      </c>
      <c r="C3136" s="10" t="str">
        <f t="shared" si="99"/>
        <v xml:space="preserve"> </v>
      </c>
      <c r="D3136" s="56" t="e">
        <f t="shared" si="100"/>
        <v>#N/A</v>
      </c>
    </row>
    <row r="3137" spans="1:4" x14ac:dyDescent="0.2">
      <c r="A3137" s="56" t="e">
        <f>IF((A3136+$F$5&lt;='1_Setting'!$D$29),A3136+$F$5,#N/A)</f>
        <v>#N/A</v>
      </c>
      <c r="B3137" s="11" t="str">
        <f>IFERROR(IF(ISNUMBER(A3137),(IF(A3137&lt;('1_Setting'!$D$30),((A3137/('1_Setting'!$D$30))*3+1),((A3137-('1_Setting'!$D$30))/(('1_Setting'!$D$29)-('1_Setting'!$D$30))*2+4)))," ")," ")</f>
        <v xml:space="preserve"> </v>
      </c>
      <c r="C3137" s="10" t="str">
        <f t="shared" si="99"/>
        <v xml:space="preserve"> </v>
      </c>
      <c r="D3137" s="56" t="e">
        <f t="shared" si="100"/>
        <v>#N/A</v>
      </c>
    </row>
    <row r="3138" spans="1:4" x14ac:dyDescent="0.2">
      <c r="A3138" s="56" t="e">
        <f>IF((A3137+$F$5&lt;='1_Setting'!$D$29),A3137+$F$5,#N/A)</f>
        <v>#N/A</v>
      </c>
      <c r="B3138" s="11" t="str">
        <f>IFERROR(IF(ISNUMBER(A3138),(IF(A3138&lt;('1_Setting'!$D$30),((A3138/('1_Setting'!$D$30))*3+1),((A3138-('1_Setting'!$D$30))/(('1_Setting'!$D$29)-('1_Setting'!$D$30))*2+4)))," ")," ")</f>
        <v xml:space="preserve"> </v>
      </c>
      <c r="C3138" s="10" t="str">
        <f t="shared" ref="C3138:C3201" si="101">IFERROR(IF(AND(B3138&gt;3.5,B3138&lt;4),3.5,ROUND(B3138/5,1)*5)," ")</f>
        <v xml:space="preserve"> </v>
      </c>
      <c r="D3138" s="56" t="e">
        <f t="shared" si="100"/>
        <v>#N/A</v>
      </c>
    </row>
    <row r="3139" spans="1:4" x14ac:dyDescent="0.2">
      <c r="A3139" s="56" t="e">
        <f>IF((A3138+$F$5&lt;='1_Setting'!$D$29),A3138+$F$5,#N/A)</f>
        <v>#N/A</v>
      </c>
      <c r="B3139" s="11" t="str">
        <f>IFERROR(IF(ISNUMBER(A3139),(IF(A3139&lt;('1_Setting'!$D$30),((A3139/('1_Setting'!$D$30))*3+1),((A3139-('1_Setting'!$D$30))/(('1_Setting'!$D$29)-('1_Setting'!$D$30))*2+4)))," ")," ")</f>
        <v xml:space="preserve"> </v>
      </c>
      <c r="C3139" s="10" t="str">
        <f t="shared" si="101"/>
        <v xml:space="preserve"> </v>
      </c>
      <c r="D3139" s="56" t="e">
        <f t="shared" si="100"/>
        <v>#N/A</v>
      </c>
    </row>
    <row r="3140" spans="1:4" x14ac:dyDescent="0.2">
      <c r="A3140" s="56" t="e">
        <f>IF((A3139+$F$5&lt;='1_Setting'!$D$29),A3139+$F$5,#N/A)</f>
        <v>#N/A</v>
      </c>
      <c r="B3140" s="11" t="str">
        <f>IFERROR(IF(ISNUMBER(A3140),(IF(A3140&lt;('1_Setting'!$D$30),((A3140/('1_Setting'!$D$30))*3+1),((A3140-('1_Setting'!$D$30))/(('1_Setting'!$D$29)-('1_Setting'!$D$30))*2+4)))," ")," ")</f>
        <v xml:space="preserve"> </v>
      </c>
      <c r="C3140" s="10" t="str">
        <f t="shared" si="101"/>
        <v xml:space="preserve"> </v>
      </c>
      <c r="D3140" s="56" t="e">
        <f t="shared" si="100"/>
        <v>#N/A</v>
      </c>
    </row>
    <row r="3141" spans="1:4" x14ac:dyDescent="0.2">
      <c r="A3141" s="56" t="e">
        <f>IF((A3140+$F$5&lt;='1_Setting'!$D$29),A3140+$F$5,#N/A)</f>
        <v>#N/A</v>
      </c>
      <c r="B3141" s="11" t="str">
        <f>IFERROR(IF(ISNUMBER(A3141),(IF(A3141&lt;('1_Setting'!$D$30),((A3141/('1_Setting'!$D$30))*3+1),((A3141-('1_Setting'!$D$30))/(('1_Setting'!$D$29)-('1_Setting'!$D$30))*2+4)))," ")," ")</f>
        <v xml:space="preserve"> </v>
      </c>
      <c r="C3141" s="10" t="str">
        <f t="shared" si="101"/>
        <v xml:space="preserve"> </v>
      </c>
      <c r="D3141" s="56" t="e">
        <f t="shared" si="100"/>
        <v>#N/A</v>
      </c>
    </row>
    <row r="3142" spans="1:4" x14ac:dyDescent="0.2">
      <c r="A3142" s="56" t="e">
        <f>IF((A3141+$F$5&lt;='1_Setting'!$D$29),A3141+$F$5,#N/A)</f>
        <v>#N/A</v>
      </c>
      <c r="B3142" s="11" t="str">
        <f>IFERROR(IF(ISNUMBER(A3142),(IF(A3142&lt;('1_Setting'!$D$30),((A3142/('1_Setting'!$D$30))*3+1),((A3142-('1_Setting'!$D$30))/(('1_Setting'!$D$29)-('1_Setting'!$D$30))*2+4)))," ")," ")</f>
        <v xml:space="preserve"> </v>
      </c>
      <c r="C3142" s="10" t="str">
        <f t="shared" si="101"/>
        <v xml:space="preserve"> </v>
      </c>
      <c r="D3142" s="56" t="e">
        <f t="shared" si="100"/>
        <v>#N/A</v>
      </c>
    </row>
    <row r="3143" spans="1:4" x14ac:dyDescent="0.2">
      <c r="A3143" s="56" t="e">
        <f>IF((A3142+$F$5&lt;='1_Setting'!$D$29),A3142+$F$5,#N/A)</f>
        <v>#N/A</v>
      </c>
      <c r="B3143" s="11" t="str">
        <f>IFERROR(IF(ISNUMBER(A3143),(IF(A3143&lt;('1_Setting'!$D$30),((A3143/('1_Setting'!$D$30))*3+1),((A3143-('1_Setting'!$D$30))/(('1_Setting'!$D$29)-('1_Setting'!$D$30))*2+4)))," ")," ")</f>
        <v xml:space="preserve"> </v>
      </c>
      <c r="C3143" s="10" t="str">
        <f t="shared" si="101"/>
        <v xml:space="preserve"> </v>
      </c>
      <c r="D3143" s="56" t="e">
        <f t="shared" si="100"/>
        <v>#N/A</v>
      </c>
    </row>
    <row r="3144" spans="1:4" x14ac:dyDescent="0.2">
      <c r="A3144" s="56" t="e">
        <f>IF((A3143+$F$5&lt;='1_Setting'!$D$29),A3143+$F$5,#N/A)</f>
        <v>#N/A</v>
      </c>
      <c r="B3144" s="11" t="str">
        <f>IFERROR(IF(ISNUMBER(A3144),(IF(A3144&lt;('1_Setting'!$D$30),((A3144/('1_Setting'!$D$30))*3+1),((A3144-('1_Setting'!$D$30))/(('1_Setting'!$D$29)-('1_Setting'!$D$30))*2+4)))," ")," ")</f>
        <v xml:space="preserve"> </v>
      </c>
      <c r="C3144" s="10" t="str">
        <f t="shared" si="101"/>
        <v xml:space="preserve"> </v>
      </c>
      <c r="D3144" s="56" t="e">
        <f t="shared" si="100"/>
        <v>#N/A</v>
      </c>
    </row>
    <row r="3145" spans="1:4" x14ac:dyDescent="0.2">
      <c r="A3145" s="56" t="e">
        <f>IF((A3144+$F$5&lt;='1_Setting'!$D$29),A3144+$F$5,#N/A)</f>
        <v>#N/A</v>
      </c>
      <c r="B3145" s="11" t="str">
        <f>IFERROR(IF(ISNUMBER(A3145),(IF(A3145&lt;('1_Setting'!$D$30),((A3145/('1_Setting'!$D$30))*3+1),((A3145-('1_Setting'!$D$30))/(('1_Setting'!$D$29)-('1_Setting'!$D$30))*2+4)))," ")," ")</f>
        <v xml:space="preserve"> </v>
      </c>
      <c r="C3145" s="10" t="str">
        <f t="shared" si="101"/>
        <v xml:space="preserve"> </v>
      </c>
      <c r="D3145" s="56" t="e">
        <f t="shared" si="100"/>
        <v>#N/A</v>
      </c>
    </row>
    <row r="3146" spans="1:4" x14ac:dyDescent="0.2">
      <c r="A3146" s="56" t="e">
        <f>IF((A3145+$F$5&lt;='1_Setting'!$D$29),A3145+$F$5,#N/A)</f>
        <v>#N/A</v>
      </c>
      <c r="B3146" s="11" t="str">
        <f>IFERROR(IF(ISNUMBER(A3146),(IF(A3146&lt;('1_Setting'!$D$30),((A3146/('1_Setting'!$D$30))*3+1),((A3146-('1_Setting'!$D$30))/(('1_Setting'!$D$29)-('1_Setting'!$D$30))*2+4)))," ")," ")</f>
        <v xml:space="preserve"> </v>
      </c>
      <c r="C3146" s="10" t="str">
        <f t="shared" si="101"/>
        <v xml:space="preserve"> </v>
      </c>
      <c r="D3146" s="56" t="e">
        <f t="shared" si="100"/>
        <v>#N/A</v>
      </c>
    </row>
    <row r="3147" spans="1:4" x14ac:dyDescent="0.2">
      <c r="A3147" s="56" t="e">
        <f>IF((A3146+$F$5&lt;='1_Setting'!$D$29),A3146+$F$5,#N/A)</f>
        <v>#N/A</v>
      </c>
      <c r="B3147" s="11" t="str">
        <f>IFERROR(IF(ISNUMBER(A3147),(IF(A3147&lt;('1_Setting'!$D$30),((A3147/('1_Setting'!$D$30))*3+1),((A3147-('1_Setting'!$D$30))/(('1_Setting'!$D$29)-('1_Setting'!$D$30))*2+4)))," ")," ")</f>
        <v xml:space="preserve"> </v>
      </c>
      <c r="C3147" s="10" t="str">
        <f t="shared" si="101"/>
        <v xml:space="preserve"> </v>
      </c>
      <c r="D3147" s="56" t="e">
        <f t="shared" ref="D3147:D3210" si="102">A3147</f>
        <v>#N/A</v>
      </c>
    </row>
    <row r="3148" spans="1:4" x14ac:dyDescent="0.2">
      <c r="A3148" s="56" t="e">
        <f>IF((A3147+$F$5&lt;='1_Setting'!$D$29),A3147+$F$5,#N/A)</f>
        <v>#N/A</v>
      </c>
      <c r="B3148" s="11" t="str">
        <f>IFERROR(IF(ISNUMBER(A3148),(IF(A3148&lt;('1_Setting'!$D$30),((A3148/('1_Setting'!$D$30))*3+1),((A3148-('1_Setting'!$D$30))/(('1_Setting'!$D$29)-('1_Setting'!$D$30))*2+4)))," ")," ")</f>
        <v xml:space="preserve"> </v>
      </c>
      <c r="C3148" s="10" t="str">
        <f t="shared" si="101"/>
        <v xml:space="preserve"> </v>
      </c>
      <c r="D3148" s="56" t="e">
        <f t="shared" si="102"/>
        <v>#N/A</v>
      </c>
    </row>
    <row r="3149" spans="1:4" x14ac:dyDescent="0.2">
      <c r="A3149" s="56" t="e">
        <f>IF((A3148+$F$5&lt;='1_Setting'!$D$29),A3148+$F$5,#N/A)</f>
        <v>#N/A</v>
      </c>
      <c r="B3149" s="11" t="str">
        <f>IFERROR(IF(ISNUMBER(A3149),(IF(A3149&lt;('1_Setting'!$D$30),((A3149/('1_Setting'!$D$30))*3+1),((A3149-('1_Setting'!$D$30))/(('1_Setting'!$D$29)-('1_Setting'!$D$30))*2+4)))," ")," ")</f>
        <v xml:space="preserve"> </v>
      </c>
      <c r="C3149" s="10" t="str">
        <f t="shared" si="101"/>
        <v xml:space="preserve"> </v>
      </c>
      <c r="D3149" s="56" t="e">
        <f t="shared" si="102"/>
        <v>#N/A</v>
      </c>
    </row>
    <row r="3150" spans="1:4" x14ac:dyDescent="0.2">
      <c r="A3150" s="56" t="e">
        <f>IF((A3149+$F$5&lt;='1_Setting'!$D$29),A3149+$F$5,#N/A)</f>
        <v>#N/A</v>
      </c>
      <c r="B3150" s="11" t="str">
        <f>IFERROR(IF(ISNUMBER(A3150),(IF(A3150&lt;('1_Setting'!$D$30),((A3150/('1_Setting'!$D$30))*3+1),((A3150-('1_Setting'!$D$30))/(('1_Setting'!$D$29)-('1_Setting'!$D$30))*2+4)))," ")," ")</f>
        <v xml:space="preserve"> </v>
      </c>
      <c r="C3150" s="10" t="str">
        <f t="shared" si="101"/>
        <v xml:space="preserve"> </v>
      </c>
      <c r="D3150" s="56" t="e">
        <f t="shared" si="102"/>
        <v>#N/A</v>
      </c>
    </row>
    <row r="3151" spans="1:4" x14ac:dyDescent="0.2">
      <c r="A3151" s="56" t="e">
        <f>IF((A3150+$F$5&lt;='1_Setting'!$D$29),A3150+$F$5,#N/A)</f>
        <v>#N/A</v>
      </c>
      <c r="B3151" s="11" t="str">
        <f>IFERROR(IF(ISNUMBER(A3151),(IF(A3151&lt;('1_Setting'!$D$30),((A3151/('1_Setting'!$D$30))*3+1),((A3151-('1_Setting'!$D$30))/(('1_Setting'!$D$29)-('1_Setting'!$D$30))*2+4)))," ")," ")</f>
        <v xml:space="preserve"> </v>
      </c>
      <c r="C3151" s="10" t="str">
        <f t="shared" si="101"/>
        <v xml:space="preserve"> </v>
      </c>
      <c r="D3151" s="56" t="e">
        <f t="shared" si="102"/>
        <v>#N/A</v>
      </c>
    </row>
    <row r="3152" spans="1:4" x14ac:dyDescent="0.2">
      <c r="A3152" s="56" t="e">
        <f>IF((A3151+$F$5&lt;='1_Setting'!$D$29),A3151+$F$5,#N/A)</f>
        <v>#N/A</v>
      </c>
      <c r="B3152" s="11" t="str">
        <f>IFERROR(IF(ISNUMBER(A3152),(IF(A3152&lt;('1_Setting'!$D$30),((A3152/('1_Setting'!$D$30))*3+1),((A3152-('1_Setting'!$D$30))/(('1_Setting'!$D$29)-('1_Setting'!$D$30))*2+4)))," ")," ")</f>
        <v xml:space="preserve"> </v>
      </c>
      <c r="C3152" s="10" t="str">
        <f t="shared" si="101"/>
        <v xml:space="preserve"> </v>
      </c>
      <c r="D3152" s="56" t="e">
        <f t="shared" si="102"/>
        <v>#N/A</v>
      </c>
    </row>
    <row r="3153" spans="1:4" x14ac:dyDescent="0.2">
      <c r="A3153" s="56" t="e">
        <f>IF((A3152+$F$5&lt;='1_Setting'!$D$29),A3152+$F$5,#N/A)</f>
        <v>#N/A</v>
      </c>
      <c r="B3153" s="11" t="str">
        <f>IFERROR(IF(ISNUMBER(A3153),(IF(A3153&lt;('1_Setting'!$D$30),((A3153/('1_Setting'!$D$30))*3+1),((A3153-('1_Setting'!$D$30))/(('1_Setting'!$D$29)-('1_Setting'!$D$30))*2+4)))," ")," ")</f>
        <v xml:space="preserve"> </v>
      </c>
      <c r="C3153" s="10" t="str">
        <f t="shared" si="101"/>
        <v xml:space="preserve"> </v>
      </c>
      <c r="D3153" s="56" t="e">
        <f t="shared" si="102"/>
        <v>#N/A</v>
      </c>
    </row>
    <row r="3154" spans="1:4" x14ac:dyDescent="0.2">
      <c r="A3154" s="56" t="e">
        <f>IF((A3153+$F$5&lt;='1_Setting'!$D$29),A3153+$F$5,#N/A)</f>
        <v>#N/A</v>
      </c>
      <c r="B3154" s="11" t="str">
        <f>IFERROR(IF(ISNUMBER(A3154),(IF(A3154&lt;('1_Setting'!$D$30),((A3154/('1_Setting'!$D$30))*3+1),((A3154-('1_Setting'!$D$30))/(('1_Setting'!$D$29)-('1_Setting'!$D$30))*2+4)))," ")," ")</f>
        <v xml:space="preserve"> </v>
      </c>
      <c r="C3154" s="10" t="str">
        <f t="shared" si="101"/>
        <v xml:space="preserve"> </v>
      </c>
      <c r="D3154" s="56" t="e">
        <f t="shared" si="102"/>
        <v>#N/A</v>
      </c>
    </row>
    <row r="3155" spans="1:4" x14ac:dyDescent="0.2">
      <c r="A3155" s="56" t="e">
        <f>IF((A3154+$F$5&lt;='1_Setting'!$D$29),A3154+$F$5,#N/A)</f>
        <v>#N/A</v>
      </c>
      <c r="B3155" s="11" t="str">
        <f>IFERROR(IF(ISNUMBER(A3155),(IF(A3155&lt;('1_Setting'!$D$30),((A3155/('1_Setting'!$D$30))*3+1),((A3155-('1_Setting'!$D$30))/(('1_Setting'!$D$29)-('1_Setting'!$D$30))*2+4)))," ")," ")</f>
        <v xml:space="preserve"> </v>
      </c>
      <c r="C3155" s="10" t="str">
        <f t="shared" si="101"/>
        <v xml:space="preserve"> </v>
      </c>
      <c r="D3155" s="56" t="e">
        <f t="shared" si="102"/>
        <v>#N/A</v>
      </c>
    </row>
    <row r="3156" spans="1:4" x14ac:dyDescent="0.2">
      <c r="A3156" s="56" t="e">
        <f>IF((A3155+$F$5&lt;='1_Setting'!$D$29),A3155+$F$5,#N/A)</f>
        <v>#N/A</v>
      </c>
      <c r="B3156" s="11" t="str">
        <f>IFERROR(IF(ISNUMBER(A3156),(IF(A3156&lt;('1_Setting'!$D$30),((A3156/('1_Setting'!$D$30))*3+1),((A3156-('1_Setting'!$D$30))/(('1_Setting'!$D$29)-('1_Setting'!$D$30))*2+4)))," ")," ")</f>
        <v xml:space="preserve"> </v>
      </c>
      <c r="C3156" s="10" t="str">
        <f t="shared" si="101"/>
        <v xml:space="preserve"> </v>
      </c>
      <c r="D3156" s="56" t="e">
        <f t="shared" si="102"/>
        <v>#N/A</v>
      </c>
    </row>
    <row r="3157" spans="1:4" x14ac:dyDescent="0.2">
      <c r="A3157" s="56" t="e">
        <f>IF((A3156+$F$5&lt;='1_Setting'!$D$29),A3156+$F$5,#N/A)</f>
        <v>#N/A</v>
      </c>
      <c r="B3157" s="11" t="str">
        <f>IFERROR(IF(ISNUMBER(A3157),(IF(A3157&lt;('1_Setting'!$D$30),((A3157/('1_Setting'!$D$30))*3+1),((A3157-('1_Setting'!$D$30))/(('1_Setting'!$D$29)-('1_Setting'!$D$30))*2+4)))," ")," ")</f>
        <v xml:space="preserve"> </v>
      </c>
      <c r="C3157" s="10" t="str">
        <f t="shared" si="101"/>
        <v xml:space="preserve"> </v>
      </c>
      <c r="D3157" s="56" t="e">
        <f t="shared" si="102"/>
        <v>#N/A</v>
      </c>
    </row>
    <row r="3158" spans="1:4" x14ac:dyDescent="0.2">
      <c r="A3158" s="56" t="e">
        <f>IF((A3157+$F$5&lt;='1_Setting'!$D$29),A3157+$F$5,#N/A)</f>
        <v>#N/A</v>
      </c>
      <c r="B3158" s="11" t="str">
        <f>IFERROR(IF(ISNUMBER(A3158),(IF(A3158&lt;('1_Setting'!$D$30),((A3158/('1_Setting'!$D$30))*3+1),((A3158-('1_Setting'!$D$30))/(('1_Setting'!$D$29)-('1_Setting'!$D$30))*2+4)))," ")," ")</f>
        <v xml:space="preserve"> </v>
      </c>
      <c r="C3158" s="10" t="str">
        <f t="shared" si="101"/>
        <v xml:space="preserve"> </v>
      </c>
      <c r="D3158" s="56" t="e">
        <f t="shared" si="102"/>
        <v>#N/A</v>
      </c>
    </row>
    <row r="3159" spans="1:4" x14ac:dyDescent="0.2">
      <c r="A3159" s="56" t="e">
        <f>IF((A3158+$F$5&lt;='1_Setting'!$D$29),A3158+$F$5,#N/A)</f>
        <v>#N/A</v>
      </c>
      <c r="B3159" s="11" t="str">
        <f>IFERROR(IF(ISNUMBER(A3159),(IF(A3159&lt;('1_Setting'!$D$30),((A3159/('1_Setting'!$D$30))*3+1),((A3159-('1_Setting'!$D$30))/(('1_Setting'!$D$29)-('1_Setting'!$D$30))*2+4)))," ")," ")</f>
        <v xml:space="preserve"> </v>
      </c>
      <c r="C3159" s="10" t="str">
        <f t="shared" si="101"/>
        <v xml:space="preserve"> </v>
      </c>
      <c r="D3159" s="56" t="e">
        <f t="shared" si="102"/>
        <v>#N/A</v>
      </c>
    </row>
    <row r="3160" spans="1:4" x14ac:dyDescent="0.2">
      <c r="A3160" s="56" t="e">
        <f>IF((A3159+$F$5&lt;='1_Setting'!$D$29),A3159+$F$5,#N/A)</f>
        <v>#N/A</v>
      </c>
      <c r="B3160" s="11" t="str">
        <f>IFERROR(IF(ISNUMBER(A3160),(IF(A3160&lt;('1_Setting'!$D$30),((A3160/('1_Setting'!$D$30))*3+1),((A3160-('1_Setting'!$D$30))/(('1_Setting'!$D$29)-('1_Setting'!$D$30))*2+4)))," ")," ")</f>
        <v xml:space="preserve"> </v>
      </c>
      <c r="C3160" s="10" t="str">
        <f t="shared" si="101"/>
        <v xml:space="preserve"> </v>
      </c>
      <c r="D3160" s="56" t="e">
        <f t="shared" si="102"/>
        <v>#N/A</v>
      </c>
    </row>
    <row r="3161" spans="1:4" x14ac:dyDescent="0.2">
      <c r="A3161" s="56" t="e">
        <f>IF((A3160+$F$5&lt;='1_Setting'!$D$29),A3160+$F$5,#N/A)</f>
        <v>#N/A</v>
      </c>
      <c r="B3161" s="11" t="str">
        <f>IFERROR(IF(ISNUMBER(A3161),(IF(A3161&lt;('1_Setting'!$D$30),((A3161/('1_Setting'!$D$30))*3+1),((A3161-('1_Setting'!$D$30))/(('1_Setting'!$D$29)-('1_Setting'!$D$30))*2+4)))," ")," ")</f>
        <v xml:space="preserve"> </v>
      </c>
      <c r="C3161" s="10" t="str">
        <f t="shared" si="101"/>
        <v xml:space="preserve"> </v>
      </c>
      <c r="D3161" s="56" t="e">
        <f t="shared" si="102"/>
        <v>#N/A</v>
      </c>
    </row>
    <row r="3162" spans="1:4" x14ac:dyDescent="0.2">
      <c r="A3162" s="56" t="e">
        <f>IF((A3161+$F$5&lt;='1_Setting'!$D$29),A3161+$F$5,#N/A)</f>
        <v>#N/A</v>
      </c>
      <c r="B3162" s="11" t="str">
        <f>IFERROR(IF(ISNUMBER(A3162),(IF(A3162&lt;('1_Setting'!$D$30),((A3162/('1_Setting'!$D$30))*3+1),((A3162-('1_Setting'!$D$30))/(('1_Setting'!$D$29)-('1_Setting'!$D$30))*2+4)))," ")," ")</f>
        <v xml:space="preserve"> </v>
      </c>
      <c r="C3162" s="10" t="str">
        <f t="shared" si="101"/>
        <v xml:space="preserve"> </v>
      </c>
      <c r="D3162" s="56" t="e">
        <f t="shared" si="102"/>
        <v>#N/A</v>
      </c>
    </row>
    <row r="3163" spans="1:4" x14ac:dyDescent="0.2">
      <c r="A3163" s="56" t="e">
        <f>IF((A3162+$F$5&lt;='1_Setting'!$D$29),A3162+$F$5,#N/A)</f>
        <v>#N/A</v>
      </c>
      <c r="B3163" s="11" t="str">
        <f>IFERROR(IF(ISNUMBER(A3163),(IF(A3163&lt;('1_Setting'!$D$30),((A3163/('1_Setting'!$D$30))*3+1),((A3163-('1_Setting'!$D$30))/(('1_Setting'!$D$29)-('1_Setting'!$D$30))*2+4)))," ")," ")</f>
        <v xml:space="preserve"> </v>
      </c>
      <c r="C3163" s="10" t="str">
        <f t="shared" si="101"/>
        <v xml:space="preserve"> </v>
      </c>
      <c r="D3163" s="56" t="e">
        <f t="shared" si="102"/>
        <v>#N/A</v>
      </c>
    </row>
    <row r="3164" spans="1:4" x14ac:dyDescent="0.2">
      <c r="A3164" s="56" t="e">
        <f>IF((A3163+$F$5&lt;='1_Setting'!$D$29),A3163+$F$5,#N/A)</f>
        <v>#N/A</v>
      </c>
      <c r="B3164" s="11" t="str">
        <f>IFERROR(IF(ISNUMBER(A3164),(IF(A3164&lt;('1_Setting'!$D$30),((A3164/('1_Setting'!$D$30))*3+1),((A3164-('1_Setting'!$D$30))/(('1_Setting'!$D$29)-('1_Setting'!$D$30))*2+4)))," ")," ")</f>
        <v xml:space="preserve"> </v>
      </c>
      <c r="C3164" s="10" t="str">
        <f t="shared" si="101"/>
        <v xml:space="preserve"> </v>
      </c>
      <c r="D3164" s="56" t="e">
        <f t="shared" si="102"/>
        <v>#N/A</v>
      </c>
    </row>
    <row r="3165" spans="1:4" x14ac:dyDescent="0.2">
      <c r="A3165" s="56" t="e">
        <f>IF((A3164+$F$5&lt;='1_Setting'!$D$29),A3164+$F$5,#N/A)</f>
        <v>#N/A</v>
      </c>
      <c r="B3165" s="11" t="str">
        <f>IFERROR(IF(ISNUMBER(A3165),(IF(A3165&lt;('1_Setting'!$D$30),((A3165/('1_Setting'!$D$30))*3+1),((A3165-('1_Setting'!$D$30))/(('1_Setting'!$D$29)-('1_Setting'!$D$30))*2+4)))," ")," ")</f>
        <v xml:space="preserve"> </v>
      </c>
      <c r="C3165" s="10" t="str">
        <f t="shared" si="101"/>
        <v xml:space="preserve"> </v>
      </c>
      <c r="D3165" s="56" t="e">
        <f t="shared" si="102"/>
        <v>#N/A</v>
      </c>
    </row>
    <row r="3166" spans="1:4" x14ac:dyDescent="0.2">
      <c r="A3166" s="56" t="e">
        <f>IF((A3165+$F$5&lt;='1_Setting'!$D$29),A3165+$F$5,#N/A)</f>
        <v>#N/A</v>
      </c>
      <c r="B3166" s="11" t="str">
        <f>IFERROR(IF(ISNUMBER(A3166),(IF(A3166&lt;('1_Setting'!$D$30),((A3166/('1_Setting'!$D$30))*3+1),((A3166-('1_Setting'!$D$30))/(('1_Setting'!$D$29)-('1_Setting'!$D$30))*2+4)))," ")," ")</f>
        <v xml:space="preserve"> </v>
      </c>
      <c r="C3166" s="10" t="str">
        <f t="shared" si="101"/>
        <v xml:space="preserve"> </v>
      </c>
      <c r="D3166" s="56" t="e">
        <f t="shared" si="102"/>
        <v>#N/A</v>
      </c>
    </row>
    <row r="3167" spans="1:4" x14ac:dyDescent="0.2">
      <c r="A3167" s="56" t="e">
        <f>IF((A3166+$F$5&lt;='1_Setting'!$D$29),A3166+$F$5,#N/A)</f>
        <v>#N/A</v>
      </c>
      <c r="B3167" s="11" t="str">
        <f>IFERROR(IF(ISNUMBER(A3167),(IF(A3167&lt;('1_Setting'!$D$30),((A3167/('1_Setting'!$D$30))*3+1),((A3167-('1_Setting'!$D$30))/(('1_Setting'!$D$29)-('1_Setting'!$D$30))*2+4)))," ")," ")</f>
        <v xml:space="preserve"> </v>
      </c>
      <c r="C3167" s="10" t="str">
        <f t="shared" si="101"/>
        <v xml:space="preserve"> </v>
      </c>
      <c r="D3167" s="56" t="e">
        <f t="shared" si="102"/>
        <v>#N/A</v>
      </c>
    </row>
    <row r="3168" spans="1:4" x14ac:dyDescent="0.2">
      <c r="A3168" s="56" t="e">
        <f>IF((A3167+$F$5&lt;='1_Setting'!$D$29),A3167+$F$5,#N/A)</f>
        <v>#N/A</v>
      </c>
      <c r="B3168" s="11" t="str">
        <f>IFERROR(IF(ISNUMBER(A3168),(IF(A3168&lt;('1_Setting'!$D$30),((A3168/('1_Setting'!$D$30))*3+1),((A3168-('1_Setting'!$D$30))/(('1_Setting'!$D$29)-('1_Setting'!$D$30))*2+4)))," ")," ")</f>
        <v xml:space="preserve"> </v>
      </c>
      <c r="C3168" s="10" t="str">
        <f t="shared" si="101"/>
        <v xml:space="preserve"> </v>
      </c>
      <c r="D3168" s="56" t="e">
        <f t="shared" si="102"/>
        <v>#N/A</v>
      </c>
    </row>
    <row r="3169" spans="1:4" x14ac:dyDescent="0.2">
      <c r="A3169" s="56" t="e">
        <f>IF((A3168+$F$5&lt;='1_Setting'!$D$29),A3168+$F$5,#N/A)</f>
        <v>#N/A</v>
      </c>
      <c r="B3169" s="11" t="str">
        <f>IFERROR(IF(ISNUMBER(A3169),(IF(A3169&lt;('1_Setting'!$D$30),((A3169/('1_Setting'!$D$30))*3+1),((A3169-('1_Setting'!$D$30))/(('1_Setting'!$D$29)-('1_Setting'!$D$30))*2+4)))," ")," ")</f>
        <v xml:space="preserve"> </v>
      </c>
      <c r="C3169" s="10" t="str">
        <f t="shared" si="101"/>
        <v xml:space="preserve"> </v>
      </c>
      <c r="D3169" s="56" t="e">
        <f t="shared" si="102"/>
        <v>#N/A</v>
      </c>
    </row>
    <row r="3170" spans="1:4" x14ac:dyDescent="0.2">
      <c r="A3170" s="56" t="e">
        <f>IF((A3169+$F$5&lt;='1_Setting'!$D$29),A3169+$F$5,#N/A)</f>
        <v>#N/A</v>
      </c>
      <c r="B3170" s="11" t="str">
        <f>IFERROR(IF(ISNUMBER(A3170),(IF(A3170&lt;('1_Setting'!$D$30),((A3170/('1_Setting'!$D$30))*3+1),((A3170-('1_Setting'!$D$30))/(('1_Setting'!$D$29)-('1_Setting'!$D$30))*2+4)))," ")," ")</f>
        <v xml:space="preserve"> </v>
      </c>
      <c r="C3170" s="10" t="str">
        <f t="shared" si="101"/>
        <v xml:space="preserve"> </v>
      </c>
      <c r="D3170" s="56" t="e">
        <f t="shared" si="102"/>
        <v>#N/A</v>
      </c>
    </row>
    <row r="3171" spans="1:4" x14ac:dyDescent="0.2">
      <c r="A3171" s="56" t="e">
        <f>IF((A3170+$F$5&lt;='1_Setting'!$D$29),A3170+$F$5,#N/A)</f>
        <v>#N/A</v>
      </c>
      <c r="B3171" s="11" t="str">
        <f>IFERROR(IF(ISNUMBER(A3171),(IF(A3171&lt;('1_Setting'!$D$30),((A3171/('1_Setting'!$D$30))*3+1),((A3171-('1_Setting'!$D$30))/(('1_Setting'!$D$29)-('1_Setting'!$D$30))*2+4)))," ")," ")</f>
        <v xml:space="preserve"> </v>
      </c>
      <c r="C3171" s="10" t="str">
        <f t="shared" si="101"/>
        <v xml:space="preserve"> </v>
      </c>
      <c r="D3171" s="56" t="e">
        <f t="shared" si="102"/>
        <v>#N/A</v>
      </c>
    </row>
    <row r="3172" spans="1:4" x14ac:dyDescent="0.2">
      <c r="A3172" s="56" t="e">
        <f>IF((A3171+$F$5&lt;='1_Setting'!$D$29),A3171+$F$5,#N/A)</f>
        <v>#N/A</v>
      </c>
      <c r="B3172" s="11" t="str">
        <f>IFERROR(IF(ISNUMBER(A3172),(IF(A3172&lt;('1_Setting'!$D$30),((A3172/('1_Setting'!$D$30))*3+1),((A3172-('1_Setting'!$D$30))/(('1_Setting'!$D$29)-('1_Setting'!$D$30))*2+4)))," ")," ")</f>
        <v xml:space="preserve"> </v>
      </c>
      <c r="C3172" s="10" t="str">
        <f t="shared" si="101"/>
        <v xml:space="preserve"> </v>
      </c>
      <c r="D3172" s="56" t="e">
        <f t="shared" si="102"/>
        <v>#N/A</v>
      </c>
    </row>
    <row r="3173" spans="1:4" x14ac:dyDescent="0.2">
      <c r="A3173" s="56" t="e">
        <f>IF((A3172+$F$5&lt;='1_Setting'!$D$29),A3172+$F$5,#N/A)</f>
        <v>#N/A</v>
      </c>
      <c r="B3173" s="11" t="str">
        <f>IFERROR(IF(ISNUMBER(A3173),(IF(A3173&lt;('1_Setting'!$D$30),((A3173/('1_Setting'!$D$30))*3+1),((A3173-('1_Setting'!$D$30))/(('1_Setting'!$D$29)-('1_Setting'!$D$30))*2+4)))," ")," ")</f>
        <v xml:space="preserve"> </v>
      </c>
      <c r="C3173" s="10" t="str">
        <f t="shared" si="101"/>
        <v xml:space="preserve"> </v>
      </c>
      <c r="D3173" s="56" t="e">
        <f t="shared" si="102"/>
        <v>#N/A</v>
      </c>
    </row>
    <row r="3174" spans="1:4" x14ac:dyDescent="0.2">
      <c r="A3174" s="56" t="e">
        <f>IF((A3173+$F$5&lt;='1_Setting'!$D$29),A3173+$F$5,#N/A)</f>
        <v>#N/A</v>
      </c>
      <c r="B3174" s="11" t="str">
        <f>IFERROR(IF(ISNUMBER(A3174),(IF(A3174&lt;('1_Setting'!$D$30),((A3174/('1_Setting'!$D$30))*3+1),((A3174-('1_Setting'!$D$30))/(('1_Setting'!$D$29)-('1_Setting'!$D$30))*2+4)))," ")," ")</f>
        <v xml:space="preserve"> </v>
      </c>
      <c r="C3174" s="10" t="str">
        <f t="shared" si="101"/>
        <v xml:space="preserve"> </v>
      </c>
      <c r="D3174" s="56" t="e">
        <f t="shared" si="102"/>
        <v>#N/A</v>
      </c>
    </row>
    <row r="3175" spans="1:4" x14ac:dyDescent="0.2">
      <c r="A3175" s="56" t="e">
        <f>IF((A3174+$F$5&lt;='1_Setting'!$D$29),A3174+$F$5,#N/A)</f>
        <v>#N/A</v>
      </c>
      <c r="B3175" s="11" t="str">
        <f>IFERROR(IF(ISNUMBER(A3175),(IF(A3175&lt;('1_Setting'!$D$30),((A3175/('1_Setting'!$D$30))*3+1),((A3175-('1_Setting'!$D$30))/(('1_Setting'!$D$29)-('1_Setting'!$D$30))*2+4)))," ")," ")</f>
        <v xml:space="preserve"> </v>
      </c>
      <c r="C3175" s="10" t="str">
        <f t="shared" si="101"/>
        <v xml:space="preserve"> </v>
      </c>
      <c r="D3175" s="56" t="e">
        <f t="shared" si="102"/>
        <v>#N/A</v>
      </c>
    </row>
    <row r="3176" spans="1:4" x14ac:dyDescent="0.2">
      <c r="A3176" s="56" t="e">
        <f>IF((A3175+$F$5&lt;='1_Setting'!$D$29),A3175+$F$5,#N/A)</f>
        <v>#N/A</v>
      </c>
      <c r="B3176" s="11" t="str">
        <f>IFERROR(IF(ISNUMBER(A3176),(IF(A3176&lt;('1_Setting'!$D$30),((A3176/('1_Setting'!$D$30))*3+1),((A3176-('1_Setting'!$D$30))/(('1_Setting'!$D$29)-('1_Setting'!$D$30))*2+4)))," ")," ")</f>
        <v xml:space="preserve"> </v>
      </c>
      <c r="C3176" s="10" t="str">
        <f t="shared" si="101"/>
        <v xml:space="preserve"> </v>
      </c>
      <c r="D3176" s="56" t="e">
        <f t="shared" si="102"/>
        <v>#N/A</v>
      </c>
    </row>
    <row r="3177" spans="1:4" x14ac:dyDescent="0.2">
      <c r="A3177" s="56" t="e">
        <f>IF((A3176+$F$5&lt;='1_Setting'!$D$29),A3176+$F$5,#N/A)</f>
        <v>#N/A</v>
      </c>
      <c r="B3177" s="11" t="str">
        <f>IFERROR(IF(ISNUMBER(A3177),(IF(A3177&lt;('1_Setting'!$D$30),((A3177/('1_Setting'!$D$30))*3+1),((A3177-('1_Setting'!$D$30))/(('1_Setting'!$D$29)-('1_Setting'!$D$30))*2+4)))," ")," ")</f>
        <v xml:space="preserve"> </v>
      </c>
      <c r="C3177" s="10" t="str">
        <f t="shared" si="101"/>
        <v xml:space="preserve"> </v>
      </c>
      <c r="D3177" s="56" t="e">
        <f t="shared" si="102"/>
        <v>#N/A</v>
      </c>
    </row>
    <row r="3178" spans="1:4" x14ac:dyDescent="0.2">
      <c r="A3178" s="56" t="e">
        <f>IF((A3177+$F$5&lt;='1_Setting'!$D$29),A3177+$F$5,#N/A)</f>
        <v>#N/A</v>
      </c>
      <c r="B3178" s="11" t="str">
        <f>IFERROR(IF(ISNUMBER(A3178),(IF(A3178&lt;('1_Setting'!$D$30),((A3178/('1_Setting'!$D$30))*3+1),((A3178-('1_Setting'!$D$30))/(('1_Setting'!$D$29)-('1_Setting'!$D$30))*2+4)))," ")," ")</f>
        <v xml:space="preserve"> </v>
      </c>
      <c r="C3178" s="10" t="str">
        <f t="shared" si="101"/>
        <v xml:space="preserve"> </v>
      </c>
      <c r="D3178" s="56" t="e">
        <f t="shared" si="102"/>
        <v>#N/A</v>
      </c>
    </row>
    <row r="3179" spans="1:4" x14ac:dyDescent="0.2">
      <c r="A3179" s="56" t="e">
        <f>IF((A3178+$F$5&lt;='1_Setting'!$D$29),A3178+$F$5,#N/A)</f>
        <v>#N/A</v>
      </c>
      <c r="B3179" s="11" t="str">
        <f>IFERROR(IF(ISNUMBER(A3179),(IF(A3179&lt;('1_Setting'!$D$30),((A3179/('1_Setting'!$D$30))*3+1),((A3179-('1_Setting'!$D$30))/(('1_Setting'!$D$29)-('1_Setting'!$D$30))*2+4)))," ")," ")</f>
        <v xml:space="preserve"> </v>
      </c>
      <c r="C3179" s="10" t="str">
        <f t="shared" si="101"/>
        <v xml:space="preserve"> </v>
      </c>
      <c r="D3179" s="56" t="e">
        <f t="shared" si="102"/>
        <v>#N/A</v>
      </c>
    </row>
    <row r="3180" spans="1:4" x14ac:dyDescent="0.2">
      <c r="A3180" s="56" t="e">
        <f>IF((A3179+$F$5&lt;='1_Setting'!$D$29),A3179+$F$5,#N/A)</f>
        <v>#N/A</v>
      </c>
      <c r="B3180" s="11" t="str">
        <f>IFERROR(IF(ISNUMBER(A3180),(IF(A3180&lt;('1_Setting'!$D$30),((A3180/('1_Setting'!$D$30))*3+1),((A3180-('1_Setting'!$D$30))/(('1_Setting'!$D$29)-('1_Setting'!$D$30))*2+4)))," ")," ")</f>
        <v xml:space="preserve"> </v>
      </c>
      <c r="C3180" s="10" t="str">
        <f t="shared" si="101"/>
        <v xml:space="preserve"> </v>
      </c>
      <c r="D3180" s="56" t="e">
        <f t="shared" si="102"/>
        <v>#N/A</v>
      </c>
    </row>
    <row r="3181" spans="1:4" x14ac:dyDescent="0.2">
      <c r="A3181" s="56" t="e">
        <f>IF((A3180+$F$5&lt;='1_Setting'!$D$29),A3180+$F$5,#N/A)</f>
        <v>#N/A</v>
      </c>
      <c r="B3181" s="11" t="str">
        <f>IFERROR(IF(ISNUMBER(A3181),(IF(A3181&lt;('1_Setting'!$D$30),((A3181/('1_Setting'!$D$30))*3+1),((A3181-('1_Setting'!$D$30))/(('1_Setting'!$D$29)-('1_Setting'!$D$30))*2+4)))," ")," ")</f>
        <v xml:space="preserve"> </v>
      </c>
      <c r="C3181" s="10" t="str">
        <f t="shared" si="101"/>
        <v xml:space="preserve"> </v>
      </c>
      <c r="D3181" s="56" t="e">
        <f t="shared" si="102"/>
        <v>#N/A</v>
      </c>
    </row>
    <row r="3182" spans="1:4" x14ac:dyDescent="0.2">
      <c r="A3182" s="56" t="e">
        <f>IF((A3181+$F$5&lt;='1_Setting'!$D$29),A3181+$F$5,#N/A)</f>
        <v>#N/A</v>
      </c>
      <c r="B3182" s="11" t="str">
        <f>IFERROR(IF(ISNUMBER(A3182),(IF(A3182&lt;('1_Setting'!$D$30),((A3182/('1_Setting'!$D$30))*3+1),((A3182-('1_Setting'!$D$30))/(('1_Setting'!$D$29)-('1_Setting'!$D$30))*2+4)))," ")," ")</f>
        <v xml:space="preserve"> </v>
      </c>
      <c r="C3182" s="10" t="str">
        <f t="shared" si="101"/>
        <v xml:space="preserve"> </v>
      </c>
      <c r="D3182" s="56" t="e">
        <f t="shared" si="102"/>
        <v>#N/A</v>
      </c>
    </row>
    <row r="3183" spans="1:4" x14ac:dyDescent="0.2">
      <c r="A3183" s="56" t="e">
        <f>IF((A3182+$F$5&lt;='1_Setting'!$D$29),A3182+$F$5,#N/A)</f>
        <v>#N/A</v>
      </c>
      <c r="B3183" s="11" t="str">
        <f>IFERROR(IF(ISNUMBER(A3183),(IF(A3183&lt;('1_Setting'!$D$30),((A3183/('1_Setting'!$D$30))*3+1),((A3183-('1_Setting'!$D$30))/(('1_Setting'!$D$29)-('1_Setting'!$D$30))*2+4)))," ")," ")</f>
        <v xml:space="preserve"> </v>
      </c>
      <c r="C3183" s="10" t="str">
        <f t="shared" si="101"/>
        <v xml:space="preserve"> </v>
      </c>
      <c r="D3183" s="56" t="e">
        <f t="shared" si="102"/>
        <v>#N/A</v>
      </c>
    </row>
    <row r="3184" spans="1:4" x14ac:dyDescent="0.2">
      <c r="A3184" s="56" t="e">
        <f>IF((A3183+$F$5&lt;='1_Setting'!$D$29),A3183+$F$5,#N/A)</f>
        <v>#N/A</v>
      </c>
      <c r="B3184" s="11" t="str">
        <f>IFERROR(IF(ISNUMBER(A3184),(IF(A3184&lt;('1_Setting'!$D$30),((A3184/('1_Setting'!$D$30))*3+1),((A3184-('1_Setting'!$D$30))/(('1_Setting'!$D$29)-('1_Setting'!$D$30))*2+4)))," ")," ")</f>
        <v xml:space="preserve"> </v>
      </c>
      <c r="C3184" s="10" t="str">
        <f t="shared" si="101"/>
        <v xml:space="preserve"> </v>
      </c>
      <c r="D3184" s="56" t="e">
        <f t="shared" si="102"/>
        <v>#N/A</v>
      </c>
    </row>
    <row r="3185" spans="1:4" x14ac:dyDescent="0.2">
      <c r="A3185" s="56" t="e">
        <f>IF((A3184+$F$5&lt;='1_Setting'!$D$29),A3184+$F$5,#N/A)</f>
        <v>#N/A</v>
      </c>
      <c r="B3185" s="11" t="str">
        <f>IFERROR(IF(ISNUMBER(A3185),(IF(A3185&lt;('1_Setting'!$D$30),((A3185/('1_Setting'!$D$30))*3+1),((A3185-('1_Setting'!$D$30))/(('1_Setting'!$D$29)-('1_Setting'!$D$30))*2+4)))," ")," ")</f>
        <v xml:space="preserve"> </v>
      </c>
      <c r="C3185" s="10" t="str">
        <f t="shared" si="101"/>
        <v xml:space="preserve"> </v>
      </c>
      <c r="D3185" s="56" t="e">
        <f t="shared" si="102"/>
        <v>#N/A</v>
      </c>
    </row>
    <row r="3186" spans="1:4" x14ac:dyDescent="0.2">
      <c r="A3186" s="56" t="e">
        <f>IF((A3185+$F$5&lt;='1_Setting'!$D$29),A3185+$F$5,#N/A)</f>
        <v>#N/A</v>
      </c>
      <c r="B3186" s="11" t="str">
        <f>IFERROR(IF(ISNUMBER(A3186),(IF(A3186&lt;('1_Setting'!$D$30),((A3186/('1_Setting'!$D$30))*3+1),((A3186-('1_Setting'!$D$30))/(('1_Setting'!$D$29)-('1_Setting'!$D$30))*2+4)))," ")," ")</f>
        <v xml:space="preserve"> </v>
      </c>
      <c r="C3186" s="10" t="str">
        <f t="shared" si="101"/>
        <v xml:space="preserve"> </v>
      </c>
      <c r="D3186" s="56" t="e">
        <f t="shared" si="102"/>
        <v>#N/A</v>
      </c>
    </row>
    <row r="3187" spans="1:4" x14ac:dyDescent="0.2">
      <c r="A3187" s="56" t="e">
        <f>IF((A3186+$F$5&lt;='1_Setting'!$D$29),A3186+$F$5,#N/A)</f>
        <v>#N/A</v>
      </c>
      <c r="B3187" s="11" t="str">
        <f>IFERROR(IF(ISNUMBER(A3187),(IF(A3187&lt;('1_Setting'!$D$30),((A3187/('1_Setting'!$D$30))*3+1),((A3187-('1_Setting'!$D$30))/(('1_Setting'!$D$29)-('1_Setting'!$D$30))*2+4)))," ")," ")</f>
        <v xml:space="preserve"> </v>
      </c>
      <c r="C3187" s="10" t="str">
        <f t="shared" si="101"/>
        <v xml:space="preserve"> </v>
      </c>
      <c r="D3187" s="56" t="e">
        <f t="shared" si="102"/>
        <v>#N/A</v>
      </c>
    </row>
    <row r="3188" spans="1:4" x14ac:dyDescent="0.2">
      <c r="A3188" s="56" t="e">
        <f>IF((A3187+$F$5&lt;='1_Setting'!$D$29),A3187+$F$5,#N/A)</f>
        <v>#N/A</v>
      </c>
      <c r="B3188" s="11" t="str">
        <f>IFERROR(IF(ISNUMBER(A3188),(IF(A3188&lt;('1_Setting'!$D$30),((A3188/('1_Setting'!$D$30))*3+1),((A3188-('1_Setting'!$D$30))/(('1_Setting'!$D$29)-('1_Setting'!$D$30))*2+4)))," ")," ")</f>
        <v xml:space="preserve"> </v>
      </c>
      <c r="C3188" s="10" t="str">
        <f t="shared" si="101"/>
        <v xml:space="preserve"> </v>
      </c>
      <c r="D3188" s="56" t="e">
        <f t="shared" si="102"/>
        <v>#N/A</v>
      </c>
    </row>
    <row r="3189" spans="1:4" x14ac:dyDescent="0.2">
      <c r="A3189" s="56" t="e">
        <f>IF((A3188+$F$5&lt;='1_Setting'!$D$29),A3188+$F$5,#N/A)</f>
        <v>#N/A</v>
      </c>
      <c r="B3189" s="11" t="str">
        <f>IFERROR(IF(ISNUMBER(A3189),(IF(A3189&lt;('1_Setting'!$D$30),((A3189/('1_Setting'!$D$30))*3+1),((A3189-('1_Setting'!$D$30))/(('1_Setting'!$D$29)-('1_Setting'!$D$30))*2+4)))," ")," ")</f>
        <v xml:space="preserve"> </v>
      </c>
      <c r="C3189" s="10" t="str">
        <f t="shared" si="101"/>
        <v xml:space="preserve"> </v>
      </c>
      <c r="D3189" s="56" t="e">
        <f t="shared" si="102"/>
        <v>#N/A</v>
      </c>
    </row>
    <row r="3190" spans="1:4" x14ac:dyDescent="0.2">
      <c r="A3190" s="56" t="e">
        <f>IF((A3189+$F$5&lt;='1_Setting'!$D$29),A3189+$F$5,#N/A)</f>
        <v>#N/A</v>
      </c>
      <c r="B3190" s="11" t="str">
        <f>IFERROR(IF(ISNUMBER(A3190),(IF(A3190&lt;('1_Setting'!$D$30),((A3190/('1_Setting'!$D$30))*3+1),((A3190-('1_Setting'!$D$30))/(('1_Setting'!$D$29)-('1_Setting'!$D$30))*2+4)))," ")," ")</f>
        <v xml:space="preserve"> </v>
      </c>
      <c r="C3190" s="10" t="str">
        <f t="shared" si="101"/>
        <v xml:space="preserve"> </v>
      </c>
      <c r="D3190" s="56" t="e">
        <f t="shared" si="102"/>
        <v>#N/A</v>
      </c>
    </row>
    <row r="3191" spans="1:4" x14ac:dyDescent="0.2">
      <c r="A3191" s="56" t="e">
        <f>IF((A3190+$F$5&lt;='1_Setting'!$D$29),A3190+$F$5,#N/A)</f>
        <v>#N/A</v>
      </c>
      <c r="B3191" s="11" t="str">
        <f>IFERROR(IF(ISNUMBER(A3191),(IF(A3191&lt;('1_Setting'!$D$30),((A3191/('1_Setting'!$D$30))*3+1),((A3191-('1_Setting'!$D$30))/(('1_Setting'!$D$29)-('1_Setting'!$D$30))*2+4)))," ")," ")</f>
        <v xml:space="preserve"> </v>
      </c>
      <c r="C3191" s="10" t="str">
        <f t="shared" si="101"/>
        <v xml:space="preserve"> </v>
      </c>
      <c r="D3191" s="56" t="e">
        <f t="shared" si="102"/>
        <v>#N/A</v>
      </c>
    </row>
    <row r="3192" spans="1:4" x14ac:dyDescent="0.2">
      <c r="A3192" s="56" t="e">
        <f>IF((A3191+$F$5&lt;='1_Setting'!$D$29),A3191+$F$5,#N/A)</f>
        <v>#N/A</v>
      </c>
      <c r="B3192" s="11" t="str">
        <f>IFERROR(IF(ISNUMBER(A3192),(IF(A3192&lt;('1_Setting'!$D$30),((A3192/('1_Setting'!$D$30))*3+1),((A3192-('1_Setting'!$D$30))/(('1_Setting'!$D$29)-('1_Setting'!$D$30))*2+4)))," ")," ")</f>
        <v xml:space="preserve"> </v>
      </c>
      <c r="C3192" s="10" t="str">
        <f t="shared" si="101"/>
        <v xml:space="preserve"> </v>
      </c>
      <c r="D3192" s="56" t="e">
        <f t="shared" si="102"/>
        <v>#N/A</v>
      </c>
    </row>
    <row r="3193" spans="1:4" x14ac:dyDescent="0.2">
      <c r="A3193" s="56" t="e">
        <f>IF((A3192+$F$5&lt;='1_Setting'!$D$29),A3192+$F$5,#N/A)</f>
        <v>#N/A</v>
      </c>
      <c r="B3193" s="11" t="str">
        <f>IFERROR(IF(ISNUMBER(A3193),(IF(A3193&lt;('1_Setting'!$D$30),((A3193/('1_Setting'!$D$30))*3+1),((A3193-('1_Setting'!$D$30))/(('1_Setting'!$D$29)-('1_Setting'!$D$30))*2+4)))," ")," ")</f>
        <v xml:space="preserve"> </v>
      </c>
      <c r="C3193" s="10" t="str">
        <f t="shared" si="101"/>
        <v xml:space="preserve"> </v>
      </c>
      <c r="D3193" s="56" t="e">
        <f t="shared" si="102"/>
        <v>#N/A</v>
      </c>
    </row>
    <row r="3194" spans="1:4" x14ac:dyDescent="0.2">
      <c r="A3194" s="56" t="e">
        <f>IF((A3193+$F$5&lt;='1_Setting'!$D$29),A3193+$F$5,#N/A)</f>
        <v>#N/A</v>
      </c>
      <c r="B3194" s="11" t="str">
        <f>IFERROR(IF(ISNUMBER(A3194),(IF(A3194&lt;('1_Setting'!$D$30),((A3194/('1_Setting'!$D$30))*3+1),((A3194-('1_Setting'!$D$30))/(('1_Setting'!$D$29)-('1_Setting'!$D$30))*2+4)))," ")," ")</f>
        <v xml:space="preserve"> </v>
      </c>
      <c r="C3194" s="10" t="str">
        <f t="shared" si="101"/>
        <v xml:space="preserve"> </v>
      </c>
      <c r="D3194" s="56" t="e">
        <f t="shared" si="102"/>
        <v>#N/A</v>
      </c>
    </row>
    <row r="3195" spans="1:4" x14ac:dyDescent="0.2">
      <c r="A3195" s="56" t="e">
        <f>IF((A3194+$F$5&lt;='1_Setting'!$D$29),A3194+$F$5,#N/A)</f>
        <v>#N/A</v>
      </c>
      <c r="B3195" s="11" t="str">
        <f>IFERROR(IF(ISNUMBER(A3195),(IF(A3195&lt;('1_Setting'!$D$30),((A3195/('1_Setting'!$D$30))*3+1),((A3195-('1_Setting'!$D$30))/(('1_Setting'!$D$29)-('1_Setting'!$D$30))*2+4)))," ")," ")</f>
        <v xml:space="preserve"> </v>
      </c>
      <c r="C3195" s="10" t="str">
        <f t="shared" si="101"/>
        <v xml:space="preserve"> </v>
      </c>
      <c r="D3195" s="56" t="e">
        <f t="shared" si="102"/>
        <v>#N/A</v>
      </c>
    </row>
    <row r="3196" spans="1:4" x14ac:dyDescent="0.2">
      <c r="A3196" s="56" t="e">
        <f>IF((A3195+$F$5&lt;='1_Setting'!$D$29),A3195+$F$5,#N/A)</f>
        <v>#N/A</v>
      </c>
      <c r="B3196" s="11" t="str">
        <f>IFERROR(IF(ISNUMBER(A3196),(IF(A3196&lt;('1_Setting'!$D$30),((A3196/('1_Setting'!$D$30))*3+1),((A3196-('1_Setting'!$D$30))/(('1_Setting'!$D$29)-('1_Setting'!$D$30))*2+4)))," ")," ")</f>
        <v xml:space="preserve"> </v>
      </c>
      <c r="C3196" s="10" t="str">
        <f t="shared" si="101"/>
        <v xml:space="preserve"> </v>
      </c>
      <c r="D3196" s="56" t="e">
        <f t="shared" si="102"/>
        <v>#N/A</v>
      </c>
    </row>
    <row r="3197" spans="1:4" x14ac:dyDescent="0.2">
      <c r="A3197" s="56" t="e">
        <f>IF((A3196+$F$5&lt;='1_Setting'!$D$29),A3196+$F$5,#N/A)</f>
        <v>#N/A</v>
      </c>
      <c r="B3197" s="11" t="str">
        <f>IFERROR(IF(ISNUMBER(A3197),(IF(A3197&lt;('1_Setting'!$D$30),((A3197/('1_Setting'!$D$30))*3+1),((A3197-('1_Setting'!$D$30))/(('1_Setting'!$D$29)-('1_Setting'!$D$30))*2+4)))," ")," ")</f>
        <v xml:space="preserve"> </v>
      </c>
      <c r="C3197" s="10" t="str">
        <f t="shared" si="101"/>
        <v xml:space="preserve"> </v>
      </c>
      <c r="D3197" s="56" t="e">
        <f t="shared" si="102"/>
        <v>#N/A</v>
      </c>
    </row>
    <row r="3198" spans="1:4" x14ac:dyDescent="0.2">
      <c r="A3198" s="56" t="e">
        <f>IF((A3197+$F$5&lt;='1_Setting'!$D$29),A3197+$F$5,#N/A)</f>
        <v>#N/A</v>
      </c>
      <c r="B3198" s="11" t="str">
        <f>IFERROR(IF(ISNUMBER(A3198),(IF(A3198&lt;('1_Setting'!$D$30),((A3198/('1_Setting'!$D$30))*3+1),((A3198-('1_Setting'!$D$30))/(('1_Setting'!$D$29)-('1_Setting'!$D$30))*2+4)))," ")," ")</f>
        <v xml:space="preserve"> </v>
      </c>
      <c r="C3198" s="10" t="str">
        <f t="shared" si="101"/>
        <v xml:space="preserve"> </v>
      </c>
      <c r="D3198" s="56" t="e">
        <f t="shared" si="102"/>
        <v>#N/A</v>
      </c>
    </row>
    <row r="3199" spans="1:4" x14ac:dyDescent="0.2">
      <c r="A3199" s="56" t="e">
        <f>IF((A3198+$F$5&lt;='1_Setting'!$D$29),A3198+$F$5,#N/A)</f>
        <v>#N/A</v>
      </c>
      <c r="B3199" s="11" t="str">
        <f>IFERROR(IF(ISNUMBER(A3199),(IF(A3199&lt;('1_Setting'!$D$30),((A3199/('1_Setting'!$D$30))*3+1),((A3199-('1_Setting'!$D$30))/(('1_Setting'!$D$29)-('1_Setting'!$D$30))*2+4)))," ")," ")</f>
        <v xml:space="preserve"> </v>
      </c>
      <c r="C3199" s="10" t="str">
        <f t="shared" si="101"/>
        <v xml:space="preserve"> </v>
      </c>
      <c r="D3199" s="56" t="e">
        <f t="shared" si="102"/>
        <v>#N/A</v>
      </c>
    </row>
    <row r="3200" spans="1:4" x14ac:dyDescent="0.2">
      <c r="A3200" s="56" t="e">
        <f>IF((A3199+$F$5&lt;='1_Setting'!$D$29),A3199+$F$5,#N/A)</f>
        <v>#N/A</v>
      </c>
      <c r="B3200" s="11" t="str">
        <f>IFERROR(IF(ISNUMBER(A3200),(IF(A3200&lt;('1_Setting'!$D$30),((A3200/('1_Setting'!$D$30))*3+1),((A3200-('1_Setting'!$D$30))/(('1_Setting'!$D$29)-('1_Setting'!$D$30))*2+4)))," ")," ")</f>
        <v xml:space="preserve"> </v>
      </c>
      <c r="C3200" s="10" t="str">
        <f t="shared" si="101"/>
        <v xml:space="preserve"> </v>
      </c>
      <c r="D3200" s="56" t="e">
        <f t="shared" si="102"/>
        <v>#N/A</v>
      </c>
    </row>
    <row r="3201" spans="1:4" x14ac:dyDescent="0.2">
      <c r="A3201" s="56" t="e">
        <f>IF((A3200+$F$5&lt;='1_Setting'!$D$29),A3200+$F$5,#N/A)</f>
        <v>#N/A</v>
      </c>
      <c r="B3201" s="11" t="str">
        <f>IFERROR(IF(ISNUMBER(A3201),(IF(A3201&lt;('1_Setting'!$D$30),((A3201/('1_Setting'!$D$30))*3+1),((A3201-('1_Setting'!$D$30))/(('1_Setting'!$D$29)-('1_Setting'!$D$30))*2+4)))," ")," ")</f>
        <v xml:space="preserve"> </v>
      </c>
      <c r="C3201" s="10" t="str">
        <f t="shared" si="101"/>
        <v xml:space="preserve"> </v>
      </c>
      <c r="D3201" s="56" t="e">
        <f t="shared" si="102"/>
        <v>#N/A</v>
      </c>
    </row>
    <row r="3202" spans="1:4" x14ac:dyDescent="0.2">
      <c r="A3202" s="56" t="e">
        <f>IF((A3201+$F$5&lt;='1_Setting'!$D$29),A3201+$F$5,#N/A)</f>
        <v>#N/A</v>
      </c>
      <c r="B3202" s="11" t="str">
        <f>IFERROR(IF(ISNUMBER(A3202),(IF(A3202&lt;('1_Setting'!$D$30),((A3202/('1_Setting'!$D$30))*3+1),((A3202-('1_Setting'!$D$30))/(('1_Setting'!$D$29)-('1_Setting'!$D$30))*2+4)))," ")," ")</f>
        <v xml:space="preserve"> </v>
      </c>
      <c r="C3202" s="10" t="str">
        <f t="shared" ref="C3202:C3265" si="103">IFERROR(IF(AND(B3202&gt;3.5,B3202&lt;4),3.5,ROUND(B3202/5,1)*5)," ")</f>
        <v xml:space="preserve"> </v>
      </c>
      <c r="D3202" s="56" t="e">
        <f t="shared" si="102"/>
        <v>#N/A</v>
      </c>
    </row>
    <row r="3203" spans="1:4" x14ac:dyDescent="0.2">
      <c r="A3203" s="56" t="e">
        <f>IF((A3202+$F$5&lt;='1_Setting'!$D$29),A3202+$F$5,#N/A)</f>
        <v>#N/A</v>
      </c>
      <c r="B3203" s="11" t="str">
        <f>IFERROR(IF(ISNUMBER(A3203),(IF(A3203&lt;('1_Setting'!$D$30),((A3203/('1_Setting'!$D$30))*3+1),((A3203-('1_Setting'!$D$30))/(('1_Setting'!$D$29)-('1_Setting'!$D$30))*2+4)))," ")," ")</f>
        <v xml:space="preserve"> </v>
      </c>
      <c r="C3203" s="10" t="str">
        <f t="shared" si="103"/>
        <v xml:space="preserve"> </v>
      </c>
      <c r="D3203" s="56" t="e">
        <f t="shared" si="102"/>
        <v>#N/A</v>
      </c>
    </row>
    <row r="3204" spans="1:4" x14ac:dyDescent="0.2">
      <c r="A3204" s="56" t="e">
        <f>IF((A3203+$F$5&lt;='1_Setting'!$D$29),A3203+$F$5,#N/A)</f>
        <v>#N/A</v>
      </c>
      <c r="B3204" s="11" t="str">
        <f>IFERROR(IF(ISNUMBER(A3204),(IF(A3204&lt;('1_Setting'!$D$30),((A3204/('1_Setting'!$D$30))*3+1),((A3204-('1_Setting'!$D$30))/(('1_Setting'!$D$29)-('1_Setting'!$D$30))*2+4)))," ")," ")</f>
        <v xml:space="preserve"> </v>
      </c>
      <c r="C3204" s="10" t="str">
        <f t="shared" si="103"/>
        <v xml:space="preserve"> </v>
      </c>
      <c r="D3204" s="56" t="e">
        <f t="shared" si="102"/>
        <v>#N/A</v>
      </c>
    </row>
    <row r="3205" spans="1:4" x14ac:dyDescent="0.2">
      <c r="A3205" s="56" t="e">
        <f>IF((A3204+$F$5&lt;='1_Setting'!$D$29),A3204+$F$5,#N/A)</f>
        <v>#N/A</v>
      </c>
      <c r="B3205" s="11" t="str">
        <f>IFERROR(IF(ISNUMBER(A3205),(IF(A3205&lt;('1_Setting'!$D$30),((A3205/('1_Setting'!$D$30))*3+1),((A3205-('1_Setting'!$D$30))/(('1_Setting'!$D$29)-('1_Setting'!$D$30))*2+4)))," ")," ")</f>
        <v xml:space="preserve"> </v>
      </c>
      <c r="C3205" s="10" t="str">
        <f t="shared" si="103"/>
        <v xml:space="preserve"> </v>
      </c>
      <c r="D3205" s="56" t="e">
        <f t="shared" si="102"/>
        <v>#N/A</v>
      </c>
    </row>
    <row r="3206" spans="1:4" x14ac:dyDescent="0.2">
      <c r="A3206" s="56" t="e">
        <f>IF((A3205+$F$5&lt;='1_Setting'!$D$29),A3205+$F$5,#N/A)</f>
        <v>#N/A</v>
      </c>
      <c r="B3206" s="11" t="str">
        <f>IFERROR(IF(ISNUMBER(A3206),(IF(A3206&lt;('1_Setting'!$D$30),((A3206/('1_Setting'!$D$30))*3+1),((A3206-('1_Setting'!$D$30))/(('1_Setting'!$D$29)-('1_Setting'!$D$30))*2+4)))," ")," ")</f>
        <v xml:space="preserve"> </v>
      </c>
      <c r="C3206" s="10" t="str">
        <f t="shared" si="103"/>
        <v xml:space="preserve"> </v>
      </c>
      <c r="D3206" s="56" t="e">
        <f t="shared" si="102"/>
        <v>#N/A</v>
      </c>
    </row>
    <row r="3207" spans="1:4" x14ac:dyDescent="0.2">
      <c r="A3207" s="56" t="e">
        <f>IF((A3206+$F$5&lt;='1_Setting'!$D$29),A3206+$F$5,#N/A)</f>
        <v>#N/A</v>
      </c>
      <c r="B3207" s="11" t="str">
        <f>IFERROR(IF(ISNUMBER(A3207),(IF(A3207&lt;('1_Setting'!$D$30),((A3207/('1_Setting'!$D$30))*3+1),((A3207-('1_Setting'!$D$30))/(('1_Setting'!$D$29)-('1_Setting'!$D$30))*2+4)))," ")," ")</f>
        <v xml:space="preserve"> </v>
      </c>
      <c r="C3207" s="10" t="str">
        <f t="shared" si="103"/>
        <v xml:space="preserve"> </v>
      </c>
      <c r="D3207" s="56" t="e">
        <f t="shared" si="102"/>
        <v>#N/A</v>
      </c>
    </row>
    <row r="3208" spans="1:4" x14ac:dyDescent="0.2">
      <c r="A3208" s="56" t="e">
        <f>IF((A3207+$F$5&lt;='1_Setting'!$D$29),A3207+$F$5,#N/A)</f>
        <v>#N/A</v>
      </c>
      <c r="B3208" s="11" t="str">
        <f>IFERROR(IF(ISNUMBER(A3208),(IF(A3208&lt;('1_Setting'!$D$30),((A3208/('1_Setting'!$D$30))*3+1),((A3208-('1_Setting'!$D$30))/(('1_Setting'!$D$29)-('1_Setting'!$D$30))*2+4)))," ")," ")</f>
        <v xml:space="preserve"> </v>
      </c>
      <c r="C3208" s="10" t="str">
        <f t="shared" si="103"/>
        <v xml:space="preserve"> </v>
      </c>
      <c r="D3208" s="56" t="e">
        <f t="shared" si="102"/>
        <v>#N/A</v>
      </c>
    </row>
    <row r="3209" spans="1:4" x14ac:dyDescent="0.2">
      <c r="A3209" s="56" t="e">
        <f>IF((A3208+$F$5&lt;='1_Setting'!$D$29),A3208+$F$5,#N/A)</f>
        <v>#N/A</v>
      </c>
      <c r="B3209" s="11" t="str">
        <f>IFERROR(IF(ISNUMBER(A3209),(IF(A3209&lt;('1_Setting'!$D$30),((A3209/('1_Setting'!$D$30))*3+1),((A3209-('1_Setting'!$D$30))/(('1_Setting'!$D$29)-('1_Setting'!$D$30))*2+4)))," ")," ")</f>
        <v xml:space="preserve"> </v>
      </c>
      <c r="C3209" s="10" t="str">
        <f t="shared" si="103"/>
        <v xml:space="preserve"> </v>
      </c>
      <c r="D3209" s="56" t="e">
        <f t="shared" si="102"/>
        <v>#N/A</v>
      </c>
    </row>
    <row r="3210" spans="1:4" x14ac:dyDescent="0.2">
      <c r="A3210" s="56" t="e">
        <f>IF((A3209+$F$5&lt;='1_Setting'!$D$29),A3209+$F$5,#N/A)</f>
        <v>#N/A</v>
      </c>
      <c r="B3210" s="11" t="str">
        <f>IFERROR(IF(ISNUMBER(A3210),(IF(A3210&lt;('1_Setting'!$D$30),((A3210/('1_Setting'!$D$30))*3+1),((A3210-('1_Setting'!$D$30))/(('1_Setting'!$D$29)-('1_Setting'!$D$30))*2+4)))," ")," ")</f>
        <v xml:space="preserve"> </v>
      </c>
      <c r="C3210" s="10" t="str">
        <f t="shared" si="103"/>
        <v xml:space="preserve"> </v>
      </c>
      <c r="D3210" s="56" t="e">
        <f t="shared" si="102"/>
        <v>#N/A</v>
      </c>
    </row>
    <row r="3211" spans="1:4" x14ac:dyDescent="0.2">
      <c r="A3211" s="56" t="e">
        <f>IF((A3210+$F$5&lt;='1_Setting'!$D$29),A3210+$F$5,#N/A)</f>
        <v>#N/A</v>
      </c>
      <c r="B3211" s="11" t="str">
        <f>IFERROR(IF(ISNUMBER(A3211),(IF(A3211&lt;('1_Setting'!$D$30),((A3211/('1_Setting'!$D$30))*3+1),((A3211-('1_Setting'!$D$30))/(('1_Setting'!$D$29)-('1_Setting'!$D$30))*2+4)))," ")," ")</f>
        <v xml:space="preserve"> </v>
      </c>
      <c r="C3211" s="10" t="str">
        <f t="shared" si="103"/>
        <v xml:space="preserve"> </v>
      </c>
      <c r="D3211" s="56" t="e">
        <f t="shared" ref="D3211:D3274" si="104">A3211</f>
        <v>#N/A</v>
      </c>
    </row>
    <row r="3212" spans="1:4" x14ac:dyDescent="0.2">
      <c r="A3212" s="56" t="e">
        <f>IF((A3211+$F$5&lt;='1_Setting'!$D$29),A3211+$F$5,#N/A)</f>
        <v>#N/A</v>
      </c>
      <c r="B3212" s="11" t="str">
        <f>IFERROR(IF(ISNUMBER(A3212),(IF(A3212&lt;('1_Setting'!$D$30),((A3212/('1_Setting'!$D$30))*3+1),((A3212-('1_Setting'!$D$30))/(('1_Setting'!$D$29)-('1_Setting'!$D$30))*2+4)))," ")," ")</f>
        <v xml:space="preserve"> </v>
      </c>
      <c r="C3212" s="10" t="str">
        <f t="shared" si="103"/>
        <v xml:space="preserve"> </v>
      </c>
      <c r="D3212" s="56" t="e">
        <f t="shared" si="104"/>
        <v>#N/A</v>
      </c>
    </row>
    <row r="3213" spans="1:4" x14ac:dyDescent="0.2">
      <c r="A3213" s="56" t="e">
        <f>IF((A3212+$F$5&lt;='1_Setting'!$D$29),A3212+$F$5,#N/A)</f>
        <v>#N/A</v>
      </c>
      <c r="B3213" s="11" t="str">
        <f>IFERROR(IF(ISNUMBER(A3213),(IF(A3213&lt;('1_Setting'!$D$30),((A3213/('1_Setting'!$D$30))*3+1),((A3213-('1_Setting'!$D$30))/(('1_Setting'!$D$29)-('1_Setting'!$D$30))*2+4)))," ")," ")</f>
        <v xml:space="preserve"> </v>
      </c>
      <c r="C3213" s="10" t="str">
        <f t="shared" si="103"/>
        <v xml:space="preserve"> </v>
      </c>
      <c r="D3213" s="56" t="e">
        <f t="shared" si="104"/>
        <v>#N/A</v>
      </c>
    </row>
    <row r="3214" spans="1:4" x14ac:dyDescent="0.2">
      <c r="A3214" s="56" t="e">
        <f>IF((A3213+$F$5&lt;='1_Setting'!$D$29),A3213+$F$5,#N/A)</f>
        <v>#N/A</v>
      </c>
      <c r="B3214" s="11" t="str">
        <f>IFERROR(IF(ISNUMBER(A3214),(IF(A3214&lt;('1_Setting'!$D$30),((A3214/('1_Setting'!$D$30))*3+1),((A3214-('1_Setting'!$D$30))/(('1_Setting'!$D$29)-('1_Setting'!$D$30))*2+4)))," ")," ")</f>
        <v xml:space="preserve"> </v>
      </c>
      <c r="C3214" s="10" t="str">
        <f t="shared" si="103"/>
        <v xml:space="preserve"> </v>
      </c>
      <c r="D3214" s="56" t="e">
        <f t="shared" si="104"/>
        <v>#N/A</v>
      </c>
    </row>
    <row r="3215" spans="1:4" x14ac:dyDescent="0.2">
      <c r="A3215" s="56" t="e">
        <f>IF((A3214+$F$5&lt;='1_Setting'!$D$29),A3214+$F$5,#N/A)</f>
        <v>#N/A</v>
      </c>
      <c r="B3215" s="11" t="str">
        <f>IFERROR(IF(ISNUMBER(A3215),(IF(A3215&lt;('1_Setting'!$D$30),((A3215/('1_Setting'!$D$30))*3+1),((A3215-('1_Setting'!$D$30))/(('1_Setting'!$D$29)-('1_Setting'!$D$30))*2+4)))," ")," ")</f>
        <v xml:space="preserve"> </v>
      </c>
      <c r="C3215" s="10" t="str">
        <f t="shared" si="103"/>
        <v xml:space="preserve"> </v>
      </c>
      <c r="D3215" s="56" t="e">
        <f t="shared" si="104"/>
        <v>#N/A</v>
      </c>
    </row>
    <row r="3216" spans="1:4" x14ac:dyDescent="0.2">
      <c r="A3216" s="56" t="e">
        <f>IF((A3215+$F$5&lt;='1_Setting'!$D$29),A3215+$F$5,#N/A)</f>
        <v>#N/A</v>
      </c>
      <c r="B3216" s="11" t="str">
        <f>IFERROR(IF(ISNUMBER(A3216),(IF(A3216&lt;('1_Setting'!$D$30),((A3216/('1_Setting'!$D$30))*3+1),((A3216-('1_Setting'!$D$30))/(('1_Setting'!$D$29)-('1_Setting'!$D$30))*2+4)))," ")," ")</f>
        <v xml:space="preserve"> </v>
      </c>
      <c r="C3216" s="10" t="str">
        <f t="shared" si="103"/>
        <v xml:space="preserve"> </v>
      </c>
      <c r="D3216" s="56" t="e">
        <f t="shared" si="104"/>
        <v>#N/A</v>
      </c>
    </row>
    <row r="3217" spans="1:4" x14ac:dyDescent="0.2">
      <c r="A3217" s="56" t="e">
        <f>IF((A3216+$F$5&lt;='1_Setting'!$D$29),A3216+$F$5,#N/A)</f>
        <v>#N/A</v>
      </c>
      <c r="B3217" s="11" t="str">
        <f>IFERROR(IF(ISNUMBER(A3217),(IF(A3217&lt;('1_Setting'!$D$30),((A3217/('1_Setting'!$D$30))*3+1),((A3217-('1_Setting'!$D$30))/(('1_Setting'!$D$29)-('1_Setting'!$D$30))*2+4)))," ")," ")</f>
        <v xml:space="preserve"> </v>
      </c>
      <c r="C3217" s="10" t="str">
        <f t="shared" si="103"/>
        <v xml:space="preserve"> </v>
      </c>
      <c r="D3217" s="56" t="e">
        <f t="shared" si="104"/>
        <v>#N/A</v>
      </c>
    </row>
    <row r="3218" spans="1:4" x14ac:dyDescent="0.2">
      <c r="A3218" s="56" t="e">
        <f>IF((A3217+$F$5&lt;='1_Setting'!$D$29),A3217+$F$5,#N/A)</f>
        <v>#N/A</v>
      </c>
      <c r="B3218" s="11" t="str">
        <f>IFERROR(IF(ISNUMBER(A3218),(IF(A3218&lt;('1_Setting'!$D$30),((A3218/('1_Setting'!$D$30))*3+1),((A3218-('1_Setting'!$D$30))/(('1_Setting'!$D$29)-('1_Setting'!$D$30))*2+4)))," ")," ")</f>
        <v xml:space="preserve"> </v>
      </c>
      <c r="C3218" s="10" t="str">
        <f t="shared" si="103"/>
        <v xml:space="preserve"> </v>
      </c>
      <c r="D3218" s="56" t="e">
        <f t="shared" si="104"/>
        <v>#N/A</v>
      </c>
    </row>
    <row r="3219" spans="1:4" x14ac:dyDescent="0.2">
      <c r="A3219" s="56" t="e">
        <f>IF((A3218+$F$5&lt;='1_Setting'!$D$29),A3218+$F$5,#N/A)</f>
        <v>#N/A</v>
      </c>
      <c r="B3219" s="11" t="str">
        <f>IFERROR(IF(ISNUMBER(A3219),(IF(A3219&lt;('1_Setting'!$D$30),((A3219/('1_Setting'!$D$30))*3+1),((A3219-('1_Setting'!$D$30))/(('1_Setting'!$D$29)-('1_Setting'!$D$30))*2+4)))," ")," ")</f>
        <v xml:space="preserve"> </v>
      </c>
      <c r="C3219" s="10" t="str">
        <f t="shared" si="103"/>
        <v xml:space="preserve"> </v>
      </c>
      <c r="D3219" s="56" t="e">
        <f t="shared" si="104"/>
        <v>#N/A</v>
      </c>
    </row>
    <row r="3220" spans="1:4" x14ac:dyDescent="0.2">
      <c r="A3220" s="56" t="e">
        <f>IF((A3219+$F$5&lt;='1_Setting'!$D$29),A3219+$F$5,#N/A)</f>
        <v>#N/A</v>
      </c>
      <c r="B3220" s="11" t="str">
        <f>IFERROR(IF(ISNUMBER(A3220),(IF(A3220&lt;('1_Setting'!$D$30),((A3220/('1_Setting'!$D$30))*3+1),((A3220-('1_Setting'!$D$30))/(('1_Setting'!$D$29)-('1_Setting'!$D$30))*2+4)))," ")," ")</f>
        <v xml:space="preserve"> </v>
      </c>
      <c r="C3220" s="10" t="str">
        <f t="shared" si="103"/>
        <v xml:space="preserve"> </v>
      </c>
      <c r="D3220" s="56" t="e">
        <f t="shared" si="104"/>
        <v>#N/A</v>
      </c>
    </row>
    <row r="3221" spans="1:4" x14ac:dyDescent="0.2">
      <c r="A3221" s="56" t="e">
        <f>IF((A3220+$F$5&lt;='1_Setting'!$D$29),A3220+$F$5,#N/A)</f>
        <v>#N/A</v>
      </c>
      <c r="B3221" s="11" t="str">
        <f>IFERROR(IF(ISNUMBER(A3221),(IF(A3221&lt;('1_Setting'!$D$30),((A3221/('1_Setting'!$D$30))*3+1),((A3221-('1_Setting'!$D$30))/(('1_Setting'!$D$29)-('1_Setting'!$D$30))*2+4)))," ")," ")</f>
        <v xml:space="preserve"> </v>
      </c>
      <c r="C3221" s="10" t="str">
        <f t="shared" si="103"/>
        <v xml:space="preserve"> </v>
      </c>
      <c r="D3221" s="56" t="e">
        <f t="shared" si="104"/>
        <v>#N/A</v>
      </c>
    </row>
    <row r="3222" spans="1:4" x14ac:dyDescent="0.2">
      <c r="A3222" s="56" t="e">
        <f>IF((A3221+$F$5&lt;='1_Setting'!$D$29),A3221+$F$5,#N/A)</f>
        <v>#N/A</v>
      </c>
      <c r="B3222" s="11" t="str">
        <f>IFERROR(IF(ISNUMBER(A3222),(IF(A3222&lt;('1_Setting'!$D$30),((A3222/('1_Setting'!$D$30))*3+1),((A3222-('1_Setting'!$D$30))/(('1_Setting'!$D$29)-('1_Setting'!$D$30))*2+4)))," ")," ")</f>
        <v xml:space="preserve"> </v>
      </c>
      <c r="C3222" s="10" t="str">
        <f t="shared" si="103"/>
        <v xml:space="preserve"> </v>
      </c>
      <c r="D3222" s="56" t="e">
        <f t="shared" si="104"/>
        <v>#N/A</v>
      </c>
    </row>
    <row r="3223" spans="1:4" x14ac:dyDescent="0.2">
      <c r="A3223" s="56" t="e">
        <f>IF((A3222+$F$5&lt;='1_Setting'!$D$29),A3222+$F$5,#N/A)</f>
        <v>#N/A</v>
      </c>
      <c r="B3223" s="11" t="str">
        <f>IFERROR(IF(ISNUMBER(A3223),(IF(A3223&lt;('1_Setting'!$D$30),((A3223/('1_Setting'!$D$30))*3+1),((A3223-('1_Setting'!$D$30))/(('1_Setting'!$D$29)-('1_Setting'!$D$30))*2+4)))," ")," ")</f>
        <v xml:space="preserve"> </v>
      </c>
      <c r="C3223" s="10" t="str">
        <f t="shared" si="103"/>
        <v xml:space="preserve"> </v>
      </c>
      <c r="D3223" s="56" t="e">
        <f t="shared" si="104"/>
        <v>#N/A</v>
      </c>
    </row>
    <row r="3224" spans="1:4" x14ac:dyDescent="0.2">
      <c r="A3224" s="56" t="e">
        <f>IF((A3223+$F$5&lt;='1_Setting'!$D$29),A3223+$F$5,#N/A)</f>
        <v>#N/A</v>
      </c>
      <c r="B3224" s="11" t="str">
        <f>IFERROR(IF(ISNUMBER(A3224),(IF(A3224&lt;('1_Setting'!$D$30),((A3224/('1_Setting'!$D$30))*3+1),((A3224-('1_Setting'!$D$30))/(('1_Setting'!$D$29)-('1_Setting'!$D$30))*2+4)))," ")," ")</f>
        <v xml:space="preserve"> </v>
      </c>
      <c r="C3224" s="10" t="str">
        <f t="shared" si="103"/>
        <v xml:space="preserve"> </v>
      </c>
      <c r="D3224" s="56" t="e">
        <f t="shared" si="104"/>
        <v>#N/A</v>
      </c>
    </row>
    <row r="3225" spans="1:4" x14ac:dyDescent="0.2">
      <c r="A3225" s="56" t="e">
        <f>IF((A3224+$F$5&lt;='1_Setting'!$D$29),A3224+$F$5,#N/A)</f>
        <v>#N/A</v>
      </c>
      <c r="B3225" s="11" t="str">
        <f>IFERROR(IF(ISNUMBER(A3225),(IF(A3225&lt;('1_Setting'!$D$30),((A3225/('1_Setting'!$D$30))*3+1),((A3225-('1_Setting'!$D$30))/(('1_Setting'!$D$29)-('1_Setting'!$D$30))*2+4)))," ")," ")</f>
        <v xml:space="preserve"> </v>
      </c>
      <c r="C3225" s="10" t="str">
        <f t="shared" si="103"/>
        <v xml:space="preserve"> </v>
      </c>
      <c r="D3225" s="56" t="e">
        <f t="shared" si="104"/>
        <v>#N/A</v>
      </c>
    </row>
    <row r="3226" spans="1:4" x14ac:dyDescent="0.2">
      <c r="A3226" s="56" t="e">
        <f>IF((A3225+$F$5&lt;='1_Setting'!$D$29),A3225+$F$5,#N/A)</f>
        <v>#N/A</v>
      </c>
      <c r="B3226" s="11" t="str">
        <f>IFERROR(IF(ISNUMBER(A3226),(IF(A3226&lt;('1_Setting'!$D$30),((A3226/('1_Setting'!$D$30))*3+1),((A3226-('1_Setting'!$D$30))/(('1_Setting'!$D$29)-('1_Setting'!$D$30))*2+4)))," ")," ")</f>
        <v xml:space="preserve"> </v>
      </c>
      <c r="C3226" s="10" t="str">
        <f t="shared" si="103"/>
        <v xml:space="preserve"> </v>
      </c>
      <c r="D3226" s="56" t="e">
        <f t="shared" si="104"/>
        <v>#N/A</v>
      </c>
    </row>
    <row r="3227" spans="1:4" x14ac:dyDescent="0.2">
      <c r="A3227" s="56" t="e">
        <f>IF((A3226+$F$5&lt;='1_Setting'!$D$29),A3226+$F$5,#N/A)</f>
        <v>#N/A</v>
      </c>
      <c r="B3227" s="11" t="str">
        <f>IFERROR(IF(ISNUMBER(A3227),(IF(A3227&lt;('1_Setting'!$D$30),((A3227/('1_Setting'!$D$30))*3+1),((A3227-('1_Setting'!$D$30))/(('1_Setting'!$D$29)-('1_Setting'!$D$30))*2+4)))," ")," ")</f>
        <v xml:space="preserve"> </v>
      </c>
      <c r="C3227" s="10" t="str">
        <f t="shared" si="103"/>
        <v xml:space="preserve"> </v>
      </c>
      <c r="D3227" s="56" t="e">
        <f t="shared" si="104"/>
        <v>#N/A</v>
      </c>
    </row>
    <row r="3228" spans="1:4" x14ac:dyDescent="0.2">
      <c r="A3228" s="56" t="e">
        <f>IF((A3227+$F$5&lt;='1_Setting'!$D$29),A3227+$F$5,#N/A)</f>
        <v>#N/A</v>
      </c>
      <c r="B3228" s="11" t="str">
        <f>IFERROR(IF(ISNUMBER(A3228),(IF(A3228&lt;('1_Setting'!$D$30),((A3228/('1_Setting'!$D$30))*3+1),((A3228-('1_Setting'!$D$30))/(('1_Setting'!$D$29)-('1_Setting'!$D$30))*2+4)))," ")," ")</f>
        <v xml:space="preserve"> </v>
      </c>
      <c r="C3228" s="10" t="str">
        <f t="shared" si="103"/>
        <v xml:space="preserve"> </v>
      </c>
      <c r="D3228" s="56" t="e">
        <f t="shared" si="104"/>
        <v>#N/A</v>
      </c>
    </row>
    <row r="3229" spans="1:4" x14ac:dyDescent="0.2">
      <c r="A3229" s="56" t="e">
        <f>IF((A3228+$F$5&lt;='1_Setting'!$D$29),A3228+$F$5,#N/A)</f>
        <v>#N/A</v>
      </c>
      <c r="B3229" s="11" t="str">
        <f>IFERROR(IF(ISNUMBER(A3229),(IF(A3229&lt;('1_Setting'!$D$30),((A3229/('1_Setting'!$D$30))*3+1),((A3229-('1_Setting'!$D$30))/(('1_Setting'!$D$29)-('1_Setting'!$D$30))*2+4)))," ")," ")</f>
        <v xml:space="preserve"> </v>
      </c>
      <c r="C3229" s="10" t="str">
        <f t="shared" si="103"/>
        <v xml:space="preserve"> </v>
      </c>
      <c r="D3229" s="56" t="e">
        <f t="shared" si="104"/>
        <v>#N/A</v>
      </c>
    </row>
    <row r="3230" spans="1:4" x14ac:dyDescent="0.2">
      <c r="A3230" s="56" t="e">
        <f>IF((A3229+$F$5&lt;='1_Setting'!$D$29),A3229+$F$5,#N/A)</f>
        <v>#N/A</v>
      </c>
      <c r="B3230" s="11" t="str">
        <f>IFERROR(IF(ISNUMBER(A3230),(IF(A3230&lt;('1_Setting'!$D$30),((A3230/('1_Setting'!$D$30))*3+1),((A3230-('1_Setting'!$D$30))/(('1_Setting'!$D$29)-('1_Setting'!$D$30))*2+4)))," ")," ")</f>
        <v xml:space="preserve"> </v>
      </c>
      <c r="C3230" s="10" t="str">
        <f t="shared" si="103"/>
        <v xml:space="preserve"> </v>
      </c>
      <c r="D3230" s="56" t="e">
        <f t="shared" si="104"/>
        <v>#N/A</v>
      </c>
    </row>
    <row r="3231" spans="1:4" x14ac:dyDescent="0.2">
      <c r="A3231" s="56" t="e">
        <f>IF((A3230+$F$5&lt;='1_Setting'!$D$29),A3230+$F$5,#N/A)</f>
        <v>#N/A</v>
      </c>
      <c r="B3231" s="11" t="str">
        <f>IFERROR(IF(ISNUMBER(A3231),(IF(A3231&lt;('1_Setting'!$D$30),((A3231/('1_Setting'!$D$30))*3+1),((A3231-('1_Setting'!$D$30))/(('1_Setting'!$D$29)-('1_Setting'!$D$30))*2+4)))," ")," ")</f>
        <v xml:space="preserve"> </v>
      </c>
      <c r="C3231" s="10" t="str">
        <f t="shared" si="103"/>
        <v xml:space="preserve"> </v>
      </c>
      <c r="D3231" s="56" t="e">
        <f t="shared" si="104"/>
        <v>#N/A</v>
      </c>
    </row>
    <row r="3232" spans="1:4" x14ac:dyDescent="0.2">
      <c r="A3232" s="56" t="e">
        <f>IF((A3231+$F$5&lt;='1_Setting'!$D$29),A3231+$F$5,#N/A)</f>
        <v>#N/A</v>
      </c>
      <c r="B3232" s="11" t="str">
        <f>IFERROR(IF(ISNUMBER(A3232),(IF(A3232&lt;('1_Setting'!$D$30),((A3232/('1_Setting'!$D$30))*3+1),((A3232-('1_Setting'!$D$30))/(('1_Setting'!$D$29)-('1_Setting'!$D$30))*2+4)))," ")," ")</f>
        <v xml:space="preserve"> </v>
      </c>
      <c r="C3232" s="10" t="str">
        <f t="shared" si="103"/>
        <v xml:space="preserve"> </v>
      </c>
      <c r="D3232" s="56" t="e">
        <f t="shared" si="104"/>
        <v>#N/A</v>
      </c>
    </row>
    <row r="3233" spans="1:4" x14ac:dyDescent="0.2">
      <c r="A3233" s="56" t="e">
        <f>IF((A3232+$F$5&lt;='1_Setting'!$D$29),A3232+$F$5,#N/A)</f>
        <v>#N/A</v>
      </c>
      <c r="B3233" s="11" t="str">
        <f>IFERROR(IF(ISNUMBER(A3233),(IF(A3233&lt;('1_Setting'!$D$30),((A3233/('1_Setting'!$D$30))*3+1),((A3233-('1_Setting'!$D$30))/(('1_Setting'!$D$29)-('1_Setting'!$D$30))*2+4)))," ")," ")</f>
        <v xml:space="preserve"> </v>
      </c>
      <c r="C3233" s="10" t="str">
        <f t="shared" si="103"/>
        <v xml:space="preserve"> </v>
      </c>
      <c r="D3233" s="56" t="e">
        <f t="shared" si="104"/>
        <v>#N/A</v>
      </c>
    </row>
    <row r="3234" spans="1:4" x14ac:dyDescent="0.2">
      <c r="A3234" s="56" t="e">
        <f>IF((A3233+$F$5&lt;='1_Setting'!$D$29),A3233+$F$5,#N/A)</f>
        <v>#N/A</v>
      </c>
      <c r="B3234" s="11" t="str">
        <f>IFERROR(IF(ISNUMBER(A3234),(IF(A3234&lt;('1_Setting'!$D$30),((A3234/('1_Setting'!$D$30))*3+1),((A3234-('1_Setting'!$D$30))/(('1_Setting'!$D$29)-('1_Setting'!$D$30))*2+4)))," ")," ")</f>
        <v xml:space="preserve"> </v>
      </c>
      <c r="C3234" s="10" t="str">
        <f t="shared" si="103"/>
        <v xml:space="preserve"> </v>
      </c>
      <c r="D3234" s="56" t="e">
        <f t="shared" si="104"/>
        <v>#N/A</v>
      </c>
    </row>
    <row r="3235" spans="1:4" x14ac:dyDescent="0.2">
      <c r="A3235" s="56" t="e">
        <f>IF((A3234+$F$5&lt;='1_Setting'!$D$29),A3234+$F$5,#N/A)</f>
        <v>#N/A</v>
      </c>
      <c r="B3235" s="11" t="str">
        <f>IFERROR(IF(ISNUMBER(A3235),(IF(A3235&lt;('1_Setting'!$D$30),((A3235/('1_Setting'!$D$30))*3+1),((A3235-('1_Setting'!$D$30))/(('1_Setting'!$D$29)-('1_Setting'!$D$30))*2+4)))," ")," ")</f>
        <v xml:space="preserve"> </v>
      </c>
      <c r="C3235" s="10" t="str">
        <f t="shared" si="103"/>
        <v xml:space="preserve"> </v>
      </c>
      <c r="D3235" s="56" t="e">
        <f t="shared" si="104"/>
        <v>#N/A</v>
      </c>
    </row>
    <row r="3236" spans="1:4" x14ac:dyDescent="0.2">
      <c r="A3236" s="56" t="e">
        <f>IF((A3235+$F$5&lt;='1_Setting'!$D$29),A3235+$F$5,#N/A)</f>
        <v>#N/A</v>
      </c>
      <c r="B3236" s="11" t="str">
        <f>IFERROR(IF(ISNUMBER(A3236),(IF(A3236&lt;('1_Setting'!$D$30),((A3236/('1_Setting'!$D$30))*3+1),((A3236-('1_Setting'!$D$30))/(('1_Setting'!$D$29)-('1_Setting'!$D$30))*2+4)))," ")," ")</f>
        <v xml:space="preserve"> </v>
      </c>
      <c r="C3236" s="10" t="str">
        <f t="shared" si="103"/>
        <v xml:space="preserve"> </v>
      </c>
      <c r="D3236" s="56" t="e">
        <f t="shared" si="104"/>
        <v>#N/A</v>
      </c>
    </row>
    <row r="3237" spans="1:4" x14ac:dyDescent="0.2">
      <c r="A3237" s="56" t="e">
        <f>IF((A3236+$F$5&lt;='1_Setting'!$D$29),A3236+$F$5,#N/A)</f>
        <v>#N/A</v>
      </c>
      <c r="B3237" s="11" t="str">
        <f>IFERROR(IF(ISNUMBER(A3237),(IF(A3237&lt;('1_Setting'!$D$30),((A3237/('1_Setting'!$D$30))*3+1),((A3237-('1_Setting'!$D$30))/(('1_Setting'!$D$29)-('1_Setting'!$D$30))*2+4)))," ")," ")</f>
        <v xml:space="preserve"> </v>
      </c>
      <c r="C3237" s="10" t="str">
        <f t="shared" si="103"/>
        <v xml:space="preserve"> </v>
      </c>
      <c r="D3237" s="56" t="e">
        <f t="shared" si="104"/>
        <v>#N/A</v>
      </c>
    </row>
    <row r="3238" spans="1:4" x14ac:dyDescent="0.2">
      <c r="A3238" s="56" t="e">
        <f>IF((A3237+$F$5&lt;='1_Setting'!$D$29),A3237+$F$5,#N/A)</f>
        <v>#N/A</v>
      </c>
      <c r="B3238" s="11" t="str">
        <f>IFERROR(IF(ISNUMBER(A3238),(IF(A3238&lt;('1_Setting'!$D$30),((A3238/('1_Setting'!$D$30))*3+1),((A3238-('1_Setting'!$D$30))/(('1_Setting'!$D$29)-('1_Setting'!$D$30))*2+4)))," ")," ")</f>
        <v xml:space="preserve"> </v>
      </c>
      <c r="C3238" s="10" t="str">
        <f t="shared" si="103"/>
        <v xml:space="preserve"> </v>
      </c>
      <c r="D3238" s="56" t="e">
        <f t="shared" si="104"/>
        <v>#N/A</v>
      </c>
    </row>
    <row r="3239" spans="1:4" x14ac:dyDescent="0.2">
      <c r="A3239" s="56" t="e">
        <f>IF((A3238+$F$5&lt;='1_Setting'!$D$29),A3238+$F$5,#N/A)</f>
        <v>#N/A</v>
      </c>
      <c r="B3239" s="11" t="str">
        <f>IFERROR(IF(ISNUMBER(A3239),(IF(A3239&lt;('1_Setting'!$D$30),((A3239/('1_Setting'!$D$30))*3+1),((A3239-('1_Setting'!$D$30))/(('1_Setting'!$D$29)-('1_Setting'!$D$30))*2+4)))," ")," ")</f>
        <v xml:space="preserve"> </v>
      </c>
      <c r="C3239" s="10" t="str">
        <f t="shared" si="103"/>
        <v xml:space="preserve"> </v>
      </c>
      <c r="D3239" s="56" t="e">
        <f t="shared" si="104"/>
        <v>#N/A</v>
      </c>
    </row>
    <row r="3240" spans="1:4" x14ac:dyDescent="0.2">
      <c r="A3240" s="56" t="e">
        <f>IF((A3239+$F$5&lt;='1_Setting'!$D$29),A3239+$F$5,#N/A)</f>
        <v>#N/A</v>
      </c>
      <c r="B3240" s="11" t="str">
        <f>IFERROR(IF(ISNUMBER(A3240),(IF(A3240&lt;('1_Setting'!$D$30),((A3240/('1_Setting'!$D$30))*3+1),((A3240-('1_Setting'!$D$30))/(('1_Setting'!$D$29)-('1_Setting'!$D$30))*2+4)))," ")," ")</f>
        <v xml:space="preserve"> </v>
      </c>
      <c r="C3240" s="10" t="str">
        <f t="shared" si="103"/>
        <v xml:space="preserve"> </v>
      </c>
      <c r="D3240" s="56" t="e">
        <f t="shared" si="104"/>
        <v>#N/A</v>
      </c>
    </row>
    <row r="3241" spans="1:4" x14ac:dyDescent="0.2">
      <c r="A3241" s="56" t="e">
        <f>IF((A3240+$F$5&lt;='1_Setting'!$D$29),A3240+$F$5,#N/A)</f>
        <v>#N/A</v>
      </c>
      <c r="B3241" s="11" t="str">
        <f>IFERROR(IF(ISNUMBER(A3241),(IF(A3241&lt;('1_Setting'!$D$30),((A3241/('1_Setting'!$D$30))*3+1),((A3241-('1_Setting'!$D$30))/(('1_Setting'!$D$29)-('1_Setting'!$D$30))*2+4)))," ")," ")</f>
        <v xml:space="preserve"> </v>
      </c>
      <c r="C3241" s="10" t="str">
        <f t="shared" si="103"/>
        <v xml:space="preserve"> </v>
      </c>
      <c r="D3241" s="56" t="e">
        <f t="shared" si="104"/>
        <v>#N/A</v>
      </c>
    </row>
    <row r="3242" spans="1:4" x14ac:dyDescent="0.2">
      <c r="A3242" s="56" t="e">
        <f>IF((A3241+$F$5&lt;='1_Setting'!$D$29),A3241+$F$5,#N/A)</f>
        <v>#N/A</v>
      </c>
      <c r="B3242" s="11" t="str">
        <f>IFERROR(IF(ISNUMBER(A3242),(IF(A3242&lt;('1_Setting'!$D$30),((A3242/('1_Setting'!$D$30))*3+1),((A3242-('1_Setting'!$D$30))/(('1_Setting'!$D$29)-('1_Setting'!$D$30))*2+4)))," ")," ")</f>
        <v xml:space="preserve"> </v>
      </c>
      <c r="C3242" s="10" t="str">
        <f t="shared" si="103"/>
        <v xml:space="preserve"> </v>
      </c>
      <c r="D3242" s="56" t="e">
        <f t="shared" si="104"/>
        <v>#N/A</v>
      </c>
    </row>
    <row r="3243" spans="1:4" x14ac:dyDescent="0.2">
      <c r="A3243" s="56" t="e">
        <f>IF((A3242+$F$5&lt;='1_Setting'!$D$29),A3242+$F$5,#N/A)</f>
        <v>#N/A</v>
      </c>
      <c r="B3243" s="11" t="str">
        <f>IFERROR(IF(ISNUMBER(A3243),(IF(A3243&lt;('1_Setting'!$D$30),((A3243/('1_Setting'!$D$30))*3+1),((A3243-('1_Setting'!$D$30))/(('1_Setting'!$D$29)-('1_Setting'!$D$30))*2+4)))," ")," ")</f>
        <v xml:space="preserve"> </v>
      </c>
      <c r="C3243" s="10" t="str">
        <f t="shared" si="103"/>
        <v xml:space="preserve"> </v>
      </c>
      <c r="D3243" s="56" t="e">
        <f t="shared" si="104"/>
        <v>#N/A</v>
      </c>
    </row>
    <row r="3244" spans="1:4" x14ac:dyDescent="0.2">
      <c r="A3244" s="56" t="e">
        <f>IF((A3243+$F$5&lt;='1_Setting'!$D$29),A3243+$F$5,#N/A)</f>
        <v>#N/A</v>
      </c>
      <c r="B3244" s="11" t="str">
        <f>IFERROR(IF(ISNUMBER(A3244),(IF(A3244&lt;('1_Setting'!$D$30),((A3244/('1_Setting'!$D$30))*3+1),((A3244-('1_Setting'!$D$30))/(('1_Setting'!$D$29)-('1_Setting'!$D$30))*2+4)))," ")," ")</f>
        <v xml:space="preserve"> </v>
      </c>
      <c r="C3244" s="10" t="str">
        <f t="shared" si="103"/>
        <v xml:space="preserve"> </v>
      </c>
      <c r="D3244" s="56" t="e">
        <f t="shared" si="104"/>
        <v>#N/A</v>
      </c>
    </row>
    <row r="3245" spans="1:4" x14ac:dyDescent="0.2">
      <c r="A3245" s="56" t="e">
        <f>IF((A3244+$F$5&lt;='1_Setting'!$D$29),A3244+$F$5,#N/A)</f>
        <v>#N/A</v>
      </c>
      <c r="B3245" s="11" t="str">
        <f>IFERROR(IF(ISNUMBER(A3245),(IF(A3245&lt;('1_Setting'!$D$30),((A3245/('1_Setting'!$D$30))*3+1),((A3245-('1_Setting'!$D$30))/(('1_Setting'!$D$29)-('1_Setting'!$D$30))*2+4)))," ")," ")</f>
        <v xml:space="preserve"> </v>
      </c>
      <c r="C3245" s="10" t="str">
        <f t="shared" si="103"/>
        <v xml:space="preserve"> </v>
      </c>
      <c r="D3245" s="56" t="e">
        <f t="shared" si="104"/>
        <v>#N/A</v>
      </c>
    </row>
    <row r="3246" spans="1:4" x14ac:dyDescent="0.2">
      <c r="A3246" s="56" t="e">
        <f>IF((A3245+$F$5&lt;='1_Setting'!$D$29),A3245+$F$5,#N/A)</f>
        <v>#N/A</v>
      </c>
      <c r="B3246" s="11" t="str">
        <f>IFERROR(IF(ISNUMBER(A3246),(IF(A3246&lt;('1_Setting'!$D$30),((A3246/('1_Setting'!$D$30))*3+1),((A3246-('1_Setting'!$D$30))/(('1_Setting'!$D$29)-('1_Setting'!$D$30))*2+4)))," ")," ")</f>
        <v xml:space="preserve"> </v>
      </c>
      <c r="C3246" s="10" t="str">
        <f t="shared" si="103"/>
        <v xml:space="preserve"> </v>
      </c>
      <c r="D3246" s="56" t="e">
        <f t="shared" si="104"/>
        <v>#N/A</v>
      </c>
    </row>
    <row r="3247" spans="1:4" x14ac:dyDescent="0.2">
      <c r="A3247" s="56" t="e">
        <f>IF((A3246+$F$5&lt;='1_Setting'!$D$29),A3246+$F$5,#N/A)</f>
        <v>#N/A</v>
      </c>
      <c r="B3247" s="11" t="str">
        <f>IFERROR(IF(ISNUMBER(A3247),(IF(A3247&lt;('1_Setting'!$D$30),((A3247/('1_Setting'!$D$30))*3+1),((A3247-('1_Setting'!$D$30))/(('1_Setting'!$D$29)-('1_Setting'!$D$30))*2+4)))," ")," ")</f>
        <v xml:space="preserve"> </v>
      </c>
      <c r="C3247" s="10" t="str">
        <f t="shared" si="103"/>
        <v xml:space="preserve"> </v>
      </c>
      <c r="D3247" s="56" t="e">
        <f t="shared" si="104"/>
        <v>#N/A</v>
      </c>
    </row>
    <row r="3248" spans="1:4" x14ac:dyDescent="0.2">
      <c r="A3248" s="56" t="e">
        <f>IF((A3247+$F$5&lt;='1_Setting'!$D$29),A3247+$F$5,#N/A)</f>
        <v>#N/A</v>
      </c>
      <c r="B3248" s="11" t="str">
        <f>IFERROR(IF(ISNUMBER(A3248),(IF(A3248&lt;('1_Setting'!$D$30),((A3248/('1_Setting'!$D$30))*3+1),((A3248-('1_Setting'!$D$30))/(('1_Setting'!$D$29)-('1_Setting'!$D$30))*2+4)))," ")," ")</f>
        <v xml:space="preserve"> </v>
      </c>
      <c r="C3248" s="10" t="str">
        <f t="shared" si="103"/>
        <v xml:space="preserve"> </v>
      </c>
      <c r="D3248" s="56" t="e">
        <f t="shared" si="104"/>
        <v>#N/A</v>
      </c>
    </row>
    <row r="3249" spans="1:4" x14ac:dyDescent="0.2">
      <c r="A3249" s="56" t="e">
        <f>IF((A3248+$F$5&lt;='1_Setting'!$D$29),A3248+$F$5,#N/A)</f>
        <v>#N/A</v>
      </c>
      <c r="B3249" s="11" t="str">
        <f>IFERROR(IF(ISNUMBER(A3249),(IF(A3249&lt;('1_Setting'!$D$30),((A3249/('1_Setting'!$D$30))*3+1),((A3249-('1_Setting'!$D$30))/(('1_Setting'!$D$29)-('1_Setting'!$D$30))*2+4)))," ")," ")</f>
        <v xml:space="preserve"> </v>
      </c>
      <c r="C3249" s="10" t="str">
        <f t="shared" si="103"/>
        <v xml:space="preserve"> </v>
      </c>
      <c r="D3249" s="56" t="e">
        <f t="shared" si="104"/>
        <v>#N/A</v>
      </c>
    </row>
    <row r="3250" spans="1:4" x14ac:dyDescent="0.2">
      <c r="A3250" s="56" t="e">
        <f>IF((A3249+$F$5&lt;='1_Setting'!$D$29),A3249+$F$5,#N/A)</f>
        <v>#N/A</v>
      </c>
      <c r="B3250" s="11" t="str">
        <f>IFERROR(IF(ISNUMBER(A3250),(IF(A3250&lt;('1_Setting'!$D$30),((A3250/('1_Setting'!$D$30))*3+1),((A3250-('1_Setting'!$D$30))/(('1_Setting'!$D$29)-('1_Setting'!$D$30))*2+4)))," ")," ")</f>
        <v xml:space="preserve"> </v>
      </c>
      <c r="C3250" s="10" t="str">
        <f t="shared" si="103"/>
        <v xml:space="preserve"> </v>
      </c>
      <c r="D3250" s="56" t="e">
        <f t="shared" si="104"/>
        <v>#N/A</v>
      </c>
    </row>
    <row r="3251" spans="1:4" x14ac:dyDescent="0.2">
      <c r="A3251" s="56" t="e">
        <f>IF((A3250+$F$5&lt;='1_Setting'!$D$29),A3250+$F$5,#N/A)</f>
        <v>#N/A</v>
      </c>
      <c r="B3251" s="11" t="str">
        <f>IFERROR(IF(ISNUMBER(A3251),(IF(A3251&lt;('1_Setting'!$D$30),((A3251/('1_Setting'!$D$30))*3+1),((A3251-('1_Setting'!$D$30))/(('1_Setting'!$D$29)-('1_Setting'!$D$30))*2+4)))," ")," ")</f>
        <v xml:space="preserve"> </v>
      </c>
      <c r="C3251" s="10" t="str">
        <f t="shared" si="103"/>
        <v xml:space="preserve"> </v>
      </c>
      <c r="D3251" s="56" t="e">
        <f t="shared" si="104"/>
        <v>#N/A</v>
      </c>
    </row>
    <row r="3252" spans="1:4" x14ac:dyDescent="0.2">
      <c r="A3252" s="56" t="e">
        <f>IF((A3251+$F$5&lt;='1_Setting'!$D$29),A3251+$F$5,#N/A)</f>
        <v>#N/A</v>
      </c>
      <c r="B3252" s="11" t="str">
        <f>IFERROR(IF(ISNUMBER(A3252),(IF(A3252&lt;('1_Setting'!$D$30),((A3252/('1_Setting'!$D$30))*3+1),((A3252-('1_Setting'!$D$30))/(('1_Setting'!$D$29)-('1_Setting'!$D$30))*2+4)))," ")," ")</f>
        <v xml:space="preserve"> </v>
      </c>
      <c r="C3252" s="10" t="str">
        <f t="shared" si="103"/>
        <v xml:space="preserve"> </v>
      </c>
      <c r="D3252" s="56" t="e">
        <f t="shared" si="104"/>
        <v>#N/A</v>
      </c>
    </row>
    <row r="3253" spans="1:4" x14ac:dyDescent="0.2">
      <c r="A3253" s="56" t="e">
        <f>IF((A3252+$F$5&lt;='1_Setting'!$D$29),A3252+$F$5,#N/A)</f>
        <v>#N/A</v>
      </c>
      <c r="B3253" s="11" t="str">
        <f>IFERROR(IF(ISNUMBER(A3253),(IF(A3253&lt;('1_Setting'!$D$30),((A3253/('1_Setting'!$D$30))*3+1),((A3253-('1_Setting'!$D$30))/(('1_Setting'!$D$29)-('1_Setting'!$D$30))*2+4)))," ")," ")</f>
        <v xml:space="preserve"> </v>
      </c>
      <c r="C3253" s="10" t="str">
        <f t="shared" si="103"/>
        <v xml:space="preserve"> </v>
      </c>
      <c r="D3253" s="56" t="e">
        <f t="shared" si="104"/>
        <v>#N/A</v>
      </c>
    </row>
    <row r="3254" spans="1:4" x14ac:dyDescent="0.2">
      <c r="A3254" s="56" t="e">
        <f>IF((A3253+$F$5&lt;='1_Setting'!$D$29),A3253+$F$5,#N/A)</f>
        <v>#N/A</v>
      </c>
      <c r="B3254" s="11" t="str">
        <f>IFERROR(IF(ISNUMBER(A3254),(IF(A3254&lt;('1_Setting'!$D$30),((A3254/('1_Setting'!$D$30))*3+1),((A3254-('1_Setting'!$D$30))/(('1_Setting'!$D$29)-('1_Setting'!$D$30))*2+4)))," ")," ")</f>
        <v xml:space="preserve"> </v>
      </c>
      <c r="C3254" s="10" t="str">
        <f t="shared" si="103"/>
        <v xml:space="preserve"> </v>
      </c>
      <c r="D3254" s="56" t="e">
        <f t="shared" si="104"/>
        <v>#N/A</v>
      </c>
    </row>
    <row r="3255" spans="1:4" x14ac:dyDescent="0.2">
      <c r="A3255" s="56" t="e">
        <f>IF((A3254+$F$5&lt;='1_Setting'!$D$29),A3254+$F$5,#N/A)</f>
        <v>#N/A</v>
      </c>
      <c r="B3255" s="11" t="str">
        <f>IFERROR(IF(ISNUMBER(A3255),(IF(A3255&lt;('1_Setting'!$D$30),((A3255/('1_Setting'!$D$30))*3+1),((A3255-('1_Setting'!$D$30))/(('1_Setting'!$D$29)-('1_Setting'!$D$30))*2+4)))," ")," ")</f>
        <v xml:space="preserve"> </v>
      </c>
      <c r="C3255" s="10" t="str">
        <f t="shared" si="103"/>
        <v xml:space="preserve"> </v>
      </c>
      <c r="D3255" s="56" t="e">
        <f t="shared" si="104"/>
        <v>#N/A</v>
      </c>
    </row>
    <row r="3256" spans="1:4" x14ac:dyDescent="0.2">
      <c r="A3256" s="56" t="e">
        <f>IF((A3255+$F$5&lt;='1_Setting'!$D$29),A3255+$F$5,#N/A)</f>
        <v>#N/A</v>
      </c>
      <c r="B3256" s="11" t="str">
        <f>IFERROR(IF(ISNUMBER(A3256),(IF(A3256&lt;('1_Setting'!$D$30),((A3256/('1_Setting'!$D$30))*3+1),((A3256-('1_Setting'!$D$30))/(('1_Setting'!$D$29)-('1_Setting'!$D$30))*2+4)))," ")," ")</f>
        <v xml:space="preserve"> </v>
      </c>
      <c r="C3256" s="10" t="str">
        <f t="shared" si="103"/>
        <v xml:space="preserve"> </v>
      </c>
      <c r="D3256" s="56" t="e">
        <f t="shared" si="104"/>
        <v>#N/A</v>
      </c>
    </row>
    <row r="3257" spans="1:4" x14ac:dyDescent="0.2">
      <c r="A3257" s="56" t="e">
        <f>IF((A3256+$F$5&lt;='1_Setting'!$D$29),A3256+$F$5,#N/A)</f>
        <v>#N/A</v>
      </c>
      <c r="B3257" s="11" t="str">
        <f>IFERROR(IF(ISNUMBER(A3257),(IF(A3257&lt;('1_Setting'!$D$30),((A3257/('1_Setting'!$D$30))*3+1),((A3257-('1_Setting'!$D$30))/(('1_Setting'!$D$29)-('1_Setting'!$D$30))*2+4)))," ")," ")</f>
        <v xml:space="preserve"> </v>
      </c>
      <c r="C3257" s="10" t="str">
        <f t="shared" si="103"/>
        <v xml:space="preserve"> </v>
      </c>
      <c r="D3257" s="56" t="e">
        <f t="shared" si="104"/>
        <v>#N/A</v>
      </c>
    </row>
    <row r="3258" spans="1:4" x14ac:dyDescent="0.2">
      <c r="A3258" s="56" t="e">
        <f>IF((A3257+$F$5&lt;='1_Setting'!$D$29),A3257+$F$5,#N/A)</f>
        <v>#N/A</v>
      </c>
      <c r="B3258" s="11" t="str">
        <f>IFERROR(IF(ISNUMBER(A3258),(IF(A3258&lt;('1_Setting'!$D$30),((A3258/('1_Setting'!$D$30))*3+1),((A3258-('1_Setting'!$D$30))/(('1_Setting'!$D$29)-('1_Setting'!$D$30))*2+4)))," ")," ")</f>
        <v xml:space="preserve"> </v>
      </c>
      <c r="C3258" s="10" t="str">
        <f t="shared" si="103"/>
        <v xml:space="preserve"> </v>
      </c>
      <c r="D3258" s="56" t="e">
        <f t="shared" si="104"/>
        <v>#N/A</v>
      </c>
    </row>
    <row r="3259" spans="1:4" x14ac:dyDescent="0.2">
      <c r="A3259" s="56" t="e">
        <f>IF((A3258+$F$5&lt;='1_Setting'!$D$29),A3258+$F$5,#N/A)</f>
        <v>#N/A</v>
      </c>
      <c r="B3259" s="11" t="str">
        <f>IFERROR(IF(ISNUMBER(A3259),(IF(A3259&lt;('1_Setting'!$D$30),((A3259/('1_Setting'!$D$30))*3+1),((A3259-('1_Setting'!$D$30))/(('1_Setting'!$D$29)-('1_Setting'!$D$30))*2+4)))," ")," ")</f>
        <v xml:space="preserve"> </v>
      </c>
      <c r="C3259" s="10" t="str">
        <f t="shared" si="103"/>
        <v xml:space="preserve"> </v>
      </c>
      <c r="D3259" s="56" t="e">
        <f t="shared" si="104"/>
        <v>#N/A</v>
      </c>
    </row>
    <row r="3260" spans="1:4" x14ac:dyDescent="0.2">
      <c r="A3260" s="56" t="e">
        <f>IF((A3259+$F$5&lt;='1_Setting'!$D$29),A3259+$F$5,#N/A)</f>
        <v>#N/A</v>
      </c>
      <c r="B3260" s="11" t="str">
        <f>IFERROR(IF(ISNUMBER(A3260),(IF(A3260&lt;('1_Setting'!$D$30),((A3260/('1_Setting'!$D$30))*3+1),((A3260-('1_Setting'!$D$30))/(('1_Setting'!$D$29)-('1_Setting'!$D$30))*2+4)))," ")," ")</f>
        <v xml:space="preserve"> </v>
      </c>
      <c r="C3260" s="10" t="str">
        <f t="shared" si="103"/>
        <v xml:space="preserve"> </v>
      </c>
      <c r="D3260" s="56" t="e">
        <f t="shared" si="104"/>
        <v>#N/A</v>
      </c>
    </row>
    <row r="3261" spans="1:4" x14ac:dyDescent="0.2">
      <c r="A3261" s="56" t="e">
        <f>IF((A3260+$F$5&lt;='1_Setting'!$D$29),A3260+$F$5,#N/A)</f>
        <v>#N/A</v>
      </c>
      <c r="B3261" s="11" t="str">
        <f>IFERROR(IF(ISNUMBER(A3261),(IF(A3261&lt;('1_Setting'!$D$30),((A3261/('1_Setting'!$D$30))*3+1),((A3261-('1_Setting'!$D$30))/(('1_Setting'!$D$29)-('1_Setting'!$D$30))*2+4)))," ")," ")</f>
        <v xml:space="preserve"> </v>
      </c>
      <c r="C3261" s="10" t="str">
        <f t="shared" si="103"/>
        <v xml:space="preserve"> </v>
      </c>
      <c r="D3261" s="56" t="e">
        <f t="shared" si="104"/>
        <v>#N/A</v>
      </c>
    </row>
    <row r="3262" spans="1:4" x14ac:dyDescent="0.2">
      <c r="A3262" s="56" t="e">
        <f>IF((A3261+$F$5&lt;='1_Setting'!$D$29),A3261+$F$5,#N/A)</f>
        <v>#N/A</v>
      </c>
      <c r="B3262" s="11" t="str">
        <f>IFERROR(IF(ISNUMBER(A3262),(IF(A3262&lt;('1_Setting'!$D$30),((A3262/('1_Setting'!$D$30))*3+1),((A3262-('1_Setting'!$D$30))/(('1_Setting'!$D$29)-('1_Setting'!$D$30))*2+4)))," ")," ")</f>
        <v xml:space="preserve"> </v>
      </c>
      <c r="C3262" s="10" t="str">
        <f t="shared" si="103"/>
        <v xml:space="preserve"> </v>
      </c>
      <c r="D3262" s="56" t="e">
        <f t="shared" si="104"/>
        <v>#N/A</v>
      </c>
    </row>
    <row r="3263" spans="1:4" x14ac:dyDescent="0.2">
      <c r="A3263" s="56" t="e">
        <f>IF((A3262+$F$5&lt;='1_Setting'!$D$29),A3262+$F$5,#N/A)</f>
        <v>#N/A</v>
      </c>
      <c r="B3263" s="11" t="str">
        <f>IFERROR(IF(ISNUMBER(A3263),(IF(A3263&lt;('1_Setting'!$D$30),((A3263/('1_Setting'!$D$30))*3+1),((A3263-('1_Setting'!$D$30))/(('1_Setting'!$D$29)-('1_Setting'!$D$30))*2+4)))," ")," ")</f>
        <v xml:space="preserve"> </v>
      </c>
      <c r="C3263" s="10" t="str">
        <f t="shared" si="103"/>
        <v xml:space="preserve"> </v>
      </c>
      <c r="D3263" s="56" t="e">
        <f t="shared" si="104"/>
        <v>#N/A</v>
      </c>
    </row>
    <row r="3264" spans="1:4" x14ac:dyDescent="0.2">
      <c r="A3264" s="56" t="e">
        <f>IF((A3263+$F$5&lt;='1_Setting'!$D$29),A3263+$F$5,#N/A)</f>
        <v>#N/A</v>
      </c>
      <c r="B3264" s="11" t="str">
        <f>IFERROR(IF(ISNUMBER(A3264),(IF(A3264&lt;('1_Setting'!$D$30),((A3264/('1_Setting'!$D$30))*3+1),((A3264-('1_Setting'!$D$30))/(('1_Setting'!$D$29)-('1_Setting'!$D$30))*2+4)))," ")," ")</f>
        <v xml:space="preserve"> </v>
      </c>
      <c r="C3264" s="10" t="str">
        <f t="shared" si="103"/>
        <v xml:space="preserve"> </v>
      </c>
      <c r="D3264" s="56" t="e">
        <f t="shared" si="104"/>
        <v>#N/A</v>
      </c>
    </row>
    <row r="3265" spans="1:4" x14ac:dyDescent="0.2">
      <c r="A3265" s="56" t="e">
        <f>IF((A3264+$F$5&lt;='1_Setting'!$D$29),A3264+$F$5,#N/A)</f>
        <v>#N/A</v>
      </c>
      <c r="B3265" s="11" t="str">
        <f>IFERROR(IF(ISNUMBER(A3265),(IF(A3265&lt;('1_Setting'!$D$30),((A3265/('1_Setting'!$D$30))*3+1),((A3265-('1_Setting'!$D$30))/(('1_Setting'!$D$29)-('1_Setting'!$D$30))*2+4)))," ")," ")</f>
        <v xml:space="preserve"> </v>
      </c>
      <c r="C3265" s="10" t="str">
        <f t="shared" si="103"/>
        <v xml:space="preserve"> </v>
      </c>
      <c r="D3265" s="56" t="e">
        <f t="shared" si="104"/>
        <v>#N/A</v>
      </c>
    </row>
    <row r="3266" spans="1:4" x14ac:dyDescent="0.2">
      <c r="A3266" s="56" t="e">
        <f>IF((A3265+$F$5&lt;='1_Setting'!$D$29),A3265+$F$5,#N/A)</f>
        <v>#N/A</v>
      </c>
      <c r="B3266" s="11" t="str">
        <f>IFERROR(IF(ISNUMBER(A3266),(IF(A3266&lt;('1_Setting'!$D$30),((A3266/('1_Setting'!$D$30))*3+1),((A3266-('1_Setting'!$D$30))/(('1_Setting'!$D$29)-('1_Setting'!$D$30))*2+4)))," ")," ")</f>
        <v xml:space="preserve"> </v>
      </c>
      <c r="C3266" s="10" t="str">
        <f t="shared" ref="C3266:C3329" si="105">IFERROR(IF(AND(B3266&gt;3.5,B3266&lt;4),3.5,ROUND(B3266/5,1)*5)," ")</f>
        <v xml:space="preserve"> </v>
      </c>
      <c r="D3266" s="56" t="e">
        <f t="shared" si="104"/>
        <v>#N/A</v>
      </c>
    </row>
    <row r="3267" spans="1:4" x14ac:dyDescent="0.2">
      <c r="A3267" s="56" t="e">
        <f>IF((A3266+$F$5&lt;='1_Setting'!$D$29),A3266+$F$5,#N/A)</f>
        <v>#N/A</v>
      </c>
      <c r="B3267" s="11" t="str">
        <f>IFERROR(IF(ISNUMBER(A3267),(IF(A3267&lt;('1_Setting'!$D$30),((A3267/('1_Setting'!$D$30))*3+1),((A3267-('1_Setting'!$D$30))/(('1_Setting'!$D$29)-('1_Setting'!$D$30))*2+4)))," ")," ")</f>
        <v xml:space="preserve"> </v>
      </c>
      <c r="C3267" s="10" t="str">
        <f t="shared" si="105"/>
        <v xml:space="preserve"> </v>
      </c>
      <c r="D3267" s="56" t="e">
        <f t="shared" si="104"/>
        <v>#N/A</v>
      </c>
    </row>
    <row r="3268" spans="1:4" x14ac:dyDescent="0.2">
      <c r="A3268" s="56" t="e">
        <f>IF((A3267+$F$5&lt;='1_Setting'!$D$29),A3267+$F$5,#N/A)</f>
        <v>#N/A</v>
      </c>
      <c r="B3268" s="11" t="str">
        <f>IFERROR(IF(ISNUMBER(A3268),(IF(A3268&lt;('1_Setting'!$D$30),((A3268/('1_Setting'!$D$30))*3+1),((A3268-('1_Setting'!$D$30))/(('1_Setting'!$D$29)-('1_Setting'!$D$30))*2+4)))," ")," ")</f>
        <v xml:space="preserve"> </v>
      </c>
      <c r="C3268" s="10" t="str">
        <f t="shared" si="105"/>
        <v xml:space="preserve"> </v>
      </c>
      <c r="D3268" s="56" t="e">
        <f t="shared" si="104"/>
        <v>#N/A</v>
      </c>
    </row>
    <row r="3269" spans="1:4" x14ac:dyDescent="0.2">
      <c r="A3269" s="56" t="e">
        <f>IF((A3268+$F$5&lt;='1_Setting'!$D$29),A3268+$F$5,#N/A)</f>
        <v>#N/A</v>
      </c>
      <c r="B3269" s="11" t="str">
        <f>IFERROR(IF(ISNUMBER(A3269),(IF(A3269&lt;('1_Setting'!$D$30),((A3269/('1_Setting'!$D$30))*3+1),((A3269-('1_Setting'!$D$30))/(('1_Setting'!$D$29)-('1_Setting'!$D$30))*2+4)))," ")," ")</f>
        <v xml:space="preserve"> </v>
      </c>
      <c r="C3269" s="10" t="str">
        <f t="shared" si="105"/>
        <v xml:space="preserve"> </v>
      </c>
      <c r="D3269" s="56" t="e">
        <f t="shared" si="104"/>
        <v>#N/A</v>
      </c>
    </row>
    <row r="3270" spans="1:4" x14ac:dyDescent="0.2">
      <c r="A3270" s="56" t="e">
        <f>IF((A3269+$F$5&lt;='1_Setting'!$D$29),A3269+$F$5,#N/A)</f>
        <v>#N/A</v>
      </c>
      <c r="B3270" s="11" t="str">
        <f>IFERROR(IF(ISNUMBER(A3270),(IF(A3270&lt;('1_Setting'!$D$30),((A3270/('1_Setting'!$D$30))*3+1),((A3270-('1_Setting'!$D$30))/(('1_Setting'!$D$29)-('1_Setting'!$D$30))*2+4)))," ")," ")</f>
        <v xml:space="preserve"> </v>
      </c>
      <c r="C3270" s="10" t="str">
        <f t="shared" si="105"/>
        <v xml:space="preserve"> </v>
      </c>
      <c r="D3270" s="56" t="e">
        <f t="shared" si="104"/>
        <v>#N/A</v>
      </c>
    </row>
    <row r="3271" spans="1:4" x14ac:dyDescent="0.2">
      <c r="A3271" s="56" t="e">
        <f>IF((A3270+$F$5&lt;='1_Setting'!$D$29),A3270+$F$5,#N/A)</f>
        <v>#N/A</v>
      </c>
      <c r="B3271" s="11" t="str">
        <f>IFERROR(IF(ISNUMBER(A3271),(IF(A3271&lt;('1_Setting'!$D$30),((A3271/('1_Setting'!$D$30))*3+1),((A3271-('1_Setting'!$D$30))/(('1_Setting'!$D$29)-('1_Setting'!$D$30))*2+4)))," ")," ")</f>
        <v xml:space="preserve"> </v>
      </c>
      <c r="C3271" s="10" t="str">
        <f t="shared" si="105"/>
        <v xml:space="preserve"> </v>
      </c>
      <c r="D3271" s="56" t="e">
        <f t="shared" si="104"/>
        <v>#N/A</v>
      </c>
    </row>
    <row r="3272" spans="1:4" x14ac:dyDescent="0.2">
      <c r="A3272" s="56" t="e">
        <f>IF((A3271+$F$5&lt;='1_Setting'!$D$29),A3271+$F$5,#N/A)</f>
        <v>#N/A</v>
      </c>
      <c r="B3272" s="11" t="str">
        <f>IFERROR(IF(ISNUMBER(A3272),(IF(A3272&lt;('1_Setting'!$D$30),((A3272/('1_Setting'!$D$30))*3+1),((A3272-('1_Setting'!$D$30))/(('1_Setting'!$D$29)-('1_Setting'!$D$30))*2+4)))," ")," ")</f>
        <v xml:space="preserve"> </v>
      </c>
      <c r="C3272" s="10" t="str">
        <f t="shared" si="105"/>
        <v xml:space="preserve"> </v>
      </c>
      <c r="D3272" s="56" t="e">
        <f t="shared" si="104"/>
        <v>#N/A</v>
      </c>
    </row>
    <row r="3273" spans="1:4" x14ac:dyDescent="0.2">
      <c r="A3273" s="56" t="e">
        <f>IF((A3272+$F$5&lt;='1_Setting'!$D$29),A3272+$F$5,#N/A)</f>
        <v>#N/A</v>
      </c>
      <c r="B3273" s="11" t="str">
        <f>IFERROR(IF(ISNUMBER(A3273),(IF(A3273&lt;('1_Setting'!$D$30),((A3273/('1_Setting'!$D$30))*3+1),((A3273-('1_Setting'!$D$30))/(('1_Setting'!$D$29)-('1_Setting'!$D$30))*2+4)))," ")," ")</f>
        <v xml:space="preserve"> </v>
      </c>
      <c r="C3273" s="10" t="str">
        <f t="shared" si="105"/>
        <v xml:space="preserve"> </v>
      </c>
      <c r="D3273" s="56" t="e">
        <f t="shared" si="104"/>
        <v>#N/A</v>
      </c>
    </row>
    <row r="3274" spans="1:4" x14ac:dyDescent="0.2">
      <c r="A3274" s="56" t="e">
        <f>IF((A3273+$F$5&lt;='1_Setting'!$D$29),A3273+$F$5,#N/A)</f>
        <v>#N/A</v>
      </c>
      <c r="B3274" s="11" t="str">
        <f>IFERROR(IF(ISNUMBER(A3274),(IF(A3274&lt;('1_Setting'!$D$30),((A3274/('1_Setting'!$D$30))*3+1),((A3274-('1_Setting'!$D$30))/(('1_Setting'!$D$29)-('1_Setting'!$D$30))*2+4)))," ")," ")</f>
        <v xml:space="preserve"> </v>
      </c>
      <c r="C3274" s="10" t="str">
        <f t="shared" si="105"/>
        <v xml:space="preserve"> </v>
      </c>
      <c r="D3274" s="56" t="e">
        <f t="shared" si="104"/>
        <v>#N/A</v>
      </c>
    </row>
    <row r="3275" spans="1:4" x14ac:dyDescent="0.2">
      <c r="A3275" s="56" t="e">
        <f>IF((A3274+$F$5&lt;='1_Setting'!$D$29),A3274+$F$5,#N/A)</f>
        <v>#N/A</v>
      </c>
      <c r="B3275" s="11" t="str">
        <f>IFERROR(IF(ISNUMBER(A3275),(IF(A3275&lt;('1_Setting'!$D$30),((A3275/('1_Setting'!$D$30))*3+1),((A3275-('1_Setting'!$D$30))/(('1_Setting'!$D$29)-('1_Setting'!$D$30))*2+4)))," ")," ")</f>
        <v xml:space="preserve"> </v>
      </c>
      <c r="C3275" s="10" t="str">
        <f t="shared" si="105"/>
        <v xml:space="preserve"> </v>
      </c>
      <c r="D3275" s="56" t="e">
        <f t="shared" ref="D3275:D3338" si="106">A3275</f>
        <v>#N/A</v>
      </c>
    </row>
    <row r="3276" spans="1:4" x14ac:dyDescent="0.2">
      <c r="A3276" s="56" t="e">
        <f>IF((A3275+$F$5&lt;='1_Setting'!$D$29),A3275+$F$5,#N/A)</f>
        <v>#N/A</v>
      </c>
      <c r="B3276" s="11" t="str">
        <f>IFERROR(IF(ISNUMBER(A3276),(IF(A3276&lt;('1_Setting'!$D$30),((A3276/('1_Setting'!$D$30))*3+1),((A3276-('1_Setting'!$D$30))/(('1_Setting'!$D$29)-('1_Setting'!$D$30))*2+4)))," ")," ")</f>
        <v xml:space="preserve"> </v>
      </c>
      <c r="C3276" s="10" t="str">
        <f t="shared" si="105"/>
        <v xml:space="preserve"> </v>
      </c>
      <c r="D3276" s="56" t="e">
        <f t="shared" si="106"/>
        <v>#N/A</v>
      </c>
    </row>
    <row r="3277" spans="1:4" x14ac:dyDescent="0.2">
      <c r="A3277" s="56" t="e">
        <f>IF((A3276+$F$5&lt;='1_Setting'!$D$29),A3276+$F$5,#N/A)</f>
        <v>#N/A</v>
      </c>
      <c r="B3277" s="11" t="str">
        <f>IFERROR(IF(ISNUMBER(A3277),(IF(A3277&lt;('1_Setting'!$D$30),((A3277/('1_Setting'!$D$30))*3+1),((A3277-('1_Setting'!$D$30))/(('1_Setting'!$D$29)-('1_Setting'!$D$30))*2+4)))," ")," ")</f>
        <v xml:space="preserve"> </v>
      </c>
      <c r="C3277" s="10" t="str">
        <f t="shared" si="105"/>
        <v xml:space="preserve"> </v>
      </c>
      <c r="D3277" s="56" t="e">
        <f t="shared" si="106"/>
        <v>#N/A</v>
      </c>
    </row>
    <row r="3278" spans="1:4" x14ac:dyDescent="0.2">
      <c r="A3278" s="56" t="e">
        <f>IF((A3277+$F$5&lt;='1_Setting'!$D$29),A3277+$F$5,#N/A)</f>
        <v>#N/A</v>
      </c>
      <c r="B3278" s="11" t="str">
        <f>IFERROR(IF(ISNUMBER(A3278),(IF(A3278&lt;('1_Setting'!$D$30),((A3278/('1_Setting'!$D$30))*3+1),((A3278-('1_Setting'!$D$30))/(('1_Setting'!$D$29)-('1_Setting'!$D$30))*2+4)))," ")," ")</f>
        <v xml:space="preserve"> </v>
      </c>
      <c r="C3278" s="10" t="str">
        <f t="shared" si="105"/>
        <v xml:space="preserve"> </v>
      </c>
      <c r="D3278" s="56" t="e">
        <f t="shared" si="106"/>
        <v>#N/A</v>
      </c>
    </row>
    <row r="3279" spans="1:4" x14ac:dyDescent="0.2">
      <c r="A3279" s="56" t="e">
        <f>IF((A3278+$F$5&lt;='1_Setting'!$D$29),A3278+$F$5,#N/A)</f>
        <v>#N/A</v>
      </c>
      <c r="B3279" s="11" t="str">
        <f>IFERROR(IF(ISNUMBER(A3279),(IF(A3279&lt;('1_Setting'!$D$30),((A3279/('1_Setting'!$D$30))*3+1),((A3279-('1_Setting'!$D$30))/(('1_Setting'!$D$29)-('1_Setting'!$D$30))*2+4)))," ")," ")</f>
        <v xml:space="preserve"> </v>
      </c>
      <c r="C3279" s="10" t="str">
        <f t="shared" si="105"/>
        <v xml:space="preserve"> </v>
      </c>
      <c r="D3279" s="56" t="e">
        <f t="shared" si="106"/>
        <v>#N/A</v>
      </c>
    </row>
    <row r="3280" spans="1:4" x14ac:dyDescent="0.2">
      <c r="A3280" s="56" t="e">
        <f>IF((A3279+$F$5&lt;='1_Setting'!$D$29),A3279+$F$5,#N/A)</f>
        <v>#N/A</v>
      </c>
      <c r="B3280" s="11" t="str">
        <f>IFERROR(IF(ISNUMBER(A3280),(IF(A3280&lt;('1_Setting'!$D$30),((A3280/('1_Setting'!$D$30))*3+1),((A3280-('1_Setting'!$D$30))/(('1_Setting'!$D$29)-('1_Setting'!$D$30))*2+4)))," ")," ")</f>
        <v xml:space="preserve"> </v>
      </c>
      <c r="C3280" s="10" t="str">
        <f t="shared" si="105"/>
        <v xml:space="preserve"> </v>
      </c>
      <c r="D3280" s="56" t="e">
        <f t="shared" si="106"/>
        <v>#N/A</v>
      </c>
    </row>
    <row r="3281" spans="1:4" x14ac:dyDescent="0.2">
      <c r="A3281" s="56" t="e">
        <f>IF((A3280+$F$5&lt;='1_Setting'!$D$29),A3280+$F$5,#N/A)</f>
        <v>#N/A</v>
      </c>
      <c r="B3281" s="11" t="str">
        <f>IFERROR(IF(ISNUMBER(A3281),(IF(A3281&lt;('1_Setting'!$D$30),((A3281/('1_Setting'!$D$30))*3+1),((A3281-('1_Setting'!$D$30))/(('1_Setting'!$D$29)-('1_Setting'!$D$30))*2+4)))," ")," ")</f>
        <v xml:space="preserve"> </v>
      </c>
      <c r="C3281" s="10" t="str">
        <f t="shared" si="105"/>
        <v xml:space="preserve"> </v>
      </c>
      <c r="D3281" s="56" t="e">
        <f t="shared" si="106"/>
        <v>#N/A</v>
      </c>
    </row>
    <row r="3282" spans="1:4" x14ac:dyDescent="0.2">
      <c r="A3282" s="56" t="e">
        <f>IF((A3281+$F$5&lt;='1_Setting'!$D$29),A3281+$F$5,#N/A)</f>
        <v>#N/A</v>
      </c>
      <c r="B3282" s="11" t="str">
        <f>IFERROR(IF(ISNUMBER(A3282),(IF(A3282&lt;('1_Setting'!$D$30),((A3282/('1_Setting'!$D$30))*3+1),((A3282-('1_Setting'!$D$30))/(('1_Setting'!$D$29)-('1_Setting'!$D$30))*2+4)))," ")," ")</f>
        <v xml:space="preserve"> </v>
      </c>
      <c r="C3282" s="10" t="str">
        <f t="shared" si="105"/>
        <v xml:space="preserve"> </v>
      </c>
      <c r="D3282" s="56" t="e">
        <f t="shared" si="106"/>
        <v>#N/A</v>
      </c>
    </row>
    <row r="3283" spans="1:4" x14ac:dyDescent="0.2">
      <c r="A3283" s="56" t="e">
        <f>IF((A3282+$F$5&lt;='1_Setting'!$D$29),A3282+$F$5,#N/A)</f>
        <v>#N/A</v>
      </c>
      <c r="B3283" s="11" t="str">
        <f>IFERROR(IF(ISNUMBER(A3283),(IF(A3283&lt;('1_Setting'!$D$30),((A3283/('1_Setting'!$D$30))*3+1),((A3283-('1_Setting'!$D$30))/(('1_Setting'!$D$29)-('1_Setting'!$D$30))*2+4)))," ")," ")</f>
        <v xml:space="preserve"> </v>
      </c>
      <c r="C3283" s="10" t="str">
        <f t="shared" si="105"/>
        <v xml:space="preserve"> </v>
      </c>
      <c r="D3283" s="56" t="e">
        <f t="shared" si="106"/>
        <v>#N/A</v>
      </c>
    </row>
    <row r="3284" spans="1:4" x14ac:dyDescent="0.2">
      <c r="A3284" s="56" t="e">
        <f>IF((A3283+$F$5&lt;='1_Setting'!$D$29),A3283+$F$5,#N/A)</f>
        <v>#N/A</v>
      </c>
      <c r="B3284" s="11" t="str">
        <f>IFERROR(IF(ISNUMBER(A3284),(IF(A3284&lt;('1_Setting'!$D$30),((A3284/('1_Setting'!$D$30))*3+1),((A3284-('1_Setting'!$D$30))/(('1_Setting'!$D$29)-('1_Setting'!$D$30))*2+4)))," ")," ")</f>
        <v xml:space="preserve"> </v>
      </c>
      <c r="C3284" s="10" t="str">
        <f t="shared" si="105"/>
        <v xml:space="preserve"> </v>
      </c>
      <c r="D3284" s="56" t="e">
        <f t="shared" si="106"/>
        <v>#N/A</v>
      </c>
    </row>
    <row r="3285" spans="1:4" x14ac:dyDescent="0.2">
      <c r="A3285" s="56" t="e">
        <f>IF((A3284+$F$5&lt;='1_Setting'!$D$29),A3284+$F$5,#N/A)</f>
        <v>#N/A</v>
      </c>
      <c r="B3285" s="11" t="str">
        <f>IFERROR(IF(ISNUMBER(A3285),(IF(A3285&lt;('1_Setting'!$D$30),((A3285/('1_Setting'!$D$30))*3+1),((A3285-('1_Setting'!$D$30))/(('1_Setting'!$D$29)-('1_Setting'!$D$30))*2+4)))," ")," ")</f>
        <v xml:space="preserve"> </v>
      </c>
      <c r="C3285" s="10" t="str">
        <f t="shared" si="105"/>
        <v xml:space="preserve"> </v>
      </c>
      <c r="D3285" s="56" t="e">
        <f t="shared" si="106"/>
        <v>#N/A</v>
      </c>
    </row>
    <row r="3286" spans="1:4" x14ac:dyDescent="0.2">
      <c r="A3286" s="56" t="e">
        <f>IF((A3285+$F$5&lt;='1_Setting'!$D$29),A3285+$F$5,#N/A)</f>
        <v>#N/A</v>
      </c>
      <c r="B3286" s="11" t="str">
        <f>IFERROR(IF(ISNUMBER(A3286),(IF(A3286&lt;('1_Setting'!$D$30),((A3286/('1_Setting'!$D$30))*3+1),((A3286-('1_Setting'!$D$30))/(('1_Setting'!$D$29)-('1_Setting'!$D$30))*2+4)))," ")," ")</f>
        <v xml:space="preserve"> </v>
      </c>
      <c r="C3286" s="10" t="str">
        <f t="shared" si="105"/>
        <v xml:space="preserve"> </v>
      </c>
      <c r="D3286" s="56" t="e">
        <f t="shared" si="106"/>
        <v>#N/A</v>
      </c>
    </row>
    <row r="3287" spans="1:4" x14ac:dyDescent="0.2">
      <c r="A3287" s="56" t="e">
        <f>IF((A3286+$F$5&lt;='1_Setting'!$D$29),A3286+$F$5,#N/A)</f>
        <v>#N/A</v>
      </c>
      <c r="B3287" s="11" t="str">
        <f>IFERROR(IF(ISNUMBER(A3287),(IF(A3287&lt;('1_Setting'!$D$30),((A3287/('1_Setting'!$D$30))*3+1),((A3287-('1_Setting'!$D$30))/(('1_Setting'!$D$29)-('1_Setting'!$D$30))*2+4)))," ")," ")</f>
        <v xml:space="preserve"> </v>
      </c>
      <c r="C3287" s="10" t="str">
        <f t="shared" si="105"/>
        <v xml:space="preserve"> </v>
      </c>
      <c r="D3287" s="56" t="e">
        <f t="shared" si="106"/>
        <v>#N/A</v>
      </c>
    </row>
    <row r="3288" spans="1:4" x14ac:dyDescent="0.2">
      <c r="A3288" s="56" t="e">
        <f>IF((A3287+$F$5&lt;='1_Setting'!$D$29),A3287+$F$5,#N/A)</f>
        <v>#N/A</v>
      </c>
      <c r="B3288" s="11" t="str">
        <f>IFERROR(IF(ISNUMBER(A3288),(IF(A3288&lt;('1_Setting'!$D$30),((A3288/('1_Setting'!$D$30))*3+1),((A3288-('1_Setting'!$D$30))/(('1_Setting'!$D$29)-('1_Setting'!$D$30))*2+4)))," ")," ")</f>
        <v xml:space="preserve"> </v>
      </c>
      <c r="C3288" s="10" t="str">
        <f t="shared" si="105"/>
        <v xml:space="preserve"> </v>
      </c>
      <c r="D3288" s="56" t="e">
        <f t="shared" si="106"/>
        <v>#N/A</v>
      </c>
    </row>
    <row r="3289" spans="1:4" x14ac:dyDescent="0.2">
      <c r="A3289" s="56" t="e">
        <f>IF((A3288+$F$5&lt;='1_Setting'!$D$29),A3288+$F$5,#N/A)</f>
        <v>#N/A</v>
      </c>
      <c r="B3289" s="11" t="str">
        <f>IFERROR(IF(ISNUMBER(A3289),(IF(A3289&lt;('1_Setting'!$D$30),((A3289/('1_Setting'!$D$30))*3+1),((A3289-('1_Setting'!$D$30))/(('1_Setting'!$D$29)-('1_Setting'!$D$30))*2+4)))," ")," ")</f>
        <v xml:space="preserve"> </v>
      </c>
      <c r="C3289" s="10" t="str">
        <f t="shared" si="105"/>
        <v xml:space="preserve"> </v>
      </c>
      <c r="D3289" s="56" t="e">
        <f t="shared" si="106"/>
        <v>#N/A</v>
      </c>
    </row>
    <row r="3290" spans="1:4" x14ac:dyDescent="0.2">
      <c r="A3290" s="56" t="e">
        <f>IF((A3289+$F$5&lt;='1_Setting'!$D$29),A3289+$F$5,#N/A)</f>
        <v>#N/A</v>
      </c>
      <c r="B3290" s="11" t="str">
        <f>IFERROR(IF(ISNUMBER(A3290),(IF(A3290&lt;('1_Setting'!$D$30),((A3290/('1_Setting'!$D$30))*3+1),((A3290-('1_Setting'!$D$30))/(('1_Setting'!$D$29)-('1_Setting'!$D$30))*2+4)))," ")," ")</f>
        <v xml:space="preserve"> </v>
      </c>
      <c r="C3290" s="10" t="str">
        <f t="shared" si="105"/>
        <v xml:space="preserve"> </v>
      </c>
      <c r="D3290" s="56" t="e">
        <f t="shared" si="106"/>
        <v>#N/A</v>
      </c>
    </row>
    <row r="3291" spans="1:4" x14ac:dyDescent="0.2">
      <c r="A3291" s="56" t="e">
        <f>IF((A3290+$F$5&lt;='1_Setting'!$D$29),A3290+$F$5,#N/A)</f>
        <v>#N/A</v>
      </c>
      <c r="B3291" s="11" t="str">
        <f>IFERROR(IF(ISNUMBER(A3291),(IF(A3291&lt;('1_Setting'!$D$30),((A3291/('1_Setting'!$D$30))*3+1),((A3291-('1_Setting'!$D$30))/(('1_Setting'!$D$29)-('1_Setting'!$D$30))*2+4)))," ")," ")</f>
        <v xml:space="preserve"> </v>
      </c>
      <c r="C3291" s="10" t="str">
        <f t="shared" si="105"/>
        <v xml:space="preserve"> </v>
      </c>
      <c r="D3291" s="56" t="e">
        <f t="shared" si="106"/>
        <v>#N/A</v>
      </c>
    </row>
    <row r="3292" spans="1:4" x14ac:dyDescent="0.2">
      <c r="A3292" s="56" t="e">
        <f>IF((A3291+$F$5&lt;='1_Setting'!$D$29),A3291+$F$5,#N/A)</f>
        <v>#N/A</v>
      </c>
      <c r="B3292" s="11" t="str">
        <f>IFERROR(IF(ISNUMBER(A3292),(IF(A3292&lt;('1_Setting'!$D$30),((A3292/('1_Setting'!$D$30))*3+1),((A3292-('1_Setting'!$D$30))/(('1_Setting'!$D$29)-('1_Setting'!$D$30))*2+4)))," ")," ")</f>
        <v xml:space="preserve"> </v>
      </c>
      <c r="C3292" s="10" t="str">
        <f t="shared" si="105"/>
        <v xml:space="preserve"> </v>
      </c>
      <c r="D3292" s="56" t="e">
        <f t="shared" si="106"/>
        <v>#N/A</v>
      </c>
    </row>
    <row r="3293" spans="1:4" x14ac:dyDescent="0.2">
      <c r="A3293" s="56" t="e">
        <f>IF((A3292+$F$5&lt;='1_Setting'!$D$29),A3292+$F$5,#N/A)</f>
        <v>#N/A</v>
      </c>
      <c r="B3293" s="11" t="str">
        <f>IFERROR(IF(ISNUMBER(A3293),(IF(A3293&lt;('1_Setting'!$D$30),((A3293/('1_Setting'!$D$30))*3+1),((A3293-('1_Setting'!$D$30))/(('1_Setting'!$D$29)-('1_Setting'!$D$30))*2+4)))," ")," ")</f>
        <v xml:space="preserve"> </v>
      </c>
      <c r="C3293" s="10" t="str">
        <f t="shared" si="105"/>
        <v xml:space="preserve"> </v>
      </c>
      <c r="D3293" s="56" t="e">
        <f t="shared" si="106"/>
        <v>#N/A</v>
      </c>
    </row>
    <row r="3294" spans="1:4" x14ac:dyDescent="0.2">
      <c r="A3294" s="56" t="e">
        <f>IF((A3293+$F$5&lt;='1_Setting'!$D$29),A3293+$F$5,#N/A)</f>
        <v>#N/A</v>
      </c>
      <c r="B3294" s="11" t="str">
        <f>IFERROR(IF(ISNUMBER(A3294),(IF(A3294&lt;('1_Setting'!$D$30),((A3294/('1_Setting'!$D$30))*3+1),((A3294-('1_Setting'!$D$30))/(('1_Setting'!$D$29)-('1_Setting'!$D$30))*2+4)))," ")," ")</f>
        <v xml:space="preserve"> </v>
      </c>
      <c r="C3294" s="10" t="str">
        <f t="shared" si="105"/>
        <v xml:space="preserve"> </v>
      </c>
      <c r="D3294" s="56" t="e">
        <f t="shared" si="106"/>
        <v>#N/A</v>
      </c>
    </row>
    <row r="3295" spans="1:4" x14ac:dyDescent="0.2">
      <c r="A3295" s="56" t="e">
        <f>IF((A3294+$F$5&lt;='1_Setting'!$D$29),A3294+$F$5,#N/A)</f>
        <v>#N/A</v>
      </c>
      <c r="B3295" s="11" t="str">
        <f>IFERROR(IF(ISNUMBER(A3295),(IF(A3295&lt;('1_Setting'!$D$30),((A3295/('1_Setting'!$D$30))*3+1),((A3295-('1_Setting'!$D$30))/(('1_Setting'!$D$29)-('1_Setting'!$D$30))*2+4)))," ")," ")</f>
        <v xml:space="preserve"> </v>
      </c>
      <c r="C3295" s="10" t="str">
        <f t="shared" si="105"/>
        <v xml:space="preserve"> </v>
      </c>
      <c r="D3295" s="56" t="e">
        <f t="shared" si="106"/>
        <v>#N/A</v>
      </c>
    </row>
    <row r="3296" spans="1:4" x14ac:dyDescent="0.2">
      <c r="A3296" s="56" t="e">
        <f>IF((A3295+$F$5&lt;='1_Setting'!$D$29),A3295+$F$5,#N/A)</f>
        <v>#N/A</v>
      </c>
      <c r="B3296" s="11" t="str">
        <f>IFERROR(IF(ISNUMBER(A3296),(IF(A3296&lt;('1_Setting'!$D$30),((A3296/('1_Setting'!$D$30))*3+1),((A3296-('1_Setting'!$D$30))/(('1_Setting'!$D$29)-('1_Setting'!$D$30))*2+4)))," ")," ")</f>
        <v xml:space="preserve"> </v>
      </c>
      <c r="C3296" s="10" t="str">
        <f t="shared" si="105"/>
        <v xml:space="preserve"> </v>
      </c>
      <c r="D3296" s="56" t="e">
        <f t="shared" si="106"/>
        <v>#N/A</v>
      </c>
    </row>
    <row r="3297" spans="1:4" x14ac:dyDescent="0.2">
      <c r="A3297" s="56" t="e">
        <f>IF((A3296+$F$5&lt;='1_Setting'!$D$29),A3296+$F$5,#N/A)</f>
        <v>#N/A</v>
      </c>
      <c r="B3297" s="11" t="str">
        <f>IFERROR(IF(ISNUMBER(A3297),(IF(A3297&lt;('1_Setting'!$D$30),((A3297/('1_Setting'!$D$30))*3+1),((A3297-('1_Setting'!$D$30))/(('1_Setting'!$D$29)-('1_Setting'!$D$30))*2+4)))," ")," ")</f>
        <v xml:space="preserve"> </v>
      </c>
      <c r="C3297" s="10" t="str">
        <f t="shared" si="105"/>
        <v xml:space="preserve"> </v>
      </c>
      <c r="D3297" s="56" t="e">
        <f t="shared" si="106"/>
        <v>#N/A</v>
      </c>
    </row>
    <row r="3298" spans="1:4" x14ac:dyDescent="0.2">
      <c r="A3298" s="56" t="e">
        <f>IF((A3297+$F$5&lt;='1_Setting'!$D$29),A3297+$F$5,#N/A)</f>
        <v>#N/A</v>
      </c>
      <c r="B3298" s="11" t="str">
        <f>IFERROR(IF(ISNUMBER(A3298),(IF(A3298&lt;('1_Setting'!$D$30),((A3298/('1_Setting'!$D$30))*3+1),((A3298-('1_Setting'!$D$30))/(('1_Setting'!$D$29)-('1_Setting'!$D$30))*2+4)))," ")," ")</f>
        <v xml:space="preserve"> </v>
      </c>
      <c r="C3298" s="10" t="str">
        <f t="shared" si="105"/>
        <v xml:space="preserve"> </v>
      </c>
      <c r="D3298" s="56" t="e">
        <f t="shared" si="106"/>
        <v>#N/A</v>
      </c>
    </row>
    <row r="3299" spans="1:4" x14ac:dyDescent="0.2">
      <c r="A3299" s="56" t="e">
        <f>IF((A3298+$F$5&lt;='1_Setting'!$D$29),A3298+$F$5,#N/A)</f>
        <v>#N/A</v>
      </c>
      <c r="B3299" s="11" t="str">
        <f>IFERROR(IF(ISNUMBER(A3299),(IF(A3299&lt;('1_Setting'!$D$30),((A3299/('1_Setting'!$D$30))*3+1),((A3299-('1_Setting'!$D$30))/(('1_Setting'!$D$29)-('1_Setting'!$D$30))*2+4)))," ")," ")</f>
        <v xml:space="preserve"> </v>
      </c>
      <c r="C3299" s="10" t="str">
        <f t="shared" si="105"/>
        <v xml:space="preserve"> </v>
      </c>
      <c r="D3299" s="56" t="e">
        <f t="shared" si="106"/>
        <v>#N/A</v>
      </c>
    </row>
    <row r="3300" spans="1:4" x14ac:dyDescent="0.2">
      <c r="A3300" s="56" t="e">
        <f>IF((A3299+$F$5&lt;='1_Setting'!$D$29),A3299+$F$5,#N/A)</f>
        <v>#N/A</v>
      </c>
      <c r="B3300" s="11" t="str">
        <f>IFERROR(IF(ISNUMBER(A3300),(IF(A3300&lt;('1_Setting'!$D$30),((A3300/('1_Setting'!$D$30))*3+1),((A3300-('1_Setting'!$D$30))/(('1_Setting'!$D$29)-('1_Setting'!$D$30))*2+4)))," ")," ")</f>
        <v xml:space="preserve"> </v>
      </c>
      <c r="C3300" s="10" t="str">
        <f t="shared" si="105"/>
        <v xml:space="preserve"> </v>
      </c>
      <c r="D3300" s="56" t="e">
        <f t="shared" si="106"/>
        <v>#N/A</v>
      </c>
    </row>
    <row r="3301" spans="1:4" x14ac:dyDescent="0.2">
      <c r="A3301" s="56" t="e">
        <f>IF((A3300+$F$5&lt;='1_Setting'!$D$29),A3300+$F$5,#N/A)</f>
        <v>#N/A</v>
      </c>
      <c r="B3301" s="11" t="str">
        <f>IFERROR(IF(ISNUMBER(A3301),(IF(A3301&lt;('1_Setting'!$D$30),((A3301/('1_Setting'!$D$30))*3+1),((A3301-('1_Setting'!$D$30))/(('1_Setting'!$D$29)-('1_Setting'!$D$30))*2+4)))," ")," ")</f>
        <v xml:space="preserve"> </v>
      </c>
      <c r="C3301" s="10" t="str">
        <f t="shared" si="105"/>
        <v xml:space="preserve"> </v>
      </c>
      <c r="D3301" s="56" t="e">
        <f t="shared" si="106"/>
        <v>#N/A</v>
      </c>
    </row>
    <row r="3302" spans="1:4" x14ac:dyDescent="0.2">
      <c r="A3302" s="56" t="e">
        <f>IF((A3301+$F$5&lt;='1_Setting'!$D$29),A3301+$F$5,#N/A)</f>
        <v>#N/A</v>
      </c>
      <c r="B3302" s="11" t="str">
        <f>IFERROR(IF(ISNUMBER(A3302),(IF(A3302&lt;('1_Setting'!$D$30),((A3302/('1_Setting'!$D$30))*3+1),((A3302-('1_Setting'!$D$30))/(('1_Setting'!$D$29)-('1_Setting'!$D$30))*2+4)))," ")," ")</f>
        <v xml:space="preserve"> </v>
      </c>
      <c r="C3302" s="10" t="str">
        <f t="shared" si="105"/>
        <v xml:space="preserve"> </v>
      </c>
      <c r="D3302" s="56" t="e">
        <f t="shared" si="106"/>
        <v>#N/A</v>
      </c>
    </row>
    <row r="3303" spans="1:4" x14ac:dyDescent="0.2">
      <c r="A3303" s="56" t="e">
        <f>IF((A3302+$F$5&lt;='1_Setting'!$D$29),A3302+$F$5,#N/A)</f>
        <v>#N/A</v>
      </c>
      <c r="B3303" s="11" t="str">
        <f>IFERROR(IF(ISNUMBER(A3303),(IF(A3303&lt;('1_Setting'!$D$30),((A3303/('1_Setting'!$D$30))*3+1),((A3303-('1_Setting'!$D$30))/(('1_Setting'!$D$29)-('1_Setting'!$D$30))*2+4)))," ")," ")</f>
        <v xml:space="preserve"> </v>
      </c>
      <c r="C3303" s="10" t="str">
        <f t="shared" si="105"/>
        <v xml:space="preserve"> </v>
      </c>
      <c r="D3303" s="56" t="e">
        <f t="shared" si="106"/>
        <v>#N/A</v>
      </c>
    </row>
    <row r="3304" spans="1:4" x14ac:dyDescent="0.2">
      <c r="A3304" s="56" t="e">
        <f>IF((A3303+$F$5&lt;='1_Setting'!$D$29),A3303+$F$5,#N/A)</f>
        <v>#N/A</v>
      </c>
      <c r="B3304" s="11" t="str">
        <f>IFERROR(IF(ISNUMBER(A3304),(IF(A3304&lt;('1_Setting'!$D$30),((A3304/('1_Setting'!$D$30))*3+1),((A3304-('1_Setting'!$D$30))/(('1_Setting'!$D$29)-('1_Setting'!$D$30))*2+4)))," ")," ")</f>
        <v xml:space="preserve"> </v>
      </c>
      <c r="C3304" s="10" t="str">
        <f t="shared" si="105"/>
        <v xml:space="preserve"> </v>
      </c>
      <c r="D3304" s="56" t="e">
        <f t="shared" si="106"/>
        <v>#N/A</v>
      </c>
    </row>
    <row r="3305" spans="1:4" x14ac:dyDescent="0.2">
      <c r="A3305" s="56" t="e">
        <f>IF((A3304+$F$5&lt;='1_Setting'!$D$29),A3304+$F$5,#N/A)</f>
        <v>#N/A</v>
      </c>
      <c r="B3305" s="11" t="str">
        <f>IFERROR(IF(ISNUMBER(A3305),(IF(A3305&lt;('1_Setting'!$D$30),((A3305/('1_Setting'!$D$30))*3+1),((A3305-('1_Setting'!$D$30))/(('1_Setting'!$D$29)-('1_Setting'!$D$30))*2+4)))," ")," ")</f>
        <v xml:space="preserve"> </v>
      </c>
      <c r="C3305" s="10" t="str">
        <f t="shared" si="105"/>
        <v xml:space="preserve"> </v>
      </c>
      <c r="D3305" s="56" t="e">
        <f t="shared" si="106"/>
        <v>#N/A</v>
      </c>
    </row>
    <row r="3306" spans="1:4" x14ac:dyDescent="0.2">
      <c r="A3306" s="56" t="e">
        <f>IF((A3305+$F$5&lt;='1_Setting'!$D$29),A3305+$F$5,#N/A)</f>
        <v>#N/A</v>
      </c>
      <c r="B3306" s="11" t="str">
        <f>IFERROR(IF(ISNUMBER(A3306),(IF(A3306&lt;('1_Setting'!$D$30),((A3306/('1_Setting'!$D$30))*3+1),((A3306-('1_Setting'!$D$30))/(('1_Setting'!$D$29)-('1_Setting'!$D$30))*2+4)))," ")," ")</f>
        <v xml:space="preserve"> </v>
      </c>
      <c r="C3306" s="10" t="str">
        <f t="shared" si="105"/>
        <v xml:space="preserve"> </v>
      </c>
      <c r="D3306" s="56" t="e">
        <f t="shared" si="106"/>
        <v>#N/A</v>
      </c>
    </row>
    <row r="3307" spans="1:4" x14ac:dyDescent="0.2">
      <c r="A3307" s="56" t="e">
        <f>IF((A3306+$F$5&lt;='1_Setting'!$D$29),A3306+$F$5,#N/A)</f>
        <v>#N/A</v>
      </c>
      <c r="B3307" s="11" t="str">
        <f>IFERROR(IF(ISNUMBER(A3307),(IF(A3307&lt;('1_Setting'!$D$30),((A3307/('1_Setting'!$D$30))*3+1),((A3307-('1_Setting'!$D$30))/(('1_Setting'!$D$29)-('1_Setting'!$D$30))*2+4)))," ")," ")</f>
        <v xml:space="preserve"> </v>
      </c>
      <c r="C3307" s="10" t="str">
        <f t="shared" si="105"/>
        <v xml:space="preserve"> </v>
      </c>
      <c r="D3307" s="56" t="e">
        <f t="shared" si="106"/>
        <v>#N/A</v>
      </c>
    </row>
    <row r="3308" spans="1:4" x14ac:dyDescent="0.2">
      <c r="A3308" s="56" t="e">
        <f>IF((A3307+$F$5&lt;='1_Setting'!$D$29),A3307+$F$5,#N/A)</f>
        <v>#N/A</v>
      </c>
      <c r="B3308" s="11" t="str">
        <f>IFERROR(IF(ISNUMBER(A3308),(IF(A3308&lt;('1_Setting'!$D$30),((A3308/('1_Setting'!$D$30))*3+1),((A3308-('1_Setting'!$D$30))/(('1_Setting'!$D$29)-('1_Setting'!$D$30))*2+4)))," ")," ")</f>
        <v xml:space="preserve"> </v>
      </c>
      <c r="C3308" s="10" t="str">
        <f t="shared" si="105"/>
        <v xml:space="preserve"> </v>
      </c>
      <c r="D3308" s="56" t="e">
        <f t="shared" si="106"/>
        <v>#N/A</v>
      </c>
    </row>
    <row r="3309" spans="1:4" x14ac:dyDescent="0.2">
      <c r="A3309" s="56" t="e">
        <f>IF((A3308+$F$5&lt;='1_Setting'!$D$29),A3308+$F$5,#N/A)</f>
        <v>#N/A</v>
      </c>
      <c r="B3309" s="11" t="str">
        <f>IFERROR(IF(ISNUMBER(A3309),(IF(A3309&lt;('1_Setting'!$D$30),((A3309/('1_Setting'!$D$30))*3+1),((A3309-('1_Setting'!$D$30))/(('1_Setting'!$D$29)-('1_Setting'!$D$30))*2+4)))," ")," ")</f>
        <v xml:space="preserve"> </v>
      </c>
      <c r="C3309" s="10" t="str">
        <f t="shared" si="105"/>
        <v xml:space="preserve"> </v>
      </c>
      <c r="D3309" s="56" t="e">
        <f t="shared" si="106"/>
        <v>#N/A</v>
      </c>
    </row>
    <row r="3310" spans="1:4" x14ac:dyDescent="0.2">
      <c r="A3310" s="56" t="e">
        <f>IF((A3309+$F$5&lt;='1_Setting'!$D$29),A3309+$F$5,#N/A)</f>
        <v>#N/A</v>
      </c>
      <c r="B3310" s="11" t="str">
        <f>IFERROR(IF(ISNUMBER(A3310),(IF(A3310&lt;('1_Setting'!$D$30),((A3310/('1_Setting'!$D$30))*3+1),((A3310-('1_Setting'!$D$30))/(('1_Setting'!$D$29)-('1_Setting'!$D$30))*2+4)))," ")," ")</f>
        <v xml:space="preserve"> </v>
      </c>
      <c r="C3310" s="10" t="str">
        <f t="shared" si="105"/>
        <v xml:space="preserve"> </v>
      </c>
      <c r="D3310" s="56" t="e">
        <f t="shared" si="106"/>
        <v>#N/A</v>
      </c>
    </row>
    <row r="3311" spans="1:4" x14ac:dyDescent="0.2">
      <c r="A3311" s="56" t="e">
        <f>IF((A3310+$F$5&lt;='1_Setting'!$D$29),A3310+$F$5,#N/A)</f>
        <v>#N/A</v>
      </c>
      <c r="B3311" s="11" t="str">
        <f>IFERROR(IF(ISNUMBER(A3311),(IF(A3311&lt;('1_Setting'!$D$30),((A3311/('1_Setting'!$D$30))*3+1),((A3311-('1_Setting'!$D$30))/(('1_Setting'!$D$29)-('1_Setting'!$D$30))*2+4)))," ")," ")</f>
        <v xml:space="preserve"> </v>
      </c>
      <c r="C3311" s="10" t="str">
        <f t="shared" si="105"/>
        <v xml:space="preserve"> </v>
      </c>
      <c r="D3311" s="56" t="e">
        <f t="shared" si="106"/>
        <v>#N/A</v>
      </c>
    </row>
    <row r="3312" spans="1:4" x14ac:dyDescent="0.2">
      <c r="A3312" s="56" t="e">
        <f>IF((A3311+$F$5&lt;='1_Setting'!$D$29),A3311+$F$5,#N/A)</f>
        <v>#N/A</v>
      </c>
      <c r="B3312" s="11" t="str">
        <f>IFERROR(IF(ISNUMBER(A3312),(IF(A3312&lt;('1_Setting'!$D$30),((A3312/('1_Setting'!$D$30))*3+1),((A3312-('1_Setting'!$D$30))/(('1_Setting'!$D$29)-('1_Setting'!$D$30))*2+4)))," ")," ")</f>
        <v xml:space="preserve"> </v>
      </c>
      <c r="C3312" s="10" t="str">
        <f t="shared" si="105"/>
        <v xml:space="preserve"> </v>
      </c>
      <c r="D3312" s="56" t="e">
        <f t="shared" si="106"/>
        <v>#N/A</v>
      </c>
    </row>
    <row r="3313" spans="1:4" x14ac:dyDescent="0.2">
      <c r="A3313" s="56" t="e">
        <f>IF((A3312+$F$5&lt;='1_Setting'!$D$29),A3312+$F$5,#N/A)</f>
        <v>#N/A</v>
      </c>
      <c r="B3313" s="11" t="str">
        <f>IFERROR(IF(ISNUMBER(A3313),(IF(A3313&lt;('1_Setting'!$D$30),((A3313/('1_Setting'!$D$30))*3+1),((A3313-('1_Setting'!$D$30))/(('1_Setting'!$D$29)-('1_Setting'!$D$30))*2+4)))," ")," ")</f>
        <v xml:space="preserve"> </v>
      </c>
      <c r="C3313" s="10" t="str">
        <f t="shared" si="105"/>
        <v xml:space="preserve"> </v>
      </c>
      <c r="D3313" s="56" t="e">
        <f t="shared" si="106"/>
        <v>#N/A</v>
      </c>
    </row>
    <row r="3314" spans="1:4" x14ac:dyDescent="0.2">
      <c r="A3314" s="56" t="e">
        <f>IF((A3313+$F$5&lt;='1_Setting'!$D$29),A3313+$F$5,#N/A)</f>
        <v>#N/A</v>
      </c>
      <c r="B3314" s="11" t="str">
        <f>IFERROR(IF(ISNUMBER(A3314),(IF(A3314&lt;('1_Setting'!$D$30),((A3314/('1_Setting'!$D$30))*3+1),((A3314-('1_Setting'!$D$30))/(('1_Setting'!$D$29)-('1_Setting'!$D$30))*2+4)))," ")," ")</f>
        <v xml:space="preserve"> </v>
      </c>
      <c r="C3314" s="10" t="str">
        <f t="shared" si="105"/>
        <v xml:space="preserve"> </v>
      </c>
      <c r="D3314" s="56" t="e">
        <f t="shared" si="106"/>
        <v>#N/A</v>
      </c>
    </row>
    <row r="3315" spans="1:4" x14ac:dyDescent="0.2">
      <c r="A3315" s="56" t="e">
        <f>IF((A3314+$F$5&lt;='1_Setting'!$D$29),A3314+$F$5,#N/A)</f>
        <v>#N/A</v>
      </c>
      <c r="B3315" s="11" t="str">
        <f>IFERROR(IF(ISNUMBER(A3315),(IF(A3315&lt;('1_Setting'!$D$30),((A3315/('1_Setting'!$D$30))*3+1),((A3315-('1_Setting'!$D$30))/(('1_Setting'!$D$29)-('1_Setting'!$D$30))*2+4)))," ")," ")</f>
        <v xml:space="preserve"> </v>
      </c>
      <c r="C3315" s="10" t="str">
        <f t="shared" si="105"/>
        <v xml:space="preserve"> </v>
      </c>
      <c r="D3315" s="56" t="e">
        <f t="shared" si="106"/>
        <v>#N/A</v>
      </c>
    </row>
    <row r="3316" spans="1:4" x14ac:dyDescent="0.2">
      <c r="A3316" s="56" t="e">
        <f>IF((A3315+$F$5&lt;='1_Setting'!$D$29),A3315+$F$5,#N/A)</f>
        <v>#N/A</v>
      </c>
      <c r="B3316" s="11" t="str">
        <f>IFERROR(IF(ISNUMBER(A3316),(IF(A3316&lt;('1_Setting'!$D$30),((A3316/('1_Setting'!$D$30))*3+1),((A3316-('1_Setting'!$D$30))/(('1_Setting'!$D$29)-('1_Setting'!$D$30))*2+4)))," ")," ")</f>
        <v xml:space="preserve"> </v>
      </c>
      <c r="C3316" s="10" t="str">
        <f t="shared" si="105"/>
        <v xml:space="preserve"> </v>
      </c>
      <c r="D3316" s="56" t="e">
        <f t="shared" si="106"/>
        <v>#N/A</v>
      </c>
    </row>
    <row r="3317" spans="1:4" x14ac:dyDescent="0.2">
      <c r="A3317" s="56" t="e">
        <f>IF((A3316+$F$5&lt;='1_Setting'!$D$29),A3316+$F$5,#N/A)</f>
        <v>#N/A</v>
      </c>
      <c r="B3317" s="11" t="str">
        <f>IFERROR(IF(ISNUMBER(A3317),(IF(A3317&lt;('1_Setting'!$D$30),((A3317/('1_Setting'!$D$30))*3+1),((A3317-('1_Setting'!$D$30))/(('1_Setting'!$D$29)-('1_Setting'!$D$30))*2+4)))," ")," ")</f>
        <v xml:space="preserve"> </v>
      </c>
      <c r="C3317" s="10" t="str">
        <f t="shared" si="105"/>
        <v xml:space="preserve"> </v>
      </c>
      <c r="D3317" s="56" t="e">
        <f t="shared" si="106"/>
        <v>#N/A</v>
      </c>
    </row>
    <row r="3318" spans="1:4" x14ac:dyDescent="0.2">
      <c r="A3318" s="56" t="e">
        <f>IF((A3317+$F$5&lt;='1_Setting'!$D$29),A3317+$F$5,#N/A)</f>
        <v>#N/A</v>
      </c>
      <c r="B3318" s="11" t="str">
        <f>IFERROR(IF(ISNUMBER(A3318),(IF(A3318&lt;('1_Setting'!$D$30),((A3318/('1_Setting'!$D$30))*3+1),((A3318-('1_Setting'!$D$30))/(('1_Setting'!$D$29)-('1_Setting'!$D$30))*2+4)))," ")," ")</f>
        <v xml:space="preserve"> </v>
      </c>
      <c r="C3318" s="10" t="str">
        <f t="shared" si="105"/>
        <v xml:space="preserve"> </v>
      </c>
      <c r="D3318" s="56" t="e">
        <f t="shared" si="106"/>
        <v>#N/A</v>
      </c>
    </row>
    <row r="3319" spans="1:4" x14ac:dyDescent="0.2">
      <c r="A3319" s="56" t="e">
        <f>IF((A3318+$F$5&lt;='1_Setting'!$D$29),A3318+$F$5,#N/A)</f>
        <v>#N/A</v>
      </c>
      <c r="B3319" s="11" t="str">
        <f>IFERROR(IF(ISNUMBER(A3319),(IF(A3319&lt;('1_Setting'!$D$30),((A3319/('1_Setting'!$D$30))*3+1),((A3319-('1_Setting'!$D$30))/(('1_Setting'!$D$29)-('1_Setting'!$D$30))*2+4)))," ")," ")</f>
        <v xml:space="preserve"> </v>
      </c>
      <c r="C3319" s="10" t="str">
        <f t="shared" si="105"/>
        <v xml:space="preserve"> </v>
      </c>
      <c r="D3319" s="56" t="e">
        <f t="shared" si="106"/>
        <v>#N/A</v>
      </c>
    </row>
    <row r="3320" spans="1:4" x14ac:dyDescent="0.2">
      <c r="A3320" s="56" t="e">
        <f>IF((A3319+$F$5&lt;='1_Setting'!$D$29),A3319+$F$5,#N/A)</f>
        <v>#N/A</v>
      </c>
      <c r="B3320" s="11" t="str">
        <f>IFERROR(IF(ISNUMBER(A3320),(IF(A3320&lt;('1_Setting'!$D$30),((A3320/('1_Setting'!$D$30))*3+1),((A3320-('1_Setting'!$D$30))/(('1_Setting'!$D$29)-('1_Setting'!$D$30))*2+4)))," ")," ")</f>
        <v xml:space="preserve"> </v>
      </c>
      <c r="C3320" s="10" t="str">
        <f t="shared" si="105"/>
        <v xml:space="preserve"> </v>
      </c>
      <c r="D3320" s="56" t="e">
        <f t="shared" si="106"/>
        <v>#N/A</v>
      </c>
    </row>
    <row r="3321" spans="1:4" x14ac:dyDescent="0.2">
      <c r="A3321" s="56" t="e">
        <f>IF((A3320+$F$5&lt;='1_Setting'!$D$29),A3320+$F$5,#N/A)</f>
        <v>#N/A</v>
      </c>
      <c r="B3321" s="11" t="str">
        <f>IFERROR(IF(ISNUMBER(A3321),(IF(A3321&lt;('1_Setting'!$D$30),((A3321/('1_Setting'!$D$30))*3+1),((A3321-('1_Setting'!$D$30))/(('1_Setting'!$D$29)-('1_Setting'!$D$30))*2+4)))," ")," ")</f>
        <v xml:space="preserve"> </v>
      </c>
      <c r="C3321" s="10" t="str">
        <f t="shared" si="105"/>
        <v xml:space="preserve"> </v>
      </c>
      <c r="D3321" s="56" t="e">
        <f t="shared" si="106"/>
        <v>#N/A</v>
      </c>
    </row>
    <row r="3322" spans="1:4" x14ac:dyDescent="0.2">
      <c r="A3322" s="56" t="e">
        <f>IF((A3321+$F$5&lt;='1_Setting'!$D$29),A3321+$F$5,#N/A)</f>
        <v>#N/A</v>
      </c>
      <c r="B3322" s="11" t="str">
        <f>IFERROR(IF(ISNUMBER(A3322),(IF(A3322&lt;('1_Setting'!$D$30),((A3322/('1_Setting'!$D$30))*3+1),((A3322-('1_Setting'!$D$30))/(('1_Setting'!$D$29)-('1_Setting'!$D$30))*2+4)))," ")," ")</f>
        <v xml:space="preserve"> </v>
      </c>
      <c r="C3322" s="10" t="str">
        <f t="shared" si="105"/>
        <v xml:space="preserve"> </v>
      </c>
      <c r="D3322" s="56" t="e">
        <f t="shared" si="106"/>
        <v>#N/A</v>
      </c>
    </row>
    <row r="3323" spans="1:4" x14ac:dyDescent="0.2">
      <c r="A3323" s="56" t="e">
        <f>IF((A3322+$F$5&lt;='1_Setting'!$D$29),A3322+$F$5,#N/A)</f>
        <v>#N/A</v>
      </c>
      <c r="B3323" s="11" t="str">
        <f>IFERROR(IF(ISNUMBER(A3323),(IF(A3323&lt;('1_Setting'!$D$30),((A3323/('1_Setting'!$D$30))*3+1),((A3323-('1_Setting'!$D$30))/(('1_Setting'!$D$29)-('1_Setting'!$D$30))*2+4)))," ")," ")</f>
        <v xml:space="preserve"> </v>
      </c>
      <c r="C3323" s="10" t="str">
        <f t="shared" si="105"/>
        <v xml:space="preserve"> </v>
      </c>
      <c r="D3323" s="56" t="e">
        <f t="shared" si="106"/>
        <v>#N/A</v>
      </c>
    </row>
    <row r="3324" spans="1:4" x14ac:dyDescent="0.2">
      <c r="A3324" s="56" t="e">
        <f>IF((A3323+$F$5&lt;='1_Setting'!$D$29),A3323+$F$5,#N/A)</f>
        <v>#N/A</v>
      </c>
      <c r="B3324" s="11" t="str">
        <f>IFERROR(IF(ISNUMBER(A3324),(IF(A3324&lt;('1_Setting'!$D$30),((A3324/('1_Setting'!$D$30))*3+1),((A3324-('1_Setting'!$D$30))/(('1_Setting'!$D$29)-('1_Setting'!$D$30))*2+4)))," ")," ")</f>
        <v xml:space="preserve"> </v>
      </c>
      <c r="C3324" s="10" t="str">
        <f t="shared" si="105"/>
        <v xml:space="preserve"> </v>
      </c>
      <c r="D3324" s="56" t="e">
        <f t="shared" si="106"/>
        <v>#N/A</v>
      </c>
    </row>
    <row r="3325" spans="1:4" x14ac:dyDescent="0.2">
      <c r="A3325" s="56" t="e">
        <f>IF((A3324+$F$5&lt;='1_Setting'!$D$29),A3324+$F$5,#N/A)</f>
        <v>#N/A</v>
      </c>
      <c r="B3325" s="11" t="str">
        <f>IFERROR(IF(ISNUMBER(A3325),(IF(A3325&lt;('1_Setting'!$D$30),((A3325/('1_Setting'!$D$30))*3+1),((A3325-('1_Setting'!$D$30))/(('1_Setting'!$D$29)-('1_Setting'!$D$30))*2+4)))," ")," ")</f>
        <v xml:space="preserve"> </v>
      </c>
      <c r="C3325" s="10" t="str">
        <f t="shared" si="105"/>
        <v xml:space="preserve"> </v>
      </c>
      <c r="D3325" s="56" t="e">
        <f t="shared" si="106"/>
        <v>#N/A</v>
      </c>
    </row>
    <row r="3326" spans="1:4" x14ac:dyDescent="0.2">
      <c r="A3326" s="56" t="e">
        <f>IF((A3325+$F$5&lt;='1_Setting'!$D$29),A3325+$F$5,#N/A)</f>
        <v>#N/A</v>
      </c>
      <c r="B3326" s="11" t="str">
        <f>IFERROR(IF(ISNUMBER(A3326),(IF(A3326&lt;('1_Setting'!$D$30),((A3326/('1_Setting'!$D$30))*3+1),((A3326-('1_Setting'!$D$30))/(('1_Setting'!$D$29)-('1_Setting'!$D$30))*2+4)))," ")," ")</f>
        <v xml:space="preserve"> </v>
      </c>
      <c r="C3326" s="10" t="str">
        <f t="shared" si="105"/>
        <v xml:space="preserve"> </v>
      </c>
      <c r="D3326" s="56" t="e">
        <f t="shared" si="106"/>
        <v>#N/A</v>
      </c>
    </row>
    <row r="3327" spans="1:4" x14ac:dyDescent="0.2">
      <c r="A3327" s="56" t="e">
        <f>IF((A3326+$F$5&lt;='1_Setting'!$D$29),A3326+$F$5,#N/A)</f>
        <v>#N/A</v>
      </c>
      <c r="B3327" s="11" t="str">
        <f>IFERROR(IF(ISNUMBER(A3327),(IF(A3327&lt;('1_Setting'!$D$30),((A3327/('1_Setting'!$D$30))*3+1),((A3327-('1_Setting'!$D$30))/(('1_Setting'!$D$29)-('1_Setting'!$D$30))*2+4)))," ")," ")</f>
        <v xml:space="preserve"> </v>
      </c>
      <c r="C3327" s="10" t="str">
        <f t="shared" si="105"/>
        <v xml:space="preserve"> </v>
      </c>
      <c r="D3327" s="56" t="e">
        <f t="shared" si="106"/>
        <v>#N/A</v>
      </c>
    </row>
    <row r="3328" spans="1:4" x14ac:dyDescent="0.2">
      <c r="A3328" s="56" t="e">
        <f>IF((A3327+$F$5&lt;='1_Setting'!$D$29),A3327+$F$5,#N/A)</f>
        <v>#N/A</v>
      </c>
      <c r="B3328" s="11" t="str">
        <f>IFERROR(IF(ISNUMBER(A3328),(IF(A3328&lt;('1_Setting'!$D$30),((A3328/('1_Setting'!$D$30))*3+1),((A3328-('1_Setting'!$D$30))/(('1_Setting'!$D$29)-('1_Setting'!$D$30))*2+4)))," ")," ")</f>
        <v xml:space="preserve"> </v>
      </c>
      <c r="C3328" s="10" t="str">
        <f t="shared" si="105"/>
        <v xml:space="preserve"> </v>
      </c>
      <c r="D3328" s="56" t="e">
        <f t="shared" si="106"/>
        <v>#N/A</v>
      </c>
    </row>
    <row r="3329" spans="1:4" x14ac:dyDescent="0.2">
      <c r="A3329" s="56" t="e">
        <f>IF((A3328+$F$5&lt;='1_Setting'!$D$29),A3328+$F$5,#N/A)</f>
        <v>#N/A</v>
      </c>
      <c r="B3329" s="11" t="str">
        <f>IFERROR(IF(ISNUMBER(A3329),(IF(A3329&lt;('1_Setting'!$D$30),((A3329/('1_Setting'!$D$30))*3+1),((A3329-('1_Setting'!$D$30))/(('1_Setting'!$D$29)-('1_Setting'!$D$30))*2+4)))," ")," ")</f>
        <v xml:space="preserve"> </v>
      </c>
      <c r="C3329" s="10" t="str">
        <f t="shared" si="105"/>
        <v xml:space="preserve"> </v>
      </c>
      <c r="D3329" s="56" t="e">
        <f t="shared" si="106"/>
        <v>#N/A</v>
      </c>
    </row>
    <row r="3330" spans="1:4" x14ac:dyDescent="0.2">
      <c r="A3330" s="56" t="e">
        <f>IF((A3329+$F$5&lt;='1_Setting'!$D$29),A3329+$F$5,#N/A)</f>
        <v>#N/A</v>
      </c>
      <c r="B3330" s="11" t="str">
        <f>IFERROR(IF(ISNUMBER(A3330),(IF(A3330&lt;('1_Setting'!$D$30),((A3330/('1_Setting'!$D$30))*3+1),((A3330-('1_Setting'!$D$30))/(('1_Setting'!$D$29)-('1_Setting'!$D$30))*2+4)))," ")," ")</f>
        <v xml:space="preserve"> </v>
      </c>
      <c r="C3330" s="10" t="str">
        <f t="shared" ref="C3330:C3393" si="107">IFERROR(IF(AND(B3330&gt;3.5,B3330&lt;4),3.5,ROUND(B3330/5,1)*5)," ")</f>
        <v xml:space="preserve"> </v>
      </c>
      <c r="D3330" s="56" t="e">
        <f t="shared" si="106"/>
        <v>#N/A</v>
      </c>
    </row>
    <row r="3331" spans="1:4" x14ac:dyDescent="0.2">
      <c r="A3331" s="56" t="e">
        <f>IF((A3330+$F$5&lt;='1_Setting'!$D$29),A3330+$F$5,#N/A)</f>
        <v>#N/A</v>
      </c>
      <c r="B3331" s="11" t="str">
        <f>IFERROR(IF(ISNUMBER(A3331),(IF(A3331&lt;('1_Setting'!$D$30),((A3331/('1_Setting'!$D$30))*3+1),((A3331-('1_Setting'!$D$30))/(('1_Setting'!$D$29)-('1_Setting'!$D$30))*2+4)))," ")," ")</f>
        <v xml:space="preserve"> </v>
      </c>
      <c r="C3331" s="10" t="str">
        <f t="shared" si="107"/>
        <v xml:space="preserve"> </v>
      </c>
      <c r="D3331" s="56" t="e">
        <f t="shared" si="106"/>
        <v>#N/A</v>
      </c>
    </row>
    <row r="3332" spans="1:4" x14ac:dyDescent="0.2">
      <c r="A3332" s="56" t="e">
        <f>IF((A3331+$F$5&lt;='1_Setting'!$D$29),A3331+$F$5,#N/A)</f>
        <v>#N/A</v>
      </c>
      <c r="B3332" s="11" t="str">
        <f>IFERROR(IF(ISNUMBER(A3332),(IF(A3332&lt;('1_Setting'!$D$30),((A3332/('1_Setting'!$D$30))*3+1),((A3332-('1_Setting'!$D$30))/(('1_Setting'!$D$29)-('1_Setting'!$D$30))*2+4)))," ")," ")</f>
        <v xml:space="preserve"> </v>
      </c>
      <c r="C3332" s="10" t="str">
        <f t="shared" si="107"/>
        <v xml:space="preserve"> </v>
      </c>
      <c r="D3332" s="56" t="e">
        <f t="shared" si="106"/>
        <v>#N/A</v>
      </c>
    </row>
    <row r="3333" spans="1:4" x14ac:dyDescent="0.2">
      <c r="A3333" s="56" t="e">
        <f>IF((A3332+$F$5&lt;='1_Setting'!$D$29),A3332+$F$5,#N/A)</f>
        <v>#N/A</v>
      </c>
      <c r="B3333" s="11" t="str">
        <f>IFERROR(IF(ISNUMBER(A3333),(IF(A3333&lt;('1_Setting'!$D$30),((A3333/('1_Setting'!$D$30))*3+1),((A3333-('1_Setting'!$D$30))/(('1_Setting'!$D$29)-('1_Setting'!$D$30))*2+4)))," ")," ")</f>
        <v xml:space="preserve"> </v>
      </c>
      <c r="C3333" s="10" t="str">
        <f t="shared" si="107"/>
        <v xml:space="preserve"> </v>
      </c>
      <c r="D3333" s="56" t="e">
        <f t="shared" si="106"/>
        <v>#N/A</v>
      </c>
    </row>
    <row r="3334" spans="1:4" x14ac:dyDescent="0.2">
      <c r="A3334" s="56" t="e">
        <f>IF((A3333+$F$5&lt;='1_Setting'!$D$29),A3333+$F$5,#N/A)</f>
        <v>#N/A</v>
      </c>
      <c r="B3334" s="11" t="str">
        <f>IFERROR(IF(ISNUMBER(A3334),(IF(A3334&lt;('1_Setting'!$D$30),((A3334/('1_Setting'!$D$30))*3+1),((A3334-('1_Setting'!$D$30))/(('1_Setting'!$D$29)-('1_Setting'!$D$30))*2+4)))," ")," ")</f>
        <v xml:space="preserve"> </v>
      </c>
      <c r="C3334" s="10" t="str">
        <f t="shared" si="107"/>
        <v xml:space="preserve"> </v>
      </c>
      <c r="D3334" s="56" t="e">
        <f t="shared" si="106"/>
        <v>#N/A</v>
      </c>
    </row>
    <row r="3335" spans="1:4" x14ac:dyDescent="0.2">
      <c r="A3335" s="56" t="e">
        <f>IF((A3334+$F$5&lt;='1_Setting'!$D$29),A3334+$F$5,#N/A)</f>
        <v>#N/A</v>
      </c>
      <c r="B3335" s="11" t="str">
        <f>IFERROR(IF(ISNUMBER(A3335),(IF(A3335&lt;('1_Setting'!$D$30),((A3335/('1_Setting'!$D$30))*3+1),((A3335-('1_Setting'!$D$30))/(('1_Setting'!$D$29)-('1_Setting'!$D$30))*2+4)))," ")," ")</f>
        <v xml:space="preserve"> </v>
      </c>
      <c r="C3335" s="10" t="str">
        <f t="shared" si="107"/>
        <v xml:space="preserve"> </v>
      </c>
      <c r="D3335" s="56" t="e">
        <f t="shared" si="106"/>
        <v>#N/A</v>
      </c>
    </row>
    <row r="3336" spans="1:4" x14ac:dyDescent="0.2">
      <c r="A3336" s="56" t="e">
        <f>IF((A3335+$F$5&lt;='1_Setting'!$D$29),A3335+$F$5,#N/A)</f>
        <v>#N/A</v>
      </c>
      <c r="B3336" s="11" t="str">
        <f>IFERROR(IF(ISNUMBER(A3336),(IF(A3336&lt;('1_Setting'!$D$30),((A3336/('1_Setting'!$D$30))*3+1),((A3336-('1_Setting'!$D$30))/(('1_Setting'!$D$29)-('1_Setting'!$D$30))*2+4)))," ")," ")</f>
        <v xml:space="preserve"> </v>
      </c>
      <c r="C3336" s="10" t="str">
        <f t="shared" si="107"/>
        <v xml:space="preserve"> </v>
      </c>
      <c r="D3336" s="56" t="e">
        <f t="shared" si="106"/>
        <v>#N/A</v>
      </c>
    </row>
    <row r="3337" spans="1:4" x14ac:dyDescent="0.2">
      <c r="A3337" s="56" t="e">
        <f>IF((A3336+$F$5&lt;='1_Setting'!$D$29),A3336+$F$5,#N/A)</f>
        <v>#N/A</v>
      </c>
      <c r="B3337" s="11" t="str">
        <f>IFERROR(IF(ISNUMBER(A3337),(IF(A3337&lt;('1_Setting'!$D$30),((A3337/('1_Setting'!$D$30))*3+1),((A3337-('1_Setting'!$D$30))/(('1_Setting'!$D$29)-('1_Setting'!$D$30))*2+4)))," ")," ")</f>
        <v xml:space="preserve"> </v>
      </c>
      <c r="C3337" s="10" t="str">
        <f t="shared" si="107"/>
        <v xml:space="preserve"> </v>
      </c>
      <c r="D3337" s="56" t="e">
        <f t="shared" si="106"/>
        <v>#N/A</v>
      </c>
    </row>
    <row r="3338" spans="1:4" x14ac:dyDescent="0.2">
      <c r="A3338" s="56" t="e">
        <f>IF((A3337+$F$5&lt;='1_Setting'!$D$29),A3337+$F$5,#N/A)</f>
        <v>#N/A</v>
      </c>
      <c r="B3338" s="11" t="str">
        <f>IFERROR(IF(ISNUMBER(A3338),(IF(A3338&lt;('1_Setting'!$D$30),((A3338/('1_Setting'!$D$30))*3+1),((A3338-('1_Setting'!$D$30))/(('1_Setting'!$D$29)-('1_Setting'!$D$30))*2+4)))," ")," ")</f>
        <v xml:space="preserve"> </v>
      </c>
      <c r="C3338" s="10" t="str">
        <f t="shared" si="107"/>
        <v xml:space="preserve"> </v>
      </c>
      <c r="D3338" s="56" t="e">
        <f t="shared" si="106"/>
        <v>#N/A</v>
      </c>
    </row>
    <row r="3339" spans="1:4" x14ac:dyDescent="0.2">
      <c r="A3339" s="56" t="e">
        <f>IF((A3338+$F$5&lt;='1_Setting'!$D$29),A3338+$F$5,#N/A)</f>
        <v>#N/A</v>
      </c>
      <c r="B3339" s="11" t="str">
        <f>IFERROR(IF(ISNUMBER(A3339),(IF(A3339&lt;('1_Setting'!$D$30),((A3339/('1_Setting'!$D$30))*3+1),((A3339-('1_Setting'!$D$30))/(('1_Setting'!$D$29)-('1_Setting'!$D$30))*2+4)))," ")," ")</f>
        <v xml:space="preserve"> </v>
      </c>
      <c r="C3339" s="10" t="str">
        <f t="shared" si="107"/>
        <v xml:space="preserve"> </v>
      </c>
      <c r="D3339" s="56" t="e">
        <f t="shared" ref="D3339:D3402" si="108">A3339</f>
        <v>#N/A</v>
      </c>
    </row>
    <row r="3340" spans="1:4" x14ac:dyDescent="0.2">
      <c r="A3340" s="56" t="e">
        <f>IF((A3339+$F$5&lt;='1_Setting'!$D$29),A3339+$F$5,#N/A)</f>
        <v>#N/A</v>
      </c>
      <c r="B3340" s="11" t="str">
        <f>IFERROR(IF(ISNUMBER(A3340),(IF(A3340&lt;('1_Setting'!$D$30),((A3340/('1_Setting'!$D$30))*3+1),((A3340-('1_Setting'!$D$30))/(('1_Setting'!$D$29)-('1_Setting'!$D$30))*2+4)))," ")," ")</f>
        <v xml:space="preserve"> </v>
      </c>
      <c r="C3340" s="10" t="str">
        <f t="shared" si="107"/>
        <v xml:space="preserve"> </v>
      </c>
      <c r="D3340" s="56" t="e">
        <f t="shared" si="108"/>
        <v>#N/A</v>
      </c>
    </row>
    <row r="3341" spans="1:4" x14ac:dyDescent="0.2">
      <c r="A3341" s="56" t="e">
        <f>IF((A3340+$F$5&lt;='1_Setting'!$D$29),A3340+$F$5,#N/A)</f>
        <v>#N/A</v>
      </c>
      <c r="B3341" s="11" t="str">
        <f>IFERROR(IF(ISNUMBER(A3341),(IF(A3341&lt;('1_Setting'!$D$30),((A3341/('1_Setting'!$D$30))*3+1),((A3341-('1_Setting'!$D$30))/(('1_Setting'!$D$29)-('1_Setting'!$D$30))*2+4)))," ")," ")</f>
        <v xml:space="preserve"> </v>
      </c>
      <c r="C3341" s="10" t="str">
        <f t="shared" si="107"/>
        <v xml:space="preserve"> </v>
      </c>
      <c r="D3341" s="56" t="e">
        <f t="shared" si="108"/>
        <v>#N/A</v>
      </c>
    </row>
    <row r="3342" spans="1:4" x14ac:dyDescent="0.2">
      <c r="A3342" s="56" t="e">
        <f>IF((A3341+$F$5&lt;='1_Setting'!$D$29),A3341+$F$5,#N/A)</f>
        <v>#N/A</v>
      </c>
      <c r="B3342" s="11" t="str">
        <f>IFERROR(IF(ISNUMBER(A3342),(IF(A3342&lt;('1_Setting'!$D$30),((A3342/('1_Setting'!$D$30))*3+1),((A3342-('1_Setting'!$D$30))/(('1_Setting'!$D$29)-('1_Setting'!$D$30))*2+4)))," ")," ")</f>
        <v xml:space="preserve"> </v>
      </c>
      <c r="C3342" s="10" t="str">
        <f t="shared" si="107"/>
        <v xml:space="preserve"> </v>
      </c>
      <c r="D3342" s="56" t="e">
        <f t="shared" si="108"/>
        <v>#N/A</v>
      </c>
    </row>
    <row r="3343" spans="1:4" x14ac:dyDescent="0.2">
      <c r="A3343" s="56" t="e">
        <f>IF((A3342+$F$5&lt;='1_Setting'!$D$29),A3342+$F$5,#N/A)</f>
        <v>#N/A</v>
      </c>
      <c r="B3343" s="11" t="str">
        <f>IFERROR(IF(ISNUMBER(A3343),(IF(A3343&lt;('1_Setting'!$D$30),((A3343/('1_Setting'!$D$30))*3+1),((A3343-('1_Setting'!$D$30))/(('1_Setting'!$D$29)-('1_Setting'!$D$30))*2+4)))," ")," ")</f>
        <v xml:space="preserve"> </v>
      </c>
      <c r="C3343" s="10" t="str">
        <f t="shared" si="107"/>
        <v xml:space="preserve"> </v>
      </c>
      <c r="D3343" s="56" t="e">
        <f t="shared" si="108"/>
        <v>#N/A</v>
      </c>
    </row>
    <row r="3344" spans="1:4" x14ac:dyDescent="0.2">
      <c r="A3344" s="56" t="e">
        <f>IF((A3343+$F$5&lt;='1_Setting'!$D$29),A3343+$F$5,#N/A)</f>
        <v>#N/A</v>
      </c>
      <c r="B3344" s="11" t="str">
        <f>IFERROR(IF(ISNUMBER(A3344),(IF(A3344&lt;('1_Setting'!$D$30),((A3344/('1_Setting'!$D$30))*3+1),((A3344-('1_Setting'!$D$30))/(('1_Setting'!$D$29)-('1_Setting'!$D$30))*2+4)))," ")," ")</f>
        <v xml:space="preserve"> </v>
      </c>
      <c r="C3344" s="10" t="str">
        <f t="shared" si="107"/>
        <v xml:space="preserve"> </v>
      </c>
      <c r="D3344" s="56" t="e">
        <f t="shared" si="108"/>
        <v>#N/A</v>
      </c>
    </row>
    <row r="3345" spans="1:4" x14ac:dyDescent="0.2">
      <c r="A3345" s="56" t="e">
        <f>IF((A3344+$F$5&lt;='1_Setting'!$D$29),A3344+$F$5,#N/A)</f>
        <v>#N/A</v>
      </c>
      <c r="B3345" s="11" t="str">
        <f>IFERROR(IF(ISNUMBER(A3345),(IF(A3345&lt;('1_Setting'!$D$30),((A3345/('1_Setting'!$D$30))*3+1),((A3345-('1_Setting'!$D$30))/(('1_Setting'!$D$29)-('1_Setting'!$D$30))*2+4)))," ")," ")</f>
        <v xml:space="preserve"> </v>
      </c>
      <c r="C3345" s="10" t="str">
        <f t="shared" si="107"/>
        <v xml:space="preserve"> </v>
      </c>
      <c r="D3345" s="56" t="e">
        <f t="shared" si="108"/>
        <v>#N/A</v>
      </c>
    </row>
    <row r="3346" spans="1:4" x14ac:dyDescent="0.2">
      <c r="A3346" s="56" t="e">
        <f>IF((A3345+$F$5&lt;='1_Setting'!$D$29),A3345+$F$5,#N/A)</f>
        <v>#N/A</v>
      </c>
      <c r="B3346" s="11" t="str">
        <f>IFERROR(IF(ISNUMBER(A3346),(IF(A3346&lt;('1_Setting'!$D$30),((A3346/('1_Setting'!$D$30))*3+1),((A3346-('1_Setting'!$D$30))/(('1_Setting'!$D$29)-('1_Setting'!$D$30))*2+4)))," ")," ")</f>
        <v xml:space="preserve"> </v>
      </c>
      <c r="C3346" s="10" t="str">
        <f t="shared" si="107"/>
        <v xml:space="preserve"> </v>
      </c>
      <c r="D3346" s="56" t="e">
        <f t="shared" si="108"/>
        <v>#N/A</v>
      </c>
    </row>
    <row r="3347" spans="1:4" x14ac:dyDescent="0.2">
      <c r="A3347" s="56" t="e">
        <f>IF((A3346+$F$5&lt;='1_Setting'!$D$29),A3346+$F$5,#N/A)</f>
        <v>#N/A</v>
      </c>
      <c r="B3347" s="11" t="str">
        <f>IFERROR(IF(ISNUMBER(A3347),(IF(A3347&lt;('1_Setting'!$D$30),((A3347/('1_Setting'!$D$30))*3+1),((A3347-('1_Setting'!$D$30))/(('1_Setting'!$D$29)-('1_Setting'!$D$30))*2+4)))," ")," ")</f>
        <v xml:space="preserve"> </v>
      </c>
      <c r="C3347" s="10" t="str">
        <f t="shared" si="107"/>
        <v xml:space="preserve"> </v>
      </c>
      <c r="D3347" s="56" t="e">
        <f t="shared" si="108"/>
        <v>#N/A</v>
      </c>
    </row>
    <row r="3348" spans="1:4" x14ac:dyDescent="0.2">
      <c r="A3348" s="56" t="e">
        <f>IF((A3347+$F$5&lt;='1_Setting'!$D$29),A3347+$F$5,#N/A)</f>
        <v>#N/A</v>
      </c>
      <c r="B3348" s="11" t="str">
        <f>IFERROR(IF(ISNUMBER(A3348),(IF(A3348&lt;('1_Setting'!$D$30),((A3348/('1_Setting'!$D$30))*3+1),((A3348-('1_Setting'!$D$30))/(('1_Setting'!$D$29)-('1_Setting'!$D$30))*2+4)))," ")," ")</f>
        <v xml:space="preserve"> </v>
      </c>
      <c r="C3348" s="10" t="str">
        <f t="shared" si="107"/>
        <v xml:space="preserve"> </v>
      </c>
      <c r="D3348" s="56" t="e">
        <f t="shared" si="108"/>
        <v>#N/A</v>
      </c>
    </row>
    <row r="3349" spans="1:4" x14ac:dyDescent="0.2">
      <c r="A3349" s="56" t="e">
        <f>IF((A3348+$F$5&lt;='1_Setting'!$D$29),A3348+$F$5,#N/A)</f>
        <v>#N/A</v>
      </c>
      <c r="B3349" s="11" t="str">
        <f>IFERROR(IF(ISNUMBER(A3349),(IF(A3349&lt;('1_Setting'!$D$30),((A3349/('1_Setting'!$D$30))*3+1),((A3349-('1_Setting'!$D$30))/(('1_Setting'!$D$29)-('1_Setting'!$D$30))*2+4)))," ")," ")</f>
        <v xml:space="preserve"> </v>
      </c>
      <c r="C3349" s="10" t="str">
        <f t="shared" si="107"/>
        <v xml:space="preserve"> </v>
      </c>
      <c r="D3349" s="56" t="e">
        <f t="shared" si="108"/>
        <v>#N/A</v>
      </c>
    </row>
    <row r="3350" spans="1:4" x14ac:dyDescent="0.2">
      <c r="A3350" s="56" t="e">
        <f>IF((A3349+$F$5&lt;='1_Setting'!$D$29),A3349+$F$5,#N/A)</f>
        <v>#N/A</v>
      </c>
      <c r="B3350" s="11" t="str">
        <f>IFERROR(IF(ISNUMBER(A3350),(IF(A3350&lt;('1_Setting'!$D$30),((A3350/('1_Setting'!$D$30))*3+1),((A3350-('1_Setting'!$D$30))/(('1_Setting'!$D$29)-('1_Setting'!$D$30))*2+4)))," ")," ")</f>
        <v xml:space="preserve"> </v>
      </c>
      <c r="C3350" s="10" t="str">
        <f t="shared" si="107"/>
        <v xml:space="preserve"> </v>
      </c>
      <c r="D3350" s="56" t="e">
        <f t="shared" si="108"/>
        <v>#N/A</v>
      </c>
    </row>
    <row r="3351" spans="1:4" x14ac:dyDescent="0.2">
      <c r="A3351" s="56" t="e">
        <f>IF((A3350+$F$5&lt;='1_Setting'!$D$29),A3350+$F$5,#N/A)</f>
        <v>#N/A</v>
      </c>
      <c r="B3351" s="11" t="str">
        <f>IFERROR(IF(ISNUMBER(A3351),(IF(A3351&lt;('1_Setting'!$D$30),((A3351/('1_Setting'!$D$30))*3+1),((A3351-('1_Setting'!$D$30))/(('1_Setting'!$D$29)-('1_Setting'!$D$30))*2+4)))," ")," ")</f>
        <v xml:space="preserve"> </v>
      </c>
      <c r="C3351" s="10" t="str">
        <f t="shared" si="107"/>
        <v xml:space="preserve"> </v>
      </c>
      <c r="D3351" s="56" t="e">
        <f t="shared" si="108"/>
        <v>#N/A</v>
      </c>
    </row>
    <row r="3352" spans="1:4" x14ac:dyDescent="0.2">
      <c r="A3352" s="56" t="e">
        <f>IF((A3351+$F$5&lt;='1_Setting'!$D$29),A3351+$F$5,#N/A)</f>
        <v>#N/A</v>
      </c>
      <c r="B3352" s="11" t="str">
        <f>IFERROR(IF(ISNUMBER(A3352),(IF(A3352&lt;('1_Setting'!$D$30),((A3352/('1_Setting'!$D$30))*3+1),((A3352-('1_Setting'!$D$30))/(('1_Setting'!$D$29)-('1_Setting'!$D$30))*2+4)))," ")," ")</f>
        <v xml:space="preserve"> </v>
      </c>
      <c r="C3352" s="10" t="str">
        <f t="shared" si="107"/>
        <v xml:space="preserve"> </v>
      </c>
      <c r="D3352" s="56" t="e">
        <f t="shared" si="108"/>
        <v>#N/A</v>
      </c>
    </row>
    <row r="3353" spans="1:4" x14ac:dyDescent="0.2">
      <c r="A3353" s="56" t="e">
        <f>IF((A3352+$F$5&lt;='1_Setting'!$D$29),A3352+$F$5,#N/A)</f>
        <v>#N/A</v>
      </c>
      <c r="B3353" s="11" t="str">
        <f>IFERROR(IF(ISNUMBER(A3353),(IF(A3353&lt;('1_Setting'!$D$30),((A3353/('1_Setting'!$D$30))*3+1),((A3353-('1_Setting'!$D$30))/(('1_Setting'!$D$29)-('1_Setting'!$D$30))*2+4)))," ")," ")</f>
        <v xml:space="preserve"> </v>
      </c>
      <c r="C3353" s="10" t="str">
        <f t="shared" si="107"/>
        <v xml:space="preserve"> </v>
      </c>
      <c r="D3353" s="56" t="e">
        <f t="shared" si="108"/>
        <v>#N/A</v>
      </c>
    </row>
    <row r="3354" spans="1:4" x14ac:dyDescent="0.2">
      <c r="A3354" s="56" t="e">
        <f>IF((A3353+$F$5&lt;='1_Setting'!$D$29),A3353+$F$5,#N/A)</f>
        <v>#N/A</v>
      </c>
      <c r="B3354" s="11" t="str">
        <f>IFERROR(IF(ISNUMBER(A3354),(IF(A3354&lt;('1_Setting'!$D$30),((A3354/('1_Setting'!$D$30))*3+1),((A3354-('1_Setting'!$D$30))/(('1_Setting'!$D$29)-('1_Setting'!$D$30))*2+4)))," ")," ")</f>
        <v xml:space="preserve"> </v>
      </c>
      <c r="C3354" s="10" t="str">
        <f t="shared" si="107"/>
        <v xml:space="preserve"> </v>
      </c>
      <c r="D3354" s="56" t="e">
        <f t="shared" si="108"/>
        <v>#N/A</v>
      </c>
    </row>
    <row r="3355" spans="1:4" x14ac:dyDescent="0.2">
      <c r="A3355" s="56" t="e">
        <f>IF((A3354+$F$5&lt;='1_Setting'!$D$29),A3354+$F$5,#N/A)</f>
        <v>#N/A</v>
      </c>
      <c r="B3355" s="11" t="str">
        <f>IFERROR(IF(ISNUMBER(A3355),(IF(A3355&lt;('1_Setting'!$D$30),((A3355/('1_Setting'!$D$30))*3+1),((A3355-('1_Setting'!$D$30))/(('1_Setting'!$D$29)-('1_Setting'!$D$30))*2+4)))," ")," ")</f>
        <v xml:space="preserve"> </v>
      </c>
      <c r="C3355" s="10" t="str">
        <f t="shared" si="107"/>
        <v xml:space="preserve"> </v>
      </c>
      <c r="D3355" s="56" t="e">
        <f t="shared" si="108"/>
        <v>#N/A</v>
      </c>
    </row>
    <row r="3356" spans="1:4" x14ac:dyDescent="0.2">
      <c r="A3356" s="56" t="e">
        <f>IF((A3355+$F$5&lt;='1_Setting'!$D$29),A3355+$F$5,#N/A)</f>
        <v>#N/A</v>
      </c>
      <c r="B3356" s="11" t="str">
        <f>IFERROR(IF(ISNUMBER(A3356),(IF(A3356&lt;('1_Setting'!$D$30),((A3356/('1_Setting'!$D$30))*3+1),((A3356-('1_Setting'!$D$30))/(('1_Setting'!$D$29)-('1_Setting'!$D$30))*2+4)))," ")," ")</f>
        <v xml:space="preserve"> </v>
      </c>
      <c r="C3356" s="10" t="str">
        <f t="shared" si="107"/>
        <v xml:space="preserve"> </v>
      </c>
      <c r="D3356" s="56" t="e">
        <f t="shared" si="108"/>
        <v>#N/A</v>
      </c>
    </row>
    <row r="3357" spans="1:4" x14ac:dyDescent="0.2">
      <c r="A3357" s="56" t="e">
        <f>IF((A3356+$F$5&lt;='1_Setting'!$D$29),A3356+$F$5,#N/A)</f>
        <v>#N/A</v>
      </c>
      <c r="B3357" s="11" t="str">
        <f>IFERROR(IF(ISNUMBER(A3357),(IF(A3357&lt;('1_Setting'!$D$30),((A3357/('1_Setting'!$D$30))*3+1),((A3357-('1_Setting'!$D$30))/(('1_Setting'!$D$29)-('1_Setting'!$D$30))*2+4)))," ")," ")</f>
        <v xml:space="preserve"> </v>
      </c>
      <c r="C3357" s="10" t="str">
        <f t="shared" si="107"/>
        <v xml:space="preserve"> </v>
      </c>
      <c r="D3357" s="56" t="e">
        <f t="shared" si="108"/>
        <v>#N/A</v>
      </c>
    </row>
    <row r="3358" spans="1:4" x14ac:dyDescent="0.2">
      <c r="A3358" s="56" t="e">
        <f>IF((A3357+$F$5&lt;='1_Setting'!$D$29),A3357+$F$5,#N/A)</f>
        <v>#N/A</v>
      </c>
      <c r="B3358" s="11" t="str">
        <f>IFERROR(IF(ISNUMBER(A3358),(IF(A3358&lt;('1_Setting'!$D$30),((A3358/('1_Setting'!$D$30))*3+1),((A3358-('1_Setting'!$D$30))/(('1_Setting'!$D$29)-('1_Setting'!$D$30))*2+4)))," ")," ")</f>
        <v xml:space="preserve"> </v>
      </c>
      <c r="C3358" s="10" t="str">
        <f t="shared" si="107"/>
        <v xml:space="preserve"> </v>
      </c>
      <c r="D3358" s="56" t="e">
        <f t="shared" si="108"/>
        <v>#N/A</v>
      </c>
    </row>
    <row r="3359" spans="1:4" x14ac:dyDescent="0.2">
      <c r="A3359" s="56" t="e">
        <f>IF((A3358+$F$5&lt;='1_Setting'!$D$29),A3358+$F$5,#N/A)</f>
        <v>#N/A</v>
      </c>
      <c r="B3359" s="11" t="str">
        <f>IFERROR(IF(ISNUMBER(A3359),(IF(A3359&lt;('1_Setting'!$D$30),((A3359/('1_Setting'!$D$30))*3+1),((A3359-('1_Setting'!$D$30))/(('1_Setting'!$D$29)-('1_Setting'!$D$30))*2+4)))," ")," ")</f>
        <v xml:space="preserve"> </v>
      </c>
      <c r="C3359" s="10" t="str">
        <f t="shared" si="107"/>
        <v xml:space="preserve"> </v>
      </c>
      <c r="D3359" s="56" t="e">
        <f t="shared" si="108"/>
        <v>#N/A</v>
      </c>
    </row>
    <row r="3360" spans="1:4" x14ac:dyDescent="0.2">
      <c r="A3360" s="56" t="e">
        <f>IF((A3359+$F$5&lt;='1_Setting'!$D$29),A3359+$F$5,#N/A)</f>
        <v>#N/A</v>
      </c>
      <c r="B3360" s="11" t="str">
        <f>IFERROR(IF(ISNUMBER(A3360),(IF(A3360&lt;('1_Setting'!$D$30),((A3360/('1_Setting'!$D$30))*3+1),((A3360-('1_Setting'!$D$30))/(('1_Setting'!$D$29)-('1_Setting'!$D$30))*2+4)))," ")," ")</f>
        <v xml:space="preserve"> </v>
      </c>
      <c r="C3360" s="10" t="str">
        <f t="shared" si="107"/>
        <v xml:space="preserve"> </v>
      </c>
      <c r="D3360" s="56" t="e">
        <f t="shared" si="108"/>
        <v>#N/A</v>
      </c>
    </row>
    <row r="3361" spans="1:4" x14ac:dyDescent="0.2">
      <c r="A3361" s="56" t="e">
        <f>IF((A3360+$F$5&lt;='1_Setting'!$D$29),A3360+$F$5,#N/A)</f>
        <v>#N/A</v>
      </c>
      <c r="B3361" s="11" t="str">
        <f>IFERROR(IF(ISNUMBER(A3361),(IF(A3361&lt;('1_Setting'!$D$30),((A3361/('1_Setting'!$D$30))*3+1),((A3361-('1_Setting'!$D$30))/(('1_Setting'!$D$29)-('1_Setting'!$D$30))*2+4)))," ")," ")</f>
        <v xml:space="preserve"> </v>
      </c>
      <c r="C3361" s="10" t="str">
        <f t="shared" si="107"/>
        <v xml:space="preserve"> </v>
      </c>
      <c r="D3361" s="56" t="e">
        <f t="shared" si="108"/>
        <v>#N/A</v>
      </c>
    </row>
    <row r="3362" spans="1:4" x14ac:dyDescent="0.2">
      <c r="A3362" s="56" t="e">
        <f>IF((A3361+$F$5&lt;='1_Setting'!$D$29),A3361+$F$5,#N/A)</f>
        <v>#N/A</v>
      </c>
      <c r="B3362" s="11" t="str">
        <f>IFERROR(IF(ISNUMBER(A3362),(IF(A3362&lt;('1_Setting'!$D$30),((A3362/('1_Setting'!$D$30))*3+1),((A3362-('1_Setting'!$D$30))/(('1_Setting'!$D$29)-('1_Setting'!$D$30))*2+4)))," ")," ")</f>
        <v xml:space="preserve"> </v>
      </c>
      <c r="C3362" s="10" t="str">
        <f t="shared" si="107"/>
        <v xml:space="preserve"> </v>
      </c>
      <c r="D3362" s="56" t="e">
        <f t="shared" si="108"/>
        <v>#N/A</v>
      </c>
    </row>
    <row r="3363" spans="1:4" x14ac:dyDescent="0.2">
      <c r="A3363" s="56" t="e">
        <f>IF((A3362+$F$5&lt;='1_Setting'!$D$29),A3362+$F$5,#N/A)</f>
        <v>#N/A</v>
      </c>
      <c r="B3363" s="11" t="str">
        <f>IFERROR(IF(ISNUMBER(A3363),(IF(A3363&lt;('1_Setting'!$D$30),((A3363/('1_Setting'!$D$30))*3+1),((A3363-('1_Setting'!$D$30))/(('1_Setting'!$D$29)-('1_Setting'!$D$30))*2+4)))," ")," ")</f>
        <v xml:space="preserve"> </v>
      </c>
      <c r="C3363" s="10" t="str">
        <f t="shared" si="107"/>
        <v xml:space="preserve"> </v>
      </c>
      <c r="D3363" s="56" t="e">
        <f t="shared" si="108"/>
        <v>#N/A</v>
      </c>
    </row>
    <row r="3364" spans="1:4" x14ac:dyDescent="0.2">
      <c r="A3364" s="56" t="e">
        <f>IF((A3363+$F$5&lt;='1_Setting'!$D$29),A3363+$F$5,#N/A)</f>
        <v>#N/A</v>
      </c>
      <c r="B3364" s="11" t="str">
        <f>IFERROR(IF(ISNUMBER(A3364),(IF(A3364&lt;('1_Setting'!$D$30),((A3364/('1_Setting'!$D$30))*3+1),((A3364-('1_Setting'!$D$30))/(('1_Setting'!$D$29)-('1_Setting'!$D$30))*2+4)))," ")," ")</f>
        <v xml:space="preserve"> </v>
      </c>
      <c r="C3364" s="10" t="str">
        <f t="shared" si="107"/>
        <v xml:space="preserve"> </v>
      </c>
      <c r="D3364" s="56" t="e">
        <f t="shared" si="108"/>
        <v>#N/A</v>
      </c>
    </row>
    <row r="3365" spans="1:4" x14ac:dyDescent="0.2">
      <c r="A3365" s="56" t="e">
        <f>IF((A3364+$F$5&lt;='1_Setting'!$D$29),A3364+$F$5,#N/A)</f>
        <v>#N/A</v>
      </c>
      <c r="B3365" s="11" t="str">
        <f>IFERROR(IF(ISNUMBER(A3365),(IF(A3365&lt;('1_Setting'!$D$30),((A3365/('1_Setting'!$D$30))*3+1),((A3365-('1_Setting'!$D$30))/(('1_Setting'!$D$29)-('1_Setting'!$D$30))*2+4)))," ")," ")</f>
        <v xml:space="preserve"> </v>
      </c>
      <c r="C3365" s="10" t="str">
        <f t="shared" si="107"/>
        <v xml:space="preserve"> </v>
      </c>
      <c r="D3365" s="56" t="e">
        <f t="shared" si="108"/>
        <v>#N/A</v>
      </c>
    </row>
    <row r="3366" spans="1:4" x14ac:dyDescent="0.2">
      <c r="A3366" s="56" t="e">
        <f>IF((A3365+$F$5&lt;='1_Setting'!$D$29),A3365+$F$5,#N/A)</f>
        <v>#N/A</v>
      </c>
      <c r="B3366" s="11" t="str">
        <f>IFERROR(IF(ISNUMBER(A3366),(IF(A3366&lt;('1_Setting'!$D$30),((A3366/('1_Setting'!$D$30))*3+1),((A3366-('1_Setting'!$D$30))/(('1_Setting'!$D$29)-('1_Setting'!$D$30))*2+4)))," ")," ")</f>
        <v xml:space="preserve"> </v>
      </c>
      <c r="C3366" s="10" t="str">
        <f t="shared" si="107"/>
        <v xml:space="preserve"> </v>
      </c>
      <c r="D3366" s="56" t="e">
        <f t="shared" si="108"/>
        <v>#N/A</v>
      </c>
    </row>
    <row r="3367" spans="1:4" x14ac:dyDescent="0.2">
      <c r="A3367" s="56" t="e">
        <f>IF((A3366+$F$5&lt;='1_Setting'!$D$29),A3366+$F$5,#N/A)</f>
        <v>#N/A</v>
      </c>
      <c r="B3367" s="11" t="str">
        <f>IFERROR(IF(ISNUMBER(A3367),(IF(A3367&lt;('1_Setting'!$D$30),((A3367/('1_Setting'!$D$30))*3+1),((A3367-('1_Setting'!$D$30))/(('1_Setting'!$D$29)-('1_Setting'!$D$30))*2+4)))," ")," ")</f>
        <v xml:space="preserve"> </v>
      </c>
      <c r="C3367" s="10" t="str">
        <f t="shared" si="107"/>
        <v xml:space="preserve"> </v>
      </c>
      <c r="D3367" s="56" t="e">
        <f t="shared" si="108"/>
        <v>#N/A</v>
      </c>
    </row>
    <row r="3368" spans="1:4" x14ac:dyDescent="0.2">
      <c r="A3368" s="56" t="e">
        <f>IF((A3367+$F$5&lt;='1_Setting'!$D$29),A3367+$F$5,#N/A)</f>
        <v>#N/A</v>
      </c>
      <c r="B3368" s="11" t="str">
        <f>IFERROR(IF(ISNUMBER(A3368),(IF(A3368&lt;('1_Setting'!$D$30),((A3368/('1_Setting'!$D$30))*3+1),((A3368-('1_Setting'!$D$30))/(('1_Setting'!$D$29)-('1_Setting'!$D$30))*2+4)))," ")," ")</f>
        <v xml:space="preserve"> </v>
      </c>
      <c r="C3368" s="10" t="str">
        <f t="shared" si="107"/>
        <v xml:space="preserve"> </v>
      </c>
      <c r="D3368" s="56" t="e">
        <f t="shared" si="108"/>
        <v>#N/A</v>
      </c>
    </row>
    <row r="3369" spans="1:4" x14ac:dyDescent="0.2">
      <c r="A3369" s="56" t="e">
        <f>IF((A3368+$F$5&lt;='1_Setting'!$D$29),A3368+$F$5,#N/A)</f>
        <v>#N/A</v>
      </c>
      <c r="B3369" s="11" t="str">
        <f>IFERROR(IF(ISNUMBER(A3369),(IF(A3369&lt;('1_Setting'!$D$30),((A3369/('1_Setting'!$D$30))*3+1),((A3369-('1_Setting'!$D$30))/(('1_Setting'!$D$29)-('1_Setting'!$D$30))*2+4)))," ")," ")</f>
        <v xml:space="preserve"> </v>
      </c>
      <c r="C3369" s="10" t="str">
        <f t="shared" si="107"/>
        <v xml:space="preserve"> </v>
      </c>
      <c r="D3369" s="56" t="e">
        <f t="shared" si="108"/>
        <v>#N/A</v>
      </c>
    </row>
    <row r="3370" spans="1:4" x14ac:dyDescent="0.2">
      <c r="A3370" s="56" t="e">
        <f>IF((A3369+$F$5&lt;='1_Setting'!$D$29),A3369+$F$5,#N/A)</f>
        <v>#N/A</v>
      </c>
      <c r="B3370" s="11" t="str">
        <f>IFERROR(IF(ISNUMBER(A3370),(IF(A3370&lt;('1_Setting'!$D$30),((A3370/('1_Setting'!$D$30))*3+1),((A3370-('1_Setting'!$D$30))/(('1_Setting'!$D$29)-('1_Setting'!$D$30))*2+4)))," ")," ")</f>
        <v xml:space="preserve"> </v>
      </c>
      <c r="C3370" s="10" t="str">
        <f t="shared" si="107"/>
        <v xml:space="preserve"> </v>
      </c>
      <c r="D3370" s="56" t="e">
        <f t="shared" si="108"/>
        <v>#N/A</v>
      </c>
    </row>
    <row r="3371" spans="1:4" x14ac:dyDescent="0.2">
      <c r="A3371" s="56" t="e">
        <f>IF((A3370+$F$5&lt;='1_Setting'!$D$29),A3370+$F$5,#N/A)</f>
        <v>#N/A</v>
      </c>
      <c r="B3371" s="11" t="str">
        <f>IFERROR(IF(ISNUMBER(A3371),(IF(A3371&lt;('1_Setting'!$D$30),((A3371/('1_Setting'!$D$30))*3+1),((A3371-('1_Setting'!$D$30))/(('1_Setting'!$D$29)-('1_Setting'!$D$30))*2+4)))," ")," ")</f>
        <v xml:space="preserve"> </v>
      </c>
      <c r="C3371" s="10" t="str">
        <f t="shared" si="107"/>
        <v xml:space="preserve"> </v>
      </c>
      <c r="D3371" s="56" t="e">
        <f t="shared" si="108"/>
        <v>#N/A</v>
      </c>
    </row>
    <row r="3372" spans="1:4" x14ac:dyDescent="0.2">
      <c r="A3372" s="56" t="e">
        <f>IF((A3371+$F$5&lt;='1_Setting'!$D$29),A3371+$F$5,#N/A)</f>
        <v>#N/A</v>
      </c>
      <c r="B3372" s="11" t="str">
        <f>IFERROR(IF(ISNUMBER(A3372),(IF(A3372&lt;('1_Setting'!$D$30),((A3372/('1_Setting'!$D$30))*3+1),((A3372-('1_Setting'!$D$30))/(('1_Setting'!$D$29)-('1_Setting'!$D$30))*2+4)))," ")," ")</f>
        <v xml:space="preserve"> </v>
      </c>
      <c r="C3372" s="10" t="str">
        <f t="shared" si="107"/>
        <v xml:space="preserve"> </v>
      </c>
      <c r="D3372" s="56" t="e">
        <f t="shared" si="108"/>
        <v>#N/A</v>
      </c>
    </row>
    <row r="3373" spans="1:4" x14ac:dyDescent="0.2">
      <c r="A3373" s="56" t="e">
        <f>IF((A3372+$F$5&lt;='1_Setting'!$D$29),A3372+$F$5,#N/A)</f>
        <v>#N/A</v>
      </c>
      <c r="B3373" s="11" t="str">
        <f>IFERROR(IF(ISNUMBER(A3373),(IF(A3373&lt;('1_Setting'!$D$30),((A3373/('1_Setting'!$D$30))*3+1),((A3373-('1_Setting'!$D$30))/(('1_Setting'!$D$29)-('1_Setting'!$D$30))*2+4)))," ")," ")</f>
        <v xml:space="preserve"> </v>
      </c>
      <c r="C3373" s="10" t="str">
        <f t="shared" si="107"/>
        <v xml:space="preserve"> </v>
      </c>
      <c r="D3373" s="56" t="e">
        <f t="shared" si="108"/>
        <v>#N/A</v>
      </c>
    </row>
    <row r="3374" spans="1:4" x14ac:dyDescent="0.2">
      <c r="A3374" s="56" t="e">
        <f>IF((A3373+$F$5&lt;='1_Setting'!$D$29),A3373+$F$5,#N/A)</f>
        <v>#N/A</v>
      </c>
      <c r="B3374" s="11" t="str">
        <f>IFERROR(IF(ISNUMBER(A3374),(IF(A3374&lt;('1_Setting'!$D$30),((A3374/('1_Setting'!$D$30))*3+1),((A3374-('1_Setting'!$D$30))/(('1_Setting'!$D$29)-('1_Setting'!$D$30))*2+4)))," ")," ")</f>
        <v xml:space="preserve"> </v>
      </c>
      <c r="C3374" s="10" t="str">
        <f t="shared" si="107"/>
        <v xml:space="preserve"> </v>
      </c>
      <c r="D3374" s="56" t="e">
        <f t="shared" si="108"/>
        <v>#N/A</v>
      </c>
    </row>
    <row r="3375" spans="1:4" x14ac:dyDescent="0.2">
      <c r="A3375" s="56" t="e">
        <f>IF((A3374+$F$5&lt;='1_Setting'!$D$29),A3374+$F$5,#N/A)</f>
        <v>#N/A</v>
      </c>
      <c r="B3375" s="11" t="str">
        <f>IFERROR(IF(ISNUMBER(A3375),(IF(A3375&lt;('1_Setting'!$D$30),((A3375/('1_Setting'!$D$30))*3+1),((A3375-('1_Setting'!$D$30))/(('1_Setting'!$D$29)-('1_Setting'!$D$30))*2+4)))," ")," ")</f>
        <v xml:space="preserve"> </v>
      </c>
      <c r="C3375" s="10" t="str">
        <f t="shared" si="107"/>
        <v xml:space="preserve"> </v>
      </c>
      <c r="D3375" s="56" t="e">
        <f t="shared" si="108"/>
        <v>#N/A</v>
      </c>
    </row>
    <row r="3376" spans="1:4" x14ac:dyDescent="0.2">
      <c r="A3376" s="56" t="e">
        <f>IF((A3375+$F$5&lt;='1_Setting'!$D$29),A3375+$F$5,#N/A)</f>
        <v>#N/A</v>
      </c>
      <c r="B3376" s="11" t="str">
        <f>IFERROR(IF(ISNUMBER(A3376),(IF(A3376&lt;('1_Setting'!$D$30),((A3376/('1_Setting'!$D$30))*3+1),((A3376-('1_Setting'!$D$30))/(('1_Setting'!$D$29)-('1_Setting'!$D$30))*2+4)))," ")," ")</f>
        <v xml:space="preserve"> </v>
      </c>
      <c r="C3376" s="10" t="str">
        <f t="shared" si="107"/>
        <v xml:space="preserve"> </v>
      </c>
      <c r="D3376" s="56" t="e">
        <f t="shared" si="108"/>
        <v>#N/A</v>
      </c>
    </row>
    <row r="3377" spans="1:4" x14ac:dyDescent="0.2">
      <c r="A3377" s="56" t="e">
        <f>IF((A3376+$F$5&lt;='1_Setting'!$D$29),A3376+$F$5,#N/A)</f>
        <v>#N/A</v>
      </c>
      <c r="B3377" s="11" t="str">
        <f>IFERROR(IF(ISNUMBER(A3377),(IF(A3377&lt;('1_Setting'!$D$30),((A3377/('1_Setting'!$D$30))*3+1),((A3377-('1_Setting'!$D$30))/(('1_Setting'!$D$29)-('1_Setting'!$D$30))*2+4)))," ")," ")</f>
        <v xml:space="preserve"> </v>
      </c>
      <c r="C3377" s="10" t="str">
        <f t="shared" si="107"/>
        <v xml:space="preserve"> </v>
      </c>
      <c r="D3377" s="56" t="e">
        <f t="shared" si="108"/>
        <v>#N/A</v>
      </c>
    </row>
    <row r="3378" spans="1:4" x14ac:dyDescent="0.2">
      <c r="A3378" s="56" t="e">
        <f>IF((A3377+$F$5&lt;='1_Setting'!$D$29),A3377+$F$5,#N/A)</f>
        <v>#N/A</v>
      </c>
      <c r="B3378" s="11" t="str">
        <f>IFERROR(IF(ISNUMBER(A3378),(IF(A3378&lt;('1_Setting'!$D$30),((A3378/('1_Setting'!$D$30))*3+1),((A3378-('1_Setting'!$D$30))/(('1_Setting'!$D$29)-('1_Setting'!$D$30))*2+4)))," ")," ")</f>
        <v xml:space="preserve"> </v>
      </c>
      <c r="C3378" s="10" t="str">
        <f t="shared" si="107"/>
        <v xml:space="preserve"> </v>
      </c>
      <c r="D3378" s="56" t="e">
        <f t="shared" si="108"/>
        <v>#N/A</v>
      </c>
    </row>
    <row r="3379" spans="1:4" x14ac:dyDescent="0.2">
      <c r="A3379" s="56" t="e">
        <f>IF((A3378+$F$5&lt;='1_Setting'!$D$29),A3378+$F$5,#N/A)</f>
        <v>#N/A</v>
      </c>
      <c r="B3379" s="11" t="str">
        <f>IFERROR(IF(ISNUMBER(A3379),(IF(A3379&lt;('1_Setting'!$D$30),((A3379/('1_Setting'!$D$30))*3+1),((A3379-('1_Setting'!$D$30))/(('1_Setting'!$D$29)-('1_Setting'!$D$30))*2+4)))," ")," ")</f>
        <v xml:space="preserve"> </v>
      </c>
      <c r="C3379" s="10" t="str">
        <f t="shared" si="107"/>
        <v xml:space="preserve"> </v>
      </c>
      <c r="D3379" s="56" t="e">
        <f t="shared" si="108"/>
        <v>#N/A</v>
      </c>
    </row>
    <row r="3380" spans="1:4" x14ac:dyDescent="0.2">
      <c r="A3380" s="56" t="e">
        <f>IF((A3379+$F$5&lt;='1_Setting'!$D$29),A3379+$F$5,#N/A)</f>
        <v>#N/A</v>
      </c>
      <c r="B3380" s="11" t="str">
        <f>IFERROR(IF(ISNUMBER(A3380),(IF(A3380&lt;('1_Setting'!$D$30),((A3380/('1_Setting'!$D$30))*3+1),((A3380-('1_Setting'!$D$30))/(('1_Setting'!$D$29)-('1_Setting'!$D$30))*2+4)))," ")," ")</f>
        <v xml:space="preserve"> </v>
      </c>
      <c r="C3380" s="10" t="str">
        <f t="shared" si="107"/>
        <v xml:space="preserve"> </v>
      </c>
      <c r="D3380" s="56" t="e">
        <f t="shared" si="108"/>
        <v>#N/A</v>
      </c>
    </row>
    <row r="3381" spans="1:4" x14ac:dyDescent="0.2">
      <c r="A3381" s="56" t="e">
        <f>IF((A3380+$F$5&lt;='1_Setting'!$D$29),A3380+$F$5,#N/A)</f>
        <v>#N/A</v>
      </c>
      <c r="B3381" s="11" t="str">
        <f>IFERROR(IF(ISNUMBER(A3381),(IF(A3381&lt;('1_Setting'!$D$30),((A3381/('1_Setting'!$D$30))*3+1),((A3381-('1_Setting'!$D$30))/(('1_Setting'!$D$29)-('1_Setting'!$D$30))*2+4)))," ")," ")</f>
        <v xml:space="preserve"> </v>
      </c>
      <c r="C3381" s="10" t="str">
        <f t="shared" si="107"/>
        <v xml:space="preserve"> </v>
      </c>
      <c r="D3381" s="56" t="e">
        <f t="shared" si="108"/>
        <v>#N/A</v>
      </c>
    </row>
    <row r="3382" spans="1:4" x14ac:dyDescent="0.2">
      <c r="A3382" s="56" t="e">
        <f>IF((A3381+$F$5&lt;='1_Setting'!$D$29),A3381+$F$5,#N/A)</f>
        <v>#N/A</v>
      </c>
      <c r="B3382" s="11" t="str">
        <f>IFERROR(IF(ISNUMBER(A3382),(IF(A3382&lt;('1_Setting'!$D$30),((A3382/('1_Setting'!$D$30))*3+1),((A3382-('1_Setting'!$D$30))/(('1_Setting'!$D$29)-('1_Setting'!$D$30))*2+4)))," ")," ")</f>
        <v xml:space="preserve"> </v>
      </c>
      <c r="C3382" s="10" t="str">
        <f t="shared" si="107"/>
        <v xml:space="preserve"> </v>
      </c>
      <c r="D3382" s="56" t="e">
        <f t="shared" si="108"/>
        <v>#N/A</v>
      </c>
    </row>
    <row r="3383" spans="1:4" x14ac:dyDescent="0.2">
      <c r="A3383" s="56" t="e">
        <f>IF((A3382+$F$5&lt;='1_Setting'!$D$29),A3382+$F$5,#N/A)</f>
        <v>#N/A</v>
      </c>
      <c r="B3383" s="11" t="str">
        <f>IFERROR(IF(ISNUMBER(A3383),(IF(A3383&lt;('1_Setting'!$D$30),((A3383/('1_Setting'!$D$30))*3+1),((A3383-('1_Setting'!$D$30))/(('1_Setting'!$D$29)-('1_Setting'!$D$30))*2+4)))," ")," ")</f>
        <v xml:space="preserve"> </v>
      </c>
      <c r="C3383" s="10" t="str">
        <f t="shared" si="107"/>
        <v xml:space="preserve"> </v>
      </c>
      <c r="D3383" s="56" t="e">
        <f t="shared" si="108"/>
        <v>#N/A</v>
      </c>
    </row>
    <row r="3384" spans="1:4" x14ac:dyDescent="0.2">
      <c r="A3384" s="56" t="e">
        <f>IF((A3383+$F$5&lt;='1_Setting'!$D$29),A3383+$F$5,#N/A)</f>
        <v>#N/A</v>
      </c>
      <c r="B3384" s="11" t="str">
        <f>IFERROR(IF(ISNUMBER(A3384),(IF(A3384&lt;('1_Setting'!$D$30),((A3384/('1_Setting'!$D$30))*3+1),((A3384-('1_Setting'!$D$30))/(('1_Setting'!$D$29)-('1_Setting'!$D$30))*2+4)))," ")," ")</f>
        <v xml:space="preserve"> </v>
      </c>
      <c r="C3384" s="10" t="str">
        <f t="shared" si="107"/>
        <v xml:space="preserve"> </v>
      </c>
      <c r="D3384" s="56" t="e">
        <f t="shared" si="108"/>
        <v>#N/A</v>
      </c>
    </row>
    <row r="3385" spans="1:4" x14ac:dyDescent="0.2">
      <c r="A3385" s="56" t="e">
        <f>IF((A3384+$F$5&lt;='1_Setting'!$D$29),A3384+$F$5,#N/A)</f>
        <v>#N/A</v>
      </c>
      <c r="B3385" s="11" t="str">
        <f>IFERROR(IF(ISNUMBER(A3385),(IF(A3385&lt;('1_Setting'!$D$30),((A3385/('1_Setting'!$D$30))*3+1),((A3385-('1_Setting'!$D$30))/(('1_Setting'!$D$29)-('1_Setting'!$D$30))*2+4)))," ")," ")</f>
        <v xml:space="preserve"> </v>
      </c>
      <c r="C3385" s="10" t="str">
        <f t="shared" si="107"/>
        <v xml:space="preserve"> </v>
      </c>
      <c r="D3385" s="56" t="e">
        <f t="shared" si="108"/>
        <v>#N/A</v>
      </c>
    </row>
    <row r="3386" spans="1:4" x14ac:dyDescent="0.2">
      <c r="A3386" s="56" t="e">
        <f>IF((A3385+$F$5&lt;='1_Setting'!$D$29),A3385+$F$5,#N/A)</f>
        <v>#N/A</v>
      </c>
      <c r="B3386" s="11" t="str">
        <f>IFERROR(IF(ISNUMBER(A3386),(IF(A3386&lt;('1_Setting'!$D$30),((A3386/('1_Setting'!$D$30))*3+1),((A3386-('1_Setting'!$D$30))/(('1_Setting'!$D$29)-('1_Setting'!$D$30))*2+4)))," ")," ")</f>
        <v xml:space="preserve"> </v>
      </c>
      <c r="C3386" s="10" t="str">
        <f t="shared" si="107"/>
        <v xml:space="preserve"> </v>
      </c>
      <c r="D3386" s="56" t="e">
        <f t="shared" si="108"/>
        <v>#N/A</v>
      </c>
    </row>
    <row r="3387" spans="1:4" x14ac:dyDescent="0.2">
      <c r="A3387" s="56" t="e">
        <f>IF((A3386+$F$5&lt;='1_Setting'!$D$29),A3386+$F$5,#N/A)</f>
        <v>#N/A</v>
      </c>
      <c r="B3387" s="11" t="str">
        <f>IFERROR(IF(ISNUMBER(A3387),(IF(A3387&lt;('1_Setting'!$D$30),((A3387/('1_Setting'!$D$30))*3+1),((A3387-('1_Setting'!$D$30))/(('1_Setting'!$D$29)-('1_Setting'!$D$30))*2+4)))," ")," ")</f>
        <v xml:space="preserve"> </v>
      </c>
      <c r="C3387" s="10" t="str">
        <f t="shared" si="107"/>
        <v xml:space="preserve"> </v>
      </c>
      <c r="D3387" s="56" t="e">
        <f t="shared" si="108"/>
        <v>#N/A</v>
      </c>
    </row>
    <row r="3388" spans="1:4" x14ac:dyDescent="0.2">
      <c r="A3388" s="56" t="e">
        <f>IF((A3387+$F$5&lt;='1_Setting'!$D$29),A3387+$F$5,#N/A)</f>
        <v>#N/A</v>
      </c>
      <c r="B3388" s="11" t="str">
        <f>IFERROR(IF(ISNUMBER(A3388),(IF(A3388&lt;('1_Setting'!$D$30),((A3388/('1_Setting'!$D$30))*3+1),((A3388-('1_Setting'!$D$30))/(('1_Setting'!$D$29)-('1_Setting'!$D$30))*2+4)))," ")," ")</f>
        <v xml:space="preserve"> </v>
      </c>
      <c r="C3388" s="10" t="str">
        <f t="shared" si="107"/>
        <v xml:space="preserve"> </v>
      </c>
      <c r="D3388" s="56" t="e">
        <f t="shared" si="108"/>
        <v>#N/A</v>
      </c>
    </row>
    <row r="3389" spans="1:4" x14ac:dyDescent="0.2">
      <c r="A3389" s="56" t="e">
        <f>IF((A3388+$F$5&lt;='1_Setting'!$D$29),A3388+$F$5,#N/A)</f>
        <v>#N/A</v>
      </c>
      <c r="B3389" s="11" t="str">
        <f>IFERROR(IF(ISNUMBER(A3389),(IF(A3389&lt;('1_Setting'!$D$30),((A3389/('1_Setting'!$D$30))*3+1),((A3389-('1_Setting'!$D$30))/(('1_Setting'!$D$29)-('1_Setting'!$D$30))*2+4)))," ")," ")</f>
        <v xml:space="preserve"> </v>
      </c>
      <c r="C3389" s="10" t="str">
        <f t="shared" si="107"/>
        <v xml:space="preserve"> </v>
      </c>
      <c r="D3389" s="56" t="e">
        <f t="shared" si="108"/>
        <v>#N/A</v>
      </c>
    </row>
    <row r="3390" spans="1:4" x14ac:dyDescent="0.2">
      <c r="A3390" s="56" t="e">
        <f>IF((A3389+$F$5&lt;='1_Setting'!$D$29),A3389+$F$5,#N/A)</f>
        <v>#N/A</v>
      </c>
      <c r="B3390" s="11" t="str">
        <f>IFERROR(IF(ISNUMBER(A3390),(IF(A3390&lt;('1_Setting'!$D$30),((A3390/('1_Setting'!$D$30))*3+1),((A3390-('1_Setting'!$D$30))/(('1_Setting'!$D$29)-('1_Setting'!$D$30))*2+4)))," ")," ")</f>
        <v xml:space="preserve"> </v>
      </c>
      <c r="C3390" s="10" t="str">
        <f t="shared" si="107"/>
        <v xml:space="preserve"> </v>
      </c>
      <c r="D3390" s="56" t="e">
        <f t="shared" si="108"/>
        <v>#N/A</v>
      </c>
    </row>
    <row r="3391" spans="1:4" x14ac:dyDescent="0.2">
      <c r="A3391" s="56" t="e">
        <f>IF((A3390+$F$5&lt;='1_Setting'!$D$29),A3390+$F$5,#N/A)</f>
        <v>#N/A</v>
      </c>
      <c r="B3391" s="11" t="str">
        <f>IFERROR(IF(ISNUMBER(A3391),(IF(A3391&lt;('1_Setting'!$D$30),((A3391/('1_Setting'!$D$30))*3+1),((A3391-('1_Setting'!$D$30))/(('1_Setting'!$D$29)-('1_Setting'!$D$30))*2+4)))," ")," ")</f>
        <v xml:space="preserve"> </v>
      </c>
      <c r="C3391" s="10" t="str">
        <f t="shared" si="107"/>
        <v xml:space="preserve"> </v>
      </c>
      <c r="D3391" s="56" t="e">
        <f t="shared" si="108"/>
        <v>#N/A</v>
      </c>
    </row>
    <row r="3392" spans="1:4" x14ac:dyDescent="0.2">
      <c r="A3392" s="56" t="e">
        <f>IF((A3391+$F$5&lt;='1_Setting'!$D$29),A3391+$F$5,#N/A)</f>
        <v>#N/A</v>
      </c>
      <c r="B3392" s="11" t="str">
        <f>IFERROR(IF(ISNUMBER(A3392),(IF(A3392&lt;('1_Setting'!$D$30),((A3392/('1_Setting'!$D$30))*3+1),((A3392-('1_Setting'!$D$30))/(('1_Setting'!$D$29)-('1_Setting'!$D$30))*2+4)))," ")," ")</f>
        <v xml:space="preserve"> </v>
      </c>
      <c r="C3392" s="10" t="str">
        <f t="shared" si="107"/>
        <v xml:space="preserve"> </v>
      </c>
      <c r="D3392" s="56" t="e">
        <f t="shared" si="108"/>
        <v>#N/A</v>
      </c>
    </row>
    <row r="3393" spans="1:4" x14ac:dyDescent="0.2">
      <c r="A3393" s="56" t="e">
        <f>IF((A3392+$F$5&lt;='1_Setting'!$D$29),A3392+$F$5,#N/A)</f>
        <v>#N/A</v>
      </c>
      <c r="B3393" s="11" t="str">
        <f>IFERROR(IF(ISNUMBER(A3393),(IF(A3393&lt;('1_Setting'!$D$30),((A3393/('1_Setting'!$D$30))*3+1),((A3393-('1_Setting'!$D$30))/(('1_Setting'!$D$29)-('1_Setting'!$D$30))*2+4)))," ")," ")</f>
        <v xml:space="preserve"> </v>
      </c>
      <c r="C3393" s="10" t="str">
        <f t="shared" si="107"/>
        <v xml:space="preserve"> </v>
      </c>
      <c r="D3393" s="56" t="e">
        <f t="shared" si="108"/>
        <v>#N/A</v>
      </c>
    </row>
    <row r="3394" spans="1:4" x14ac:dyDescent="0.2">
      <c r="A3394" s="56" t="e">
        <f>IF((A3393+$F$5&lt;='1_Setting'!$D$29),A3393+$F$5,#N/A)</f>
        <v>#N/A</v>
      </c>
      <c r="B3394" s="11" t="str">
        <f>IFERROR(IF(ISNUMBER(A3394),(IF(A3394&lt;('1_Setting'!$D$30),((A3394/('1_Setting'!$D$30))*3+1),((A3394-('1_Setting'!$D$30))/(('1_Setting'!$D$29)-('1_Setting'!$D$30))*2+4)))," ")," ")</f>
        <v xml:space="preserve"> </v>
      </c>
      <c r="C3394" s="10" t="str">
        <f t="shared" ref="C3394:C3457" si="109">IFERROR(IF(AND(B3394&gt;3.5,B3394&lt;4),3.5,ROUND(B3394/5,1)*5)," ")</f>
        <v xml:space="preserve"> </v>
      </c>
      <c r="D3394" s="56" t="e">
        <f t="shared" si="108"/>
        <v>#N/A</v>
      </c>
    </row>
    <row r="3395" spans="1:4" x14ac:dyDescent="0.2">
      <c r="A3395" s="56" t="e">
        <f>IF((A3394+$F$5&lt;='1_Setting'!$D$29),A3394+$F$5,#N/A)</f>
        <v>#N/A</v>
      </c>
      <c r="B3395" s="11" t="str">
        <f>IFERROR(IF(ISNUMBER(A3395),(IF(A3395&lt;('1_Setting'!$D$30),((A3395/('1_Setting'!$D$30))*3+1),((A3395-('1_Setting'!$D$30))/(('1_Setting'!$D$29)-('1_Setting'!$D$30))*2+4)))," ")," ")</f>
        <v xml:space="preserve"> </v>
      </c>
      <c r="C3395" s="10" t="str">
        <f t="shared" si="109"/>
        <v xml:space="preserve"> </v>
      </c>
      <c r="D3395" s="56" t="e">
        <f t="shared" si="108"/>
        <v>#N/A</v>
      </c>
    </row>
    <row r="3396" spans="1:4" x14ac:dyDescent="0.2">
      <c r="A3396" s="56" t="e">
        <f>IF((A3395+$F$5&lt;='1_Setting'!$D$29),A3395+$F$5,#N/A)</f>
        <v>#N/A</v>
      </c>
      <c r="B3396" s="11" t="str">
        <f>IFERROR(IF(ISNUMBER(A3396),(IF(A3396&lt;('1_Setting'!$D$30),((A3396/('1_Setting'!$D$30))*3+1),((A3396-('1_Setting'!$D$30))/(('1_Setting'!$D$29)-('1_Setting'!$D$30))*2+4)))," ")," ")</f>
        <v xml:space="preserve"> </v>
      </c>
      <c r="C3396" s="10" t="str">
        <f t="shared" si="109"/>
        <v xml:space="preserve"> </v>
      </c>
      <c r="D3396" s="56" t="e">
        <f t="shared" si="108"/>
        <v>#N/A</v>
      </c>
    </row>
    <row r="3397" spans="1:4" x14ac:dyDescent="0.2">
      <c r="A3397" s="56" t="e">
        <f>IF((A3396+$F$5&lt;='1_Setting'!$D$29),A3396+$F$5,#N/A)</f>
        <v>#N/A</v>
      </c>
      <c r="B3397" s="11" t="str">
        <f>IFERROR(IF(ISNUMBER(A3397),(IF(A3397&lt;('1_Setting'!$D$30),((A3397/('1_Setting'!$D$30))*3+1),((A3397-('1_Setting'!$D$30))/(('1_Setting'!$D$29)-('1_Setting'!$D$30))*2+4)))," ")," ")</f>
        <v xml:space="preserve"> </v>
      </c>
      <c r="C3397" s="10" t="str">
        <f t="shared" si="109"/>
        <v xml:space="preserve"> </v>
      </c>
      <c r="D3397" s="56" t="e">
        <f t="shared" si="108"/>
        <v>#N/A</v>
      </c>
    </row>
    <row r="3398" spans="1:4" x14ac:dyDescent="0.2">
      <c r="A3398" s="56" t="e">
        <f>IF((A3397+$F$5&lt;='1_Setting'!$D$29),A3397+$F$5,#N/A)</f>
        <v>#N/A</v>
      </c>
      <c r="B3398" s="11" t="str">
        <f>IFERROR(IF(ISNUMBER(A3398),(IF(A3398&lt;('1_Setting'!$D$30),((A3398/('1_Setting'!$D$30))*3+1),((A3398-('1_Setting'!$D$30))/(('1_Setting'!$D$29)-('1_Setting'!$D$30))*2+4)))," ")," ")</f>
        <v xml:space="preserve"> </v>
      </c>
      <c r="C3398" s="10" t="str">
        <f t="shared" si="109"/>
        <v xml:space="preserve"> </v>
      </c>
      <c r="D3398" s="56" t="e">
        <f t="shared" si="108"/>
        <v>#N/A</v>
      </c>
    </row>
    <row r="3399" spans="1:4" x14ac:dyDescent="0.2">
      <c r="A3399" s="56" t="e">
        <f>IF((A3398+$F$5&lt;='1_Setting'!$D$29),A3398+$F$5,#N/A)</f>
        <v>#N/A</v>
      </c>
      <c r="B3399" s="11" t="str">
        <f>IFERROR(IF(ISNUMBER(A3399),(IF(A3399&lt;('1_Setting'!$D$30),((A3399/('1_Setting'!$D$30))*3+1),((A3399-('1_Setting'!$D$30))/(('1_Setting'!$D$29)-('1_Setting'!$D$30))*2+4)))," ")," ")</f>
        <v xml:space="preserve"> </v>
      </c>
      <c r="C3399" s="10" t="str">
        <f t="shared" si="109"/>
        <v xml:space="preserve"> </v>
      </c>
      <c r="D3399" s="56" t="e">
        <f t="shared" si="108"/>
        <v>#N/A</v>
      </c>
    </row>
    <row r="3400" spans="1:4" x14ac:dyDescent="0.2">
      <c r="A3400" s="56" t="e">
        <f>IF((A3399+$F$5&lt;='1_Setting'!$D$29),A3399+$F$5,#N/A)</f>
        <v>#N/A</v>
      </c>
      <c r="B3400" s="11" t="str">
        <f>IFERROR(IF(ISNUMBER(A3400),(IF(A3400&lt;('1_Setting'!$D$30),((A3400/('1_Setting'!$D$30))*3+1),((A3400-('1_Setting'!$D$30))/(('1_Setting'!$D$29)-('1_Setting'!$D$30))*2+4)))," ")," ")</f>
        <v xml:space="preserve"> </v>
      </c>
      <c r="C3400" s="10" t="str">
        <f t="shared" si="109"/>
        <v xml:space="preserve"> </v>
      </c>
      <c r="D3400" s="56" t="e">
        <f t="shared" si="108"/>
        <v>#N/A</v>
      </c>
    </row>
    <row r="3401" spans="1:4" x14ac:dyDescent="0.2">
      <c r="A3401" s="56" t="e">
        <f>IF((A3400+$F$5&lt;='1_Setting'!$D$29),A3400+$F$5,#N/A)</f>
        <v>#N/A</v>
      </c>
      <c r="B3401" s="11" t="str">
        <f>IFERROR(IF(ISNUMBER(A3401),(IF(A3401&lt;('1_Setting'!$D$30),((A3401/('1_Setting'!$D$30))*3+1),((A3401-('1_Setting'!$D$30))/(('1_Setting'!$D$29)-('1_Setting'!$D$30))*2+4)))," ")," ")</f>
        <v xml:space="preserve"> </v>
      </c>
      <c r="C3401" s="10" t="str">
        <f t="shared" si="109"/>
        <v xml:space="preserve"> </v>
      </c>
      <c r="D3401" s="56" t="e">
        <f t="shared" si="108"/>
        <v>#N/A</v>
      </c>
    </row>
    <row r="3402" spans="1:4" x14ac:dyDescent="0.2">
      <c r="A3402" s="56" t="e">
        <f>IF((A3401+$F$5&lt;='1_Setting'!$D$29),A3401+$F$5,#N/A)</f>
        <v>#N/A</v>
      </c>
      <c r="B3402" s="11" t="str">
        <f>IFERROR(IF(ISNUMBER(A3402),(IF(A3402&lt;('1_Setting'!$D$30),((A3402/('1_Setting'!$D$30))*3+1),((A3402-('1_Setting'!$D$30))/(('1_Setting'!$D$29)-('1_Setting'!$D$30))*2+4)))," ")," ")</f>
        <v xml:space="preserve"> </v>
      </c>
      <c r="C3402" s="10" t="str">
        <f t="shared" si="109"/>
        <v xml:space="preserve"> </v>
      </c>
      <c r="D3402" s="56" t="e">
        <f t="shared" si="108"/>
        <v>#N/A</v>
      </c>
    </row>
    <row r="3403" spans="1:4" x14ac:dyDescent="0.2">
      <c r="A3403" s="56" t="e">
        <f>IF((A3402+$F$5&lt;='1_Setting'!$D$29),A3402+$F$5,#N/A)</f>
        <v>#N/A</v>
      </c>
      <c r="B3403" s="11" t="str">
        <f>IFERROR(IF(ISNUMBER(A3403),(IF(A3403&lt;('1_Setting'!$D$30),((A3403/('1_Setting'!$D$30))*3+1),((A3403-('1_Setting'!$D$30))/(('1_Setting'!$D$29)-('1_Setting'!$D$30))*2+4)))," ")," ")</f>
        <v xml:space="preserve"> </v>
      </c>
      <c r="C3403" s="10" t="str">
        <f t="shared" si="109"/>
        <v xml:space="preserve"> </v>
      </c>
      <c r="D3403" s="56" t="e">
        <f t="shared" ref="D3403:D3466" si="110">A3403</f>
        <v>#N/A</v>
      </c>
    </row>
    <row r="3404" spans="1:4" x14ac:dyDescent="0.2">
      <c r="A3404" s="56" t="e">
        <f>IF((A3403+$F$5&lt;='1_Setting'!$D$29),A3403+$F$5,#N/A)</f>
        <v>#N/A</v>
      </c>
      <c r="B3404" s="11" t="str">
        <f>IFERROR(IF(ISNUMBER(A3404),(IF(A3404&lt;('1_Setting'!$D$30),((A3404/('1_Setting'!$D$30))*3+1),((A3404-('1_Setting'!$D$30))/(('1_Setting'!$D$29)-('1_Setting'!$D$30))*2+4)))," ")," ")</f>
        <v xml:space="preserve"> </v>
      </c>
      <c r="C3404" s="10" t="str">
        <f t="shared" si="109"/>
        <v xml:space="preserve"> </v>
      </c>
      <c r="D3404" s="56" t="e">
        <f t="shared" si="110"/>
        <v>#N/A</v>
      </c>
    </row>
    <row r="3405" spans="1:4" x14ac:dyDescent="0.2">
      <c r="A3405" s="56" t="e">
        <f>IF((A3404+$F$5&lt;='1_Setting'!$D$29),A3404+$F$5,#N/A)</f>
        <v>#N/A</v>
      </c>
      <c r="B3405" s="11" t="str">
        <f>IFERROR(IF(ISNUMBER(A3405),(IF(A3405&lt;('1_Setting'!$D$30),((A3405/('1_Setting'!$D$30))*3+1),((A3405-('1_Setting'!$D$30))/(('1_Setting'!$D$29)-('1_Setting'!$D$30))*2+4)))," ")," ")</f>
        <v xml:space="preserve"> </v>
      </c>
      <c r="C3405" s="10" t="str">
        <f t="shared" si="109"/>
        <v xml:space="preserve"> </v>
      </c>
      <c r="D3405" s="56" t="e">
        <f t="shared" si="110"/>
        <v>#N/A</v>
      </c>
    </row>
    <row r="3406" spans="1:4" x14ac:dyDescent="0.2">
      <c r="A3406" s="56" t="e">
        <f>IF((A3405+$F$5&lt;='1_Setting'!$D$29),A3405+$F$5,#N/A)</f>
        <v>#N/A</v>
      </c>
      <c r="B3406" s="11" t="str">
        <f>IFERROR(IF(ISNUMBER(A3406),(IF(A3406&lt;('1_Setting'!$D$30),((A3406/('1_Setting'!$D$30))*3+1),((A3406-('1_Setting'!$D$30))/(('1_Setting'!$D$29)-('1_Setting'!$D$30))*2+4)))," ")," ")</f>
        <v xml:space="preserve"> </v>
      </c>
      <c r="C3406" s="10" t="str">
        <f t="shared" si="109"/>
        <v xml:space="preserve"> </v>
      </c>
      <c r="D3406" s="56" t="e">
        <f t="shared" si="110"/>
        <v>#N/A</v>
      </c>
    </row>
    <row r="3407" spans="1:4" x14ac:dyDescent="0.2">
      <c r="A3407" s="56" t="e">
        <f>IF((A3406+$F$5&lt;='1_Setting'!$D$29),A3406+$F$5,#N/A)</f>
        <v>#N/A</v>
      </c>
      <c r="B3407" s="11" t="str">
        <f>IFERROR(IF(ISNUMBER(A3407),(IF(A3407&lt;('1_Setting'!$D$30),((A3407/('1_Setting'!$D$30))*3+1),((A3407-('1_Setting'!$D$30))/(('1_Setting'!$D$29)-('1_Setting'!$D$30))*2+4)))," ")," ")</f>
        <v xml:space="preserve"> </v>
      </c>
      <c r="C3407" s="10" t="str">
        <f t="shared" si="109"/>
        <v xml:space="preserve"> </v>
      </c>
      <c r="D3407" s="56" t="e">
        <f t="shared" si="110"/>
        <v>#N/A</v>
      </c>
    </row>
    <row r="3408" spans="1:4" x14ac:dyDescent="0.2">
      <c r="A3408" s="56" t="e">
        <f>IF((A3407+$F$5&lt;='1_Setting'!$D$29),A3407+$F$5,#N/A)</f>
        <v>#N/A</v>
      </c>
      <c r="B3408" s="11" t="str">
        <f>IFERROR(IF(ISNUMBER(A3408),(IF(A3408&lt;('1_Setting'!$D$30),((A3408/('1_Setting'!$D$30))*3+1),((A3408-('1_Setting'!$D$30))/(('1_Setting'!$D$29)-('1_Setting'!$D$30))*2+4)))," ")," ")</f>
        <v xml:space="preserve"> </v>
      </c>
      <c r="C3408" s="10" t="str">
        <f t="shared" si="109"/>
        <v xml:space="preserve"> </v>
      </c>
      <c r="D3408" s="56" t="e">
        <f t="shared" si="110"/>
        <v>#N/A</v>
      </c>
    </row>
    <row r="3409" spans="1:4" x14ac:dyDescent="0.2">
      <c r="A3409" s="56" t="e">
        <f>IF((A3408+$F$5&lt;='1_Setting'!$D$29),A3408+$F$5,#N/A)</f>
        <v>#N/A</v>
      </c>
      <c r="B3409" s="11" t="str">
        <f>IFERROR(IF(ISNUMBER(A3409),(IF(A3409&lt;('1_Setting'!$D$30),((A3409/('1_Setting'!$D$30))*3+1),((A3409-('1_Setting'!$D$30))/(('1_Setting'!$D$29)-('1_Setting'!$D$30))*2+4)))," ")," ")</f>
        <v xml:space="preserve"> </v>
      </c>
      <c r="C3409" s="10" t="str">
        <f t="shared" si="109"/>
        <v xml:space="preserve"> </v>
      </c>
      <c r="D3409" s="56" t="e">
        <f t="shared" si="110"/>
        <v>#N/A</v>
      </c>
    </row>
    <row r="3410" spans="1:4" x14ac:dyDescent="0.2">
      <c r="A3410" s="56" t="e">
        <f>IF((A3409+$F$5&lt;='1_Setting'!$D$29),A3409+$F$5,#N/A)</f>
        <v>#N/A</v>
      </c>
      <c r="B3410" s="11" t="str">
        <f>IFERROR(IF(ISNUMBER(A3410),(IF(A3410&lt;('1_Setting'!$D$30),((A3410/('1_Setting'!$D$30))*3+1),((A3410-('1_Setting'!$D$30))/(('1_Setting'!$D$29)-('1_Setting'!$D$30))*2+4)))," ")," ")</f>
        <v xml:space="preserve"> </v>
      </c>
      <c r="C3410" s="10" t="str">
        <f t="shared" si="109"/>
        <v xml:space="preserve"> </v>
      </c>
      <c r="D3410" s="56" t="e">
        <f t="shared" si="110"/>
        <v>#N/A</v>
      </c>
    </row>
    <row r="3411" spans="1:4" x14ac:dyDescent="0.2">
      <c r="A3411" s="56" t="e">
        <f>IF((A3410+$F$5&lt;='1_Setting'!$D$29),A3410+$F$5,#N/A)</f>
        <v>#N/A</v>
      </c>
      <c r="B3411" s="11" t="str">
        <f>IFERROR(IF(ISNUMBER(A3411),(IF(A3411&lt;('1_Setting'!$D$30),((A3411/('1_Setting'!$D$30))*3+1),((A3411-('1_Setting'!$D$30))/(('1_Setting'!$D$29)-('1_Setting'!$D$30))*2+4)))," ")," ")</f>
        <v xml:space="preserve"> </v>
      </c>
      <c r="C3411" s="10" t="str">
        <f t="shared" si="109"/>
        <v xml:space="preserve"> </v>
      </c>
      <c r="D3411" s="56" t="e">
        <f t="shared" si="110"/>
        <v>#N/A</v>
      </c>
    </row>
    <row r="3412" spans="1:4" x14ac:dyDescent="0.2">
      <c r="A3412" s="56" t="e">
        <f>IF((A3411+$F$5&lt;='1_Setting'!$D$29),A3411+$F$5,#N/A)</f>
        <v>#N/A</v>
      </c>
      <c r="B3412" s="11" t="str">
        <f>IFERROR(IF(ISNUMBER(A3412),(IF(A3412&lt;('1_Setting'!$D$30),((A3412/('1_Setting'!$D$30))*3+1),((A3412-('1_Setting'!$D$30))/(('1_Setting'!$D$29)-('1_Setting'!$D$30))*2+4)))," ")," ")</f>
        <v xml:space="preserve"> </v>
      </c>
      <c r="C3412" s="10" t="str">
        <f t="shared" si="109"/>
        <v xml:space="preserve"> </v>
      </c>
      <c r="D3412" s="56" t="e">
        <f t="shared" si="110"/>
        <v>#N/A</v>
      </c>
    </row>
    <row r="3413" spans="1:4" x14ac:dyDescent="0.2">
      <c r="A3413" s="56" t="e">
        <f>IF((A3412+$F$5&lt;='1_Setting'!$D$29),A3412+$F$5,#N/A)</f>
        <v>#N/A</v>
      </c>
      <c r="B3413" s="11" t="str">
        <f>IFERROR(IF(ISNUMBER(A3413),(IF(A3413&lt;('1_Setting'!$D$30),((A3413/('1_Setting'!$D$30))*3+1),((A3413-('1_Setting'!$D$30))/(('1_Setting'!$D$29)-('1_Setting'!$D$30))*2+4)))," ")," ")</f>
        <v xml:space="preserve"> </v>
      </c>
      <c r="C3413" s="10" t="str">
        <f t="shared" si="109"/>
        <v xml:space="preserve"> </v>
      </c>
      <c r="D3413" s="56" t="e">
        <f t="shared" si="110"/>
        <v>#N/A</v>
      </c>
    </row>
    <row r="3414" spans="1:4" x14ac:dyDescent="0.2">
      <c r="A3414" s="56" t="e">
        <f>IF((A3413+$F$5&lt;='1_Setting'!$D$29),A3413+$F$5,#N/A)</f>
        <v>#N/A</v>
      </c>
      <c r="B3414" s="11" t="str">
        <f>IFERROR(IF(ISNUMBER(A3414),(IF(A3414&lt;('1_Setting'!$D$30),((A3414/('1_Setting'!$D$30))*3+1),((A3414-('1_Setting'!$D$30))/(('1_Setting'!$D$29)-('1_Setting'!$D$30))*2+4)))," ")," ")</f>
        <v xml:space="preserve"> </v>
      </c>
      <c r="C3414" s="10" t="str">
        <f t="shared" si="109"/>
        <v xml:space="preserve"> </v>
      </c>
      <c r="D3414" s="56" t="e">
        <f t="shared" si="110"/>
        <v>#N/A</v>
      </c>
    </row>
    <row r="3415" spans="1:4" x14ac:dyDescent="0.2">
      <c r="A3415" s="56" t="e">
        <f>IF((A3414+$F$5&lt;='1_Setting'!$D$29),A3414+$F$5,#N/A)</f>
        <v>#N/A</v>
      </c>
      <c r="B3415" s="11" t="str">
        <f>IFERROR(IF(ISNUMBER(A3415),(IF(A3415&lt;('1_Setting'!$D$30),((A3415/('1_Setting'!$D$30))*3+1),((A3415-('1_Setting'!$D$30))/(('1_Setting'!$D$29)-('1_Setting'!$D$30))*2+4)))," ")," ")</f>
        <v xml:space="preserve"> </v>
      </c>
      <c r="C3415" s="10" t="str">
        <f t="shared" si="109"/>
        <v xml:space="preserve"> </v>
      </c>
      <c r="D3415" s="56" t="e">
        <f t="shared" si="110"/>
        <v>#N/A</v>
      </c>
    </row>
    <row r="3416" spans="1:4" x14ac:dyDescent="0.2">
      <c r="A3416" s="56" t="e">
        <f>IF((A3415+$F$5&lt;='1_Setting'!$D$29),A3415+$F$5,#N/A)</f>
        <v>#N/A</v>
      </c>
      <c r="B3416" s="11" t="str">
        <f>IFERROR(IF(ISNUMBER(A3416),(IF(A3416&lt;('1_Setting'!$D$30),((A3416/('1_Setting'!$D$30))*3+1),((A3416-('1_Setting'!$D$30))/(('1_Setting'!$D$29)-('1_Setting'!$D$30))*2+4)))," ")," ")</f>
        <v xml:space="preserve"> </v>
      </c>
      <c r="C3416" s="10" t="str">
        <f t="shared" si="109"/>
        <v xml:space="preserve"> </v>
      </c>
      <c r="D3416" s="56" t="e">
        <f t="shared" si="110"/>
        <v>#N/A</v>
      </c>
    </row>
    <row r="3417" spans="1:4" x14ac:dyDescent="0.2">
      <c r="A3417" s="56" t="e">
        <f>IF((A3416+$F$5&lt;='1_Setting'!$D$29),A3416+$F$5,#N/A)</f>
        <v>#N/A</v>
      </c>
      <c r="B3417" s="11" t="str">
        <f>IFERROR(IF(ISNUMBER(A3417),(IF(A3417&lt;('1_Setting'!$D$30),((A3417/('1_Setting'!$D$30))*3+1),((A3417-('1_Setting'!$D$30))/(('1_Setting'!$D$29)-('1_Setting'!$D$30))*2+4)))," ")," ")</f>
        <v xml:space="preserve"> </v>
      </c>
      <c r="C3417" s="10" t="str">
        <f t="shared" si="109"/>
        <v xml:space="preserve"> </v>
      </c>
      <c r="D3417" s="56" t="e">
        <f t="shared" si="110"/>
        <v>#N/A</v>
      </c>
    </row>
    <row r="3418" spans="1:4" x14ac:dyDescent="0.2">
      <c r="A3418" s="56" t="e">
        <f>IF((A3417+$F$5&lt;='1_Setting'!$D$29),A3417+$F$5,#N/A)</f>
        <v>#N/A</v>
      </c>
      <c r="B3418" s="11" t="str">
        <f>IFERROR(IF(ISNUMBER(A3418),(IF(A3418&lt;('1_Setting'!$D$30),((A3418/('1_Setting'!$D$30))*3+1),((A3418-('1_Setting'!$D$30))/(('1_Setting'!$D$29)-('1_Setting'!$D$30))*2+4)))," ")," ")</f>
        <v xml:space="preserve"> </v>
      </c>
      <c r="C3418" s="10" t="str">
        <f t="shared" si="109"/>
        <v xml:space="preserve"> </v>
      </c>
      <c r="D3418" s="56" t="e">
        <f t="shared" si="110"/>
        <v>#N/A</v>
      </c>
    </row>
    <row r="3419" spans="1:4" x14ac:dyDescent="0.2">
      <c r="A3419" s="56" t="e">
        <f>IF((A3418+$F$5&lt;='1_Setting'!$D$29),A3418+$F$5,#N/A)</f>
        <v>#N/A</v>
      </c>
      <c r="B3419" s="11" t="str">
        <f>IFERROR(IF(ISNUMBER(A3419),(IF(A3419&lt;('1_Setting'!$D$30),((A3419/('1_Setting'!$D$30))*3+1),((A3419-('1_Setting'!$D$30))/(('1_Setting'!$D$29)-('1_Setting'!$D$30))*2+4)))," ")," ")</f>
        <v xml:space="preserve"> </v>
      </c>
      <c r="C3419" s="10" t="str">
        <f t="shared" si="109"/>
        <v xml:space="preserve"> </v>
      </c>
      <c r="D3419" s="56" t="e">
        <f t="shared" si="110"/>
        <v>#N/A</v>
      </c>
    </row>
    <row r="3420" spans="1:4" x14ac:dyDescent="0.2">
      <c r="A3420" s="56" t="e">
        <f>IF((A3419+$F$5&lt;='1_Setting'!$D$29),A3419+$F$5,#N/A)</f>
        <v>#N/A</v>
      </c>
      <c r="B3420" s="11" t="str">
        <f>IFERROR(IF(ISNUMBER(A3420),(IF(A3420&lt;('1_Setting'!$D$30),((A3420/('1_Setting'!$D$30))*3+1),((A3420-('1_Setting'!$D$30))/(('1_Setting'!$D$29)-('1_Setting'!$D$30))*2+4)))," ")," ")</f>
        <v xml:space="preserve"> </v>
      </c>
      <c r="C3420" s="10" t="str">
        <f t="shared" si="109"/>
        <v xml:space="preserve"> </v>
      </c>
      <c r="D3420" s="56" t="e">
        <f t="shared" si="110"/>
        <v>#N/A</v>
      </c>
    </row>
    <row r="3421" spans="1:4" x14ac:dyDescent="0.2">
      <c r="A3421" s="56" t="e">
        <f>IF((A3420+$F$5&lt;='1_Setting'!$D$29),A3420+$F$5,#N/A)</f>
        <v>#N/A</v>
      </c>
      <c r="B3421" s="11" t="str">
        <f>IFERROR(IF(ISNUMBER(A3421),(IF(A3421&lt;('1_Setting'!$D$30),((A3421/('1_Setting'!$D$30))*3+1),((A3421-('1_Setting'!$D$30))/(('1_Setting'!$D$29)-('1_Setting'!$D$30))*2+4)))," ")," ")</f>
        <v xml:space="preserve"> </v>
      </c>
      <c r="C3421" s="10" t="str">
        <f t="shared" si="109"/>
        <v xml:space="preserve"> </v>
      </c>
      <c r="D3421" s="56" t="e">
        <f t="shared" si="110"/>
        <v>#N/A</v>
      </c>
    </row>
    <row r="3422" spans="1:4" x14ac:dyDescent="0.2">
      <c r="A3422" s="56" t="e">
        <f>IF((A3421+$F$5&lt;='1_Setting'!$D$29),A3421+$F$5,#N/A)</f>
        <v>#N/A</v>
      </c>
      <c r="B3422" s="11" t="str">
        <f>IFERROR(IF(ISNUMBER(A3422),(IF(A3422&lt;('1_Setting'!$D$30),((A3422/('1_Setting'!$D$30))*3+1),((A3422-('1_Setting'!$D$30))/(('1_Setting'!$D$29)-('1_Setting'!$D$30))*2+4)))," ")," ")</f>
        <v xml:space="preserve"> </v>
      </c>
      <c r="C3422" s="10" t="str">
        <f t="shared" si="109"/>
        <v xml:space="preserve"> </v>
      </c>
      <c r="D3422" s="56" t="e">
        <f t="shared" si="110"/>
        <v>#N/A</v>
      </c>
    </row>
    <row r="3423" spans="1:4" x14ac:dyDescent="0.2">
      <c r="A3423" s="56" t="e">
        <f>IF((A3422+$F$5&lt;='1_Setting'!$D$29),A3422+$F$5,#N/A)</f>
        <v>#N/A</v>
      </c>
      <c r="B3423" s="11" t="str">
        <f>IFERROR(IF(ISNUMBER(A3423),(IF(A3423&lt;('1_Setting'!$D$30),((A3423/('1_Setting'!$D$30))*3+1),((A3423-('1_Setting'!$D$30))/(('1_Setting'!$D$29)-('1_Setting'!$D$30))*2+4)))," ")," ")</f>
        <v xml:space="preserve"> </v>
      </c>
      <c r="C3423" s="10" t="str">
        <f t="shared" si="109"/>
        <v xml:space="preserve"> </v>
      </c>
      <c r="D3423" s="56" t="e">
        <f t="shared" si="110"/>
        <v>#N/A</v>
      </c>
    </row>
    <row r="3424" spans="1:4" x14ac:dyDescent="0.2">
      <c r="A3424" s="56" t="e">
        <f>IF((A3423+$F$5&lt;='1_Setting'!$D$29),A3423+$F$5,#N/A)</f>
        <v>#N/A</v>
      </c>
      <c r="B3424" s="11" t="str">
        <f>IFERROR(IF(ISNUMBER(A3424),(IF(A3424&lt;('1_Setting'!$D$30),((A3424/('1_Setting'!$D$30))*3+1),((A3424-('1_Setting'!$D$30))/(('1_Setting'!$D$29)-('1_Setting'!$D$30))*2+4)))," ")," ")</f>
        <v xml:space="preserve"> </v>
      </c>
      <c r="C3424" s="10" t="str">
        <f t="shared" si="109"/>
        <v xml:space="preserve"> </v>
      </c>
      <c r="D3424" s="56" t="e">
        <f t="shared" si="110"/>
        <v>#N/A</v>
      </c>
    </row>
    <row r="3425" spans="1:4" x14ac:dyDescent="0.2">
      <c r="A3425" s="56" t="e">
        <f>IF((A3424+$F$5&lt;='1_Setting'!$D$29),A3424+$F$5,#N/A)</f>
        <v>#N/A</v>
      </c>
      <c r="B3425" s="11" t="str">
        <f>IFERROR(IF(ISNUMBER(A3425),(IF(A3425&lt;('1_Setting'!$D$30),((A3425/('1_Setting'!$D$30))*3+1),((A3425-('1_Setting'!$D$30))/(('1_Setting'!$D$29)-('1_Setting'!$D$30))*2+4)))," ")," ")</f>
        <v xml:space="preserve"> </v>
      </c>
      <c r="C3425" s="10" t="str">
        <f t="shared" si="109"/>
        <v xml:space="preserve"> </v>
      </c>
      <c r="D3425" s="56" t="e">
        <f t="shared" si="110"/>
        <v>#N/A</v>
      </c>
    </row>
    <row r="3426" spans="1:4" x14ac:dyDescent="0.2">
      <c r="A3426" s="56" t="e">
        <f>IF((A3425+$F$5&lt;='1_Setting'!$D$29),A3425+$F$5,#N/A)</f>
        <v>#N/A</v>
      </c>
      <c r="B3426" s="11" t="str">
        <f>IFERROR(IF(ISNUMBER(A3426),(IF(A3426&lt;('1_Setting'!$D$30),((A3426/('1_Setting'!$D$30))*3+1),((A3426-('1_Setting'!$D$30))/(('1_Setting'!$D$29)-('1_Setting'!$D$30))*2+4)))," ")," ")</f>
        <v xml:space="preserve"> </v>
      </c>
      <c r="C3426" s="10" t="str">
        <f t="shared" si="109"/>
        <v xml:space="preserve"> </v>
      </c>
      <c r="D3426" s="56" t="e">
        <f t="shared" si="110"/>
        <v>#N/A</v>
      </c>
    </row>
    <row r="3427" spans="1:4" x14ac:dyDescent="0.2">
      <c r="A3427" s="56" t="e">
        <f>IF((A3426+$F$5&lt;='1_Setting'!$D$29),A3426+$F$5,#N/A)</f>
        <v>#N/A</v>
      </c>
      <c r="B3427" s="11" t="str">
        <f>IFERROR(IF(ISNUMBER(A3427),(IF(A3427&lt;('1_Setting'!$D$30),((A3427/('1_Setting'!$D$30))*3+1),((A3427-('1_Setting'!$D$30))/(('1_Setting'!$D$29)-('1_Setting'!$D$30))*2+4)))," ")," ")</f>
        <v xml:space="preserve"> </v>
      </c>
      <c r="C3427" s="10" t="str">
        <f t="shared" si="109"/>
        <v xml:space="preserve"> </v>
      </c>
      <c r="D3427" s="56" t="e">
        <f t="shared" si="110"/>
        <v>#N/A</v>
      </c>
    </row>
    <row r="3428" spans="1:4" x14ac:dyDescent="0.2">
      <c r="A3428" s="56" t="e">
        <f>IF((A3427+$F$5&lt;='1_Setting'!$D$29),A3427+$F$5,#N/A)</f>
        <v>#N/A</v>
      </c>
      <c r="B3428" s="11" t="str">
        <f>IFERROR(IF(ISNUMBER(A3428),(IF(A3428&lt;('1_Setting'!$D$30),((A3428/('1_Setting'!$D$30))*3+1),((A3428-('1_Setting'!$D$30))/(('1_Setting'!$D$29)-('1_Setting'!$D$30))*2+4)))," ")," ")</f>
        <v xml:space="preserve"> </v>
      </c>
      <c r="C3428" s="10" t="str">
        <f t="shared" si="109"/>
        <v xml:space="preserve"> </v>
      </c>
      <c r="D3428" s="56" t="e">
        <f t="shared" si="110"/>
        <v>#N/A</v>
      </c>
    </row>
    <row r="3429" spans="1:4" x14ac:dyDescent="0.2">
      <c r="A3429" s="56" t="e">
        <f>IF((A3428+$F$5&lt;='1_Setting'!$D$29),A3428+$F$5,#N/A)</f>
        <v>#N/A</v>
      </c>
      <c r="B3429" s="11" t="str">
        <f>IFERROR(IF(ISNUMBER(A3429),(IF(A3429&lt;('1_Setting'!$D$30),((A3429/('1_Setting'!$D$30))*3+1),((A3429-('1_Setting'!$D$30))/(('1_Setting'!$D$29)-('1_Setting'!$D$30))*2+4)))," ")," ")</f>
        <v xml:space="preserve"> </v>
      </c>
      <c r="C3429" s="10" t="str">
        <f t="shared" si="109"/>
        <v xml:space="preserve"> </v>
      </c>
      <c r="D3429" s="56" t="e">
        <f t="shared" si="110"/>
        <v>#N/A</v>
      </c>
    </row>
    <row r="3430" spans="1:4" x14ac:dyDescent="0.2">
      <c r="A3430" s="56" t="e">
        <f>IF((A3429+$F$5&lt;='1_Setting'!$D$29),A3429+$F$5,#N/A)</f>
        <v>#N/A</v>
      </c>
      <c r="B3430" s="11" t="str">
        <f>IFERROR(IF(ISNUMBER(A3430),(IF(A3430&lt;('1_Setting'!$D$30),((A3430/('1_Setting'!$D$30))*3+1),((A3430-('1_Setting'!$D$30))/(('1_Setting'!$D$29)-('1_Setting'!$D$30))*2+4)))," ")," ")</f>
        <v xml:space="preserve"> </v>
      </c>
      <c r="C3430" s="10" t="str">
        <f t="shared" si="109"/>
        <v xml:space="preserve"> </v>
      </c>
      <c r="D3430" s="56" t="e">
        <f t="shared" si="110"/>
        <v>#N/A</v>
      </c>
    </row>
    <row r="3431" spans="1:4" x14ac:dyDescent="0.2">
      <c r="A3431" s="56" t="e">
        <f>IF((A3430+$F$5&lt;='1_Setting'!$D$29),A3430+$F$5,#N/A)</f>
        <v>#N/A</v>
      </c>
      <c r="B3431" s="11" t="str">
        <f>IFERROR(IF(ISNUMBER(A3431),(IF(A3431&lt;('1_Setting'!$D$30),((A3431/('1_Setting'!$D$30))*3+1),((A3431-('1_Setting'!$D$30))/(('1_Setting'!$D$29)-('1_Setting'!$D$30))*2+4)))," ")," ")</f>
        <v xml:space="preserve"> </v>
      </c>
      <c r="C3431" s="10" t="str">
        <f t="shared" si="109"/>
        <v xml:space="preserve"> </v>
      </c>
      <c r="D3431" s="56" t="e">
        <f t="shared" si="110"/>
        <v>#N/A</v>
      </c>
    </row>
    <row r="3432" spans="1:4" x14ac:dyDescent="0.2">
      <c r="A3432" s="56" t="e">
        <f>IF((A3431+$F$5&lt;='1_Setting'!$D$29),A3431+$F$5,#N/A)</f>
        <v>#N/A</v>
      </c>
      <c r="B3432" s="11" t="str">
        <f>IFERROR(IF(ISNUMBER(A3432),(IF(A3432&lt;('1_Setting'!$D$30),((A3432/('1_Setting'!$D$30))*3+1),((A3432-('1_Setting'!$D$30))/(('1_Setting'!$D$29)-('1_Setting'!$D$30))*2+4)))," ")," ")</f>
        <v xml:space="preserve"> </v>
      </c>
      <c r="C3432" s="10" t="str">
        <f t="shared" si="109"/>
        <v xml:space="preserve"> </v>
      </c>
      <c r="D3432" s="56" t="e">
        <f t="shared" si="110"/>
        <v>#N/A</v>
      </c>
    </row>
    <row r="3433" spans="1:4" x14ac:dyDescent="0.2">
      <c r="A3433" s="56" t="e">
        <f>IF((A3432+$F$5&lt;='1_Setting'!$D$29),A3432+$F$5,#N/A)</f>
        <v>#N/A</v>
      </c>
      <c r="B3433" s="11" t="str">
        <f>IFERROR(IF(ISNUMBER(A3433),(IF(A3433&lt;('1_Setting'!$D$30),((A3433/('1_Setting'!$D$30))*3+1),((A3433-('1_Setting'!$D$30))/(('1_Setting'!$D$29)-('1_Setting'!$D$30))*2+4)))," ")," ")</f>
        <v xml:space="preserve"> </v>
      </c>
      <c r="C3433" s="10" t="str">
        <f t="shared" si="109"/>
        <v xml:space="preserve"> </v>
      </c>
      <c r="D3433" s="56" t="e">
        <f t="shared" si="110"/>
        <v>#N/A</v>
      </c>
    </row>
    <row r="3434" spans="1:4" x14ac:dyDescent="0.2">
      <c r="A3434" s="56" t="e">
        <f>IF((A3433+$F$5&lt;='1_Setting'!$D$29),A3433+$F$5,#N/A)</f>
        <v>#N/A</v>
      </c>
      <c r="B3434" s="11" t="str">
        <f>IFERROR(IF(ISNUMBER(A3434),(IF(A3434&lt;('1_Setting'!$D$30),((A3434/('1_Setting'!$D$30))*3+1),((A3434-('1_Setting'!$D$30))/(('1_Setting'!$D$29)-('1_Setting'!$D$30))*2+4)))," ")," ")</f>
        <v xml:space="preserve"> </v>
      </c>
      <c r="C3434" s="10" t="str">
        <f t="shared" si="109"/>
        <v xml:space="preserve"> </v>
      </c>
      <c r="D3434" s="56" t="e">
        <f t="shared" si="110"/>
        <v>#N/A</v>
      </c>
    </row>
    <row r="3435" spans="1:4" x14ac:dyDescent="0.2">
      <c r="A3435" s="56" t="e">
        <f>IF((A3434+$F$5&lt;='1_Setting'!$D$29),A3434+$F$5,#N/A)</f>
        <v>#N/A</v>
      </c>
      <c r="B3435" s="11" t="str">
        <f>IFERROR(IF(ISNUMBER(A3435),(IF(A3435&lt;('1_Setting'!$D$30),((A3435/('1_Setting'!$D$30))*3+1),((A3435-('1_Setting'!$D$30))/(('1_Setting'!$D$29)-('1_Setting'!$D$30))*2+4)))," ")," ")</f>
        <v xml:space="preserve"> </v>
      </c>
      <c r="C3435" s="10" t="str">
        <f t="shared" si="109"/>
        <v xml:space="preserve"> </v>
      </c>
      <c r="D3435" s="56" t="e">
        <f t="shared" si="110"/>
        <v>#N/A</v>
      </c>
    </row>
    <row r="3436" spans="1:4" x14ac:dyDescent="0.2">
      <c r="A3436" s="56" t="e">
        <f>IF((A3435+$F$5&lt;='1_Setting'!$D$29),A3435+$F$5,#N/A)</f>
        <v>#N/A</v>
      </c>
      <c r="B3436" s="11" t="str">
        <f>IFERROR(IF(ISNUMBER(A3436),(IF(A3436&lt;('1_Setting'!$D$30),((A3436/('1_Setting'!$D$30))*3+1),((A3436-('1_Setting'!$D$30))/(('1_Setting'!$D$29)-('1_Setting'!$D$30))*2+4)))," ")," ")</f>
        <v xml:space="preserve"> </v>
      </c>
      <c r="C3436" s="10" t="str">
        <f t="shared" si="109"/>
        <v xml:space="preserve"> </v>
      </c>
      <c r="D3436" s="56" t="e">
        <f t="shared" si="110"/>
        <v>#N/A</v>
      </c>
    </row>
    <row r="3437" spans="1:4" x14ac:dyDescent="0.2">
      <c r="A3437" s="56" t="e">
        <f>IF((A3436+$F$5&lt;='1_Setting'!$D$29),A3436+$F$5,#N/A)</f>
        <v>#N/A</v>
      </c>
      <c r="B3437" s="11" t="str">
        <f>IFERROR(IF(ISNUMBER(A3437),(IF(A3437&lt;('1_Setting'!$D$30),((A3437/('1_Setting'!$D$30))*3+1),((A3437-('1_Setting'!$D$30))/(('1_Setting'!$D$29)-('1_Setting'!$D$30))*2+4)))," ")," ")</f>
        <v xml:space="preserve"> </v>
      </c>
      <c r="C3437" s="10" t="str">
        <f t="shared" si="109"/>
        <v xml:space="preserve"> </v>
      </c>
      <c r="D3437" s="56" t="e">
        <f t="shared" si="110"/>
        <v>#N/A</v>
      </c>
    </row>
    <row r="3438" spans="1:4" x14ac:dyDescent="0.2">
      <c r="A3438" s="56" t="e">
        <f>IF((A3437+$F$5&lt;='1_Setting'!$D$29),A3437+$F$5,#N/A)</f>
        <v>#N/A</v>
      </c>
      <c r="B3438" s="11" t="str">
        <f>IFERROR(IF(ISNUMBER(A3438),(IF(A3438&lt;('1_Setting'!$D$30),((A3438/('1_Setting'!$D$30))*3+1),((A3438-('1_Setting'!$D$30))/(('1_Setting'!$D$29)-('1_Setting'!$D$30))*2+4)))," ")," ")</f>
        <v xml:space="preserve"> </v>
      </c>
      <c r="C3438" s="10" t="str">
        <f t="shared" si="109"/>
        <v xml:space="preserve"> </v>
      </c>
      <c r="D3438" s="56" t="e">
        <f t="shared" si="110"/>
        <v>#N/A</v>
      </c>
    </row>
    <row r="3439" spans="1:4" x14ac:dyDescent="0.2">
      <c r="A3439" s="56" t="e">
        <f>IF((A3438+$F$5&lt;='1_Setting'!$D$29),A3438+$F$5,#N/A)</f>
        <v>#N/A</v>
      </c>
      <c r="B3439" s="11" t="str">
        <f>IFERROR(IF(ISNUMBER(A3439),(IF(A3439&lt;('1_Setting'!$D$30),((A3439/('1_Setting'!$D$30))*3+1),((A3439-('1_Setting'!$D$30))/(('1_Setting'!$D$29)-('1_Setting'!$D$30))*2+4)))," ")," ")</f>
        <v xml:space="preserve"> </v>
      </c>
      <c r="C3439" s="10" t="str">
        <f t="shared" si="109"/>
        <v xml:space="preserve"> </v>
      </c>
      <c r="D3439" s="56" t="e">
        <f t="shared" si="110"/>
        <v>#N/A</v>
      </c>
    </row>
    <row r="3440" spans="1:4" x14ac:dyDescent="0.2">
      <c r="A3440" s="56" t="e">
        <f>IF((A3439+$F$5&lt;='1_Setting'!$D$29),A3439+$F$5,#N/A)</f>
        <v>#N/A</v>
      </c>
      <c r="B3440" s="11" t="str">
        <f>IFERROR(IF(ISNUMBER(A3440),(IF(A3440&lt;('1_Setting'!$D$30),((A3440/('1_Setting'!$D$30))*3+1),((A3440-('1_Setting'!$D$30))/(('1_Setting'!$D$29)-('1_Setting'!$D$30))*2+4)))," ")," ")</f>
        <v xml:space="preserve"> </v>
      </c>
      <c r="C3440" s="10" t="str">
        <f t="shared" si="109"/>
        <v xml:space="preserve"> </v>
      </c>
      <c r="D3440" s="56" t="e">
        <f t="shared" si="110"/>
        <v>#N/A</v>
      </c>
    </row>
    <row r="3441" spans="1:4" x14ac:dyDescent="0.2">
      <c r="A3441" s="56" t="e">
        <f>IF((A3440+$F$5&lt;='1_Setting'!$D$29),A3440+$F$5,#N/A)</f>
        <v>#N/A</v>
      </c>
      <c r="B3441" s="11" t="str">
        <f>IFERROR(IF(ISNUMBER(A3441),(IF(A3441&lt;('1_Setting'!$D$30),((A3441/('1_Setting'!$D$30))*3+1),((A3441-('1_Setting'!$D$30))/(('1_Setting'!$D$29)-('1_Setting'!$D$30))*2+4)))," ")," ")</f>
        <v xml:space="preserve"> </v>
      </c>
      <c r="C3441" s="10" t="str">
        <f t="shared" si="109"/>
        <v xml:space="preserve"> </v>
      </c>
      <c r="D3441" s="56" t="e">
        <f t="shared" si="110"/>
        <v>#N/A</v>
      </c>
    </row>
    <row r="3442" spans="1:4" x14ac:dyDescent="0.2">
      <c r="A3442" s="56" t="e">
        <f>IF((A3441+$F$5&lt;='1_Setting'!$D$29),A3441+$F$5,#N/A)</f>
        <v>#N/A</v>
      </c>
      <c r="B3442" s="11" t="str">
        <f>IFERROR(IF(ISNUMBER(A3442),(IF(A3442&lt;('1_Setting'!$D$30),((A3442/('1_Setting'!$D$30))*3+1),((A3442-('1_Setting'!$D$30))/(('1_Setting'!$D$29)-('1_Setting'!$D$30))*2+4)))," ")," ")</f>
        <v xml:space="preserve"> </v>
      </c>
      <c r="C3442" s="10" t="str">
        <f t="shared" si="109"/>
        <v xml:space="preserve"> </v>
      </c>
      <c r="D3442" s="56" t="e">
        <f t="shared" si="110"/>
        <v>#N/A</v>
      </c>
    </row>
    <row r="3443" spans="1:4" x14ac:dyDescent="0.2">
      <c r="A3443" s="56" t="e">
        <f>IF((A3442+$F$5&lt;='1_Setting'!$D$29),A3442+$F$5,#N/A)</f>
        <v>#N/A</v>
      </c>
      <c r="B3443" s="11" t="str">
        <f>IFERROR(IF(ISNUMBER(A3443),(IF(A3443&lt;('1_Setting'!$D$30),((A3443/('1_Setting'!$D$30))*3+1),((A3443-('1_Setting'!$D$30))/(('1_Setting'!$D$29)-('1_Setting'!$D$30))*2+4)))," ")," ")</f>
        <v xml:space="preserve"> </v>
      </c>
      <c r="C3443" s="10" t="str">
        <f t="shared" si="109"/>
        <v xml:space="preserve"> </v>
      </c>
      <c r="D3443" s="56" t="e">
        <f t="shared" si="110"/>
        <v>#N/A</v>
      </c>
    </row>
    <row r="3444" spans="1:4" x14ac:dyDescent="0.2">
      <c r="A3444" s="56" t="e">
        <f>IF((A3443+$F$5&lt;='1_Setting'!$D$29),A3443+$F$5,#N/A)</f>
        <v>#N/A</v>
      </c>
      <c r="B3444" s="11" t="str">
        <f>IFERROR(IF(ISNUMBER(A3444),(IF(A3444&lt;('1_Setting'!$D$30),((A3444/('1_Setting'!$D$30))*3+1),((A3444-('1_Setting'!$D$30))/(('1_Setting'!$D$29)-('1_Setting'!$D$30))*2+4)))," ")," ")</f>
        <v xml:space="preserve"> </v>
      </c>
      <c r="C3444" s="10" t="str">
        <f t="shared" si="109"/>
        <v xml:space="preserve"> </v>
      </c>
      <c r="D3444" s="56" t="e">
        <f t="shared" si="110"/>
        <v>#N/A</v>
      </c>
    </row>
    <row r="3445" spans="1:4" x14ac:dyDescent="0.2">
      <c r="A3445" s="56" t="e">
        <f>IF((A3444+$F$5&lt;='1_Setting'!$D$29),A3444+$F$5,#N/A)</f>
        <v>#N/A</v>
      </c>
      <c r="B3445" s="11" t="str">
        <f>IFERROR(IF(ISNUMBER(A3445),(IF(A3445&lt;('1_Setting'!$D$30),((A3445/('1_Setting'!$D$30))*3+1),((A3445-('1_Setting'!$D$30))/(('1_Setting'!$D$29)-('1_Setting'!$D$30))*2+4)))," ")," ")</f>
        <v xml:space="preserve"> </v>
      </c>
      <c r="C3445" s="10" t="str">
        <f t="shared" si="109"/>
        <v xml:space="preserve"> </v>
      </c>
      <c r="D3445" s="56" t="e">
        <f t="shared" si="110"/>
        <v>#N/A</v>
      </c>
    </row>
    <row r="3446" spans="1:4" x14ac:dyDescent="0.2">
      <c r="A3446" s="56" t="e">
        <f>IF((A3445+$F$5&lt;='1_Setting'!$D$29),A3445+$F$5,#N/A)</f>
        <v>#N/A</v>
      </c>
      <c r="B3446" s="11" t="str">
        <f>IFERROR(IF(ISNUMBER(A3446),(IF(A3446&lt;('1_Setting'!$D$30),((A3446/('1_Setting'!$D$30))*3+1),((A3446-('1_Setting'!$D$30))/(('1_Setting'!$D$29)-('1_Setting'!$D$30))*2+4)))," ")," ")</f>
        <v xml:space="preserve"> </v>
      </c>
      <c r="C3446" s="10" t="str">
        <f t="shared" si="109"/>
        <v xml:space="preserve"> </v>
      </c>
      <c r="D3446" s="56" t="e">
        <f t="shared" si="110"/>
        <v>#N/A</v>
      </c>
    </row>
    <row r="3447" spans="1:4" x14ac:dyDescent="0.2">
      <c r="A3447" s="56" t="e">
        <f>IF((A3446+$F$5&lt;='1_Setting'!$D$29),A3446+$F$5,#N/A)</f>
        <v>#N/A</v>
      </c>
      <c r="B3447" s="11" t="str">
        <f>IFERROR(IF(ISNUMBER(A3447),(IF(A3447&lt;('1_Setting'!$D$30),((A3447/('1_Setting'!$D$30))*3+1),((A3447-('1_Setting'!$D$30))/(('1_Setting'!$D$29)-('1_Setting'!$D$30))*2+4)))," ")," ")</f>
        <v xml:space="preserve"> </v>
      </c>
      <c r="C3447" s="10" t="str">
        <f t="shared" si="109"/>
        <v xml:space="preserve"> </v>
      </c>
      <c r="D3447" s="56" t="e">
        <f t="shared" si="110"/>
        <v>#N/A</v>
      </c>
    </row>
    <row r="3448" spans="1:4" x14ac:dyDescent="0.2">
      <c r="A3448" s="56" t="e">
        <f>IF((A3447+$F$5&lt;='1_Setting'!$D$29),A3447+$F$5,#N/A)</f>
        <v>#N/A</v>
      </c>
      <c r="B3448" s="11" t="str">
        <f>IFERROR(IF(ISNUMBER(A3448),(IF(A3448&lt;('1_Setting'!$D$30),((A3448/('1_Setting'!$D$30))*3+1),((A3448-('1_Setting'!$D$30))/(('1_Setting'!$D$29)-('1_Setting'!$D$30))*2+4)))," ")," ")</f>
        <v xml:space="preserve"> </v>
      </c>
      <c r="C3448" s="10" t="str">
        <f t="shared" si="109"/>
        <v xml:space="preserve"> </v>
      </c>
      <c r="D3448" s="56" t="e">
        <f t="shared" si="110"/>
        <v>#N/A</v>
      </c>
    </row>
    <row r="3449" spans="1:4" x14ac:dyDescent="0.2">
      <c r="A3449" s="56" t="e">
        <f>IF((A3448+$F$5&lt;='1_Setting'!$D$29),A3448+$F$5,#N/A)</f>
        <v>#N/A</v>
      </c>
      <c r="B3449" s="11" t="str">
        <f>IFERROR(IF(ISNUMBER(A3449),(IF(A3449&lt;('1_Setting'!$D$30),((A3449/('1_Setting'!$D$30))*3+1),((A3449-('1_Setting'!$D$30))/(('1_Setting'!$D$29)-('1_Setting'!$D$30))*2+4)))," ")," ")</f>
        <v xml:space="preserve"> </v>
      </c>
      <c r="C3449" s="10" t="str">
        <f t="shared" si="109"/>
        <v xml:space="preserve"> </v>
      </c>
      <c r="D3449" s="56" t="e">
        <f t="shared" si="110"/>
        <v>#N/A</v>
      </c>
    </row>
    <row r="3450" spans="1:4" x14ac:dyDescent="0.2">
      <c r="A3450" s="56" t="e">
        <f>IF((A3449+$F$5&lt;='1_Setting'!$D$29),A3449+$F$5,#N/A)</f>
        <v>#N/A</v>
      </c>
      <c r="B3450" s="11" t="str">
        <f>IFERROR(IF(ISNUMBER(A3450),(IF(A3450&lt;('1_Setting'!$D$30),((A3450/('1_Setting'!$D$30))*3+1),((A3450-('1_Setting'!$D$30))/(('1_Setting'!$D$29)-('1_Setting'!$D$30))*2+4)))," ")," ")</f>
        <v xml:space="preserve"> </v>
      </c>
      <c r="C3450" s="10" t="str">
        <f t="shared" si="109"/>
        <v xml:space="preserve"> </v>
      </c>
      <c r="D3450" s="56" t="e">
        <f t="shared" si="110"/>
        <v>#N/A</v>
      </c>
    </row>
    <row r="3451" spans="1:4" x14ac:dyDescent="0.2">
      <c r="A3451" s="56" t="e">
        <f>IF((A3450+$F$5&lt;='1_Setting'!$D$29),A3450+$F$5,#N/A)</f>
        <v>#N/A</v>
      </c>
      <c r="B3451" s="11" t="str">
        <f>IFERROR(IF(ISNUMBER(A3451),(IF(A3451&lt;('1_Setting'!$D$30),((A3451/('1_Setting'!$D$30))*3+1),((A3451-('1_Setting'!$D$30))/(('1_Setting'!$D$29)-('1_Setting'!$D$30))*2+4)))," ")," ")</f>
        <v xml:space="preserve"> </v>
      </c>
      <c r="C3451" s="10" t="str">
        <f t="shared" si="109"/>
        <v xml:space="preserve"> </v>
      </c>
      <c r="D3451" s="56" t="e">
        <f t="shared" si="110"/>
        <v>#N/A</v>
      </c>
    </row>
    <row r="3452" spans="1:4" x14ac:dyDescent="0.2">
      <c r="A3452" s="56" t="e">
        <f>IF((A3451+$F$5&lt;='1_Setting'!$D$29),A3451+$F$5,#N/A)</f>
        <v>#N/A</v>
      </c>
      <c r="B3452" s="11" t="str">
        <f>IFERROR(IF(ISNUMBER(A3452),(IF(A3452&lt;('1_Setting'!$D$30),((A3452/('1_Setting'!$D$30))*3+1),((A3452-('1_Setting'!$D$30))/(('1_Setting'!$D$29)-('1_Setting'!$D$30))*2+4)))," ")," ")</f>
        <v xml:space="preserve"> </v>
      </c>
      <c r="C3452" s="10" t="str">
        <f t="shared" si="109"/>
        <v xml:space="preserve"> </v>
      </c>
      <c r="D3452" s="56" t="e">
        <f t="shared" si="110"/>
        <v>#N/A</v>
      </c>
    </row>
    <row r="3453" spans="1:4" x14ac:dyDescent="0.2">
      <c r="A3453" s="56" t="e">
        <f>IF((A3452+$F$5&lt;='1_Setting'!$D$29),A3452+$F$5,#N/A)</f>
        <v>#N/A</v>
      </c>
      <c r="B3453" s="11" t="str">
        <f>IFERROR(IF(ISNUMBER(A3453),(IF(A3453&lt;('1_Setting'!$D$30),((A3453/('1_Setting'!$D$30))*3+1),((A3453-('1_Setting'!$D$30))/(('1_Setting'!$D$29)-('1_Setting'!$D$30))*2+4)))," ")," ")</f>
        <v xml:space="preserve"> </v>
      </c>
      <c r="C3453" s="10" t="str">
        <f t="shared" si="109"/>
        <v xml:space="preserve"> </v>
      </c>
      <c r="D3453" s="56" t="e">
        <f t="shared" si="110"/>
        <v>#N/A</v>
      </c>
    </row>
    <row r="3454" spans="1:4" x14ac:dyDescent="0.2">
      <c r="A3454" s="56" t="e">
        <f>IF((A3453+$F$5&lt;='1_Setting'!$D$29),A3453+$F$5,#N/A)</f>
        <v>#N/A</v>
      </c>
      <c r="B3454" s="11" t="str">
        <f>IFERROR(IF(ISNUMBER(A3454),(IF(A3454&lt;('1_Setting'!$D$30),((A3454/('1_Setting'!$D$30))*3+1),((A3454-('1_Setting'!$D$30))/(('1_Setting'!$D$29)-('1_Setting'!$D$30))*2+4)))," ")," ")</f>
        <v xml:space="preserve"> </v>
      </c>
      <c r="C3454" s="10" t="str">
        <f t="shared" si="109"/>
        <v xml:space="preserve"> </v>
      </c>
      <c r="D3454" s="56" t="e">
        <f t="shared" si="110"/>
        <v>#N/A</v>
      </c>
    </row>
    <row r="3455" spans="1:4" x14ac:dyDescent="0.2">
      <c r="A3455" s="56" t="e">
        <f>IF((A3454+$F$5&lt;='1_Setting'!$D$29),A3454+$F$5,#N/A)</f>
        <v>#N/A</v>
      </c>
      <c r="B3455" s="11" t="str">
        <f>IFERROR(IF(ISNUMBER(A3455),(IF(A3455&lt;('1_Setting'!$D$30),((A3455/('1_Setting'!$D$30))*3+1),((A3455-('1_Setting'!$D$30))/(('1_Setting'!$D$29)-('1_Setting'!$D$30))*2+4)))," ")," ")</f>
        <v xml:space="preserve"> </v>
      </c>
      <c r="C3455" s="10" t="str">
        <f t="shared" si="109"/>
        <v xml:space="preserve"> </v>
      </c>
      <c r="D3455" s="56" t="e">
        <f t="shared" si="110"/>
        <v>#N/A</v>
      </c>
    </row>
    <row r="3456" spans="1:4" x14ac:dyDescent="0.2">
      <c r="A3456" s="56" t="e">
        <f>IF((A3455+$F$5&lt;='1_Setting'!$D$29),A3455+$F$5,#N/A)</f>
        <v>#N/A</v>
      </c>
      <c r="B3456" s="11" t="str">
        <f>IFERROR(IF(ISNUMBER(A3456),(IF(A3456&lt;('1_Setting'!$D$30),((A3456/('1_Setting'!$D$30))*3+1),((A3456-('1_Setting'!$D$30))/(('1_Setting'!$D$29)-('1_Setting'!$D$30))*2+4)))," ")," ")</f>
        <v xml:space="preserve"> </v>
      </c>
      <c r="C3456" s="10" t="str">
        <f t="shared" si="109"/>
        <v xml:space="preserve"> </v>
      </c>
      <c r="D3456" s="56" t="e">
        <f t="shared" si="110"/>
        <v>#N/A</v>
      </c>
    </row>
    <row r="3457" spans="1:4" x14ac:dyDescent="0.2">
      <c r="A3457" s="56" t="e">
        <f>IF((A3456+$F$5&lt;='1_Setting'!$D$29),A3456+$F$5,#N/A)</f>
        <v>#N/A</v>
      </c>
      <c r="B3457" s="11" t="str">
        <f>IFERROR(IF(ISNUMBER(A3457),(IF(A3457&lt;('1_Setting'!$D$30),((A3457/('1_Setting'!$D$30))*3+1),((A3457-('1_Setting'!$D$30))/(('1_Setting'!$D$29)-('1_Setting'!$D$30))*2+4)))," ")," ")</f>
        <v xml:space="preserve"> </v>
      </c>
      <c r="C3457" s="10" t="str">
        <f t="shared" si="109"/>
        <v xml:space="preserve"> </v>
      </c>
      <c r="D3457" s="56" t="e">
        <f t="shared" si="110"/>
        <v>#N/A</v>
      </c>
    </row>
    <row r="3458" spans="1:4" x14ac:dyDescent="0.2">
      <c r="A3458" s="56" t="e">
        <f>IF((A3457+$F$5&lt;='1_Setting'!$D$29),A3457+$F$5,#N/A)</f>
        <v>#N/A</v>
      </c>
      <c r="B3458" s="11" t="str">
        <f>IFERROR(IF(ISNUMBER(A3458),(IF(A3458&lt;('1_Setting'!$D$30),((A3458/('1_Setting'!$D$30))*3+1),((A3458-('1_Setting'!$D$30))/(('1_Setting'!$D$29)-('1_Setting'!$D$30))*2+4)))," ")," ")</f>
        <v xml:space="preserve"> </v>
      </c>
      <c r="C3458" s="10" t="str">
        <f t="shared" ref="C3458:C3521" si="111">IFERROR(IF(AND(B3458&gt;3.5,B3458&lt;4),3.5,ROUND(B3458/5,1)*5)," ")</f>
        <v xml:space="preserve"> </v>
      </c>
      <c r="D3458" s="56" t="e">
        <f t="shared" si="110"/>
        <v>#N/A</v>
      </c>
    </row>
    <row r="3459" spans="1:4" x14ac:dyDescent="0.2">
      <c r="A3459" s="56" t="e">
        <f>IF((A3458+$F$5&lt;='1_Setting'!$D$29),A3458+$F$5,#N/A)</f>
        <v>#N/A</v>
      </c>
      <c r="B3459" s="11" t="str">
        <f>IFERROR(IF(ISNUMBER(A3459),(IF(A3459&lt;('1_Setting'!$D$30),((A3459/('1_Setting'!$D$30))*3+1),((A3459-('1_Setting'!$D$30))/(('1_Setting'!$D$29)-('1_Setting'!$D$30))*2+4)))," ")," ")</f>
        <v xml:space="preserve"> </v>
      </c>
      <c r="C3459" s="10" t="str">
        <f t="shared" si="111"/>
        <v xml:space="preserve"> </v>
      </c>
      <c r="D3459" s="56" t="e">
        <f t="shared" si="110"/>
        <v>#N/A</v>
      </c>
    </row>
    <row r="3460" spans="1:4" x14ac:dyDescent="0.2">
      <c r="A3460" s="56" t="e">
        <f>IF((A3459+$F$5&lt;='1_Setting'!$D$29),A3459+$F$5,#N/A)</f>
        <v>#N/A</v>
      </c>
      <c r="B3460" s="11" t="str">
        <f>IFERROR(IF(ISNUMBER(A3460),(IF(A3460&lt;('1_Setting'!$D$30),((A3460/('1_Setting'!$D$30))*3+1),((A3460-('1_Setting'!$D$30))/(('1_Setting'!$D$29)-('1_Setting'!$D$30))*2+4)))," ")," ")</f>
        <v xml:space="preserve"> </v>
      </c>
      <c r="C3460" s="10" t="str">
        <f t="shared" si="111"/>
        <v xml:space="preserve"> </v>
      </c>
      <c r="D3460" s="56" t="e">
        <f t="shared" si="110"/>
        <v>#N/A</v>
      </c>
    </row>
    <row r="3461" spans="1:4" x14ac:dyDescent="0.2">
      <c r="A3461" s="56" t="e">
        <f>IF((A3460+$F$5&lt;='1_Setting'!$D$29),A3460+$F$5,#N/A)</f>
        <v>#N/A</v>
      </c>
      <c r="B3461" s="11" t="str">
        <f>IFERROR(IF(ISNUMBER(A3461),(IF(A3461&lt;('1_Setting'!$D$30),((A3461/('1_Setting'!$D$30))*3+1),((A3461-('1_Setting'!$D$30))/(('1_Setting'!$D$29)-('1_Setting'!$D$30))*2+4)))," ")," ")</f>
        <v xml:space="preserve"> </v>
      </c>
      <c r="C3461" s="10" t="str">
        <f t="shared" si="111"/>
        <v xml:space="preserve"> </v>
      </c>
      <c r="D3461" s="56" t="e">
        <f t="shared" si="110"/>
        <v>#N/A</v>
      </c>
    </row>
    <row r="3462" spans="1:4" x14ac:dyDescent="0.2">
      <c r="A3462" s="56" t="e">
        <f>IF((A3461+$F$5&lt;='1_Setting'!$D$29),A3461+$F$5,#N/A)</f>
        <v>#N/A</v>
      </c>
      <c r="B3462" s="11" t="str">
        <f>IFERROR(IF(ISNUMBER(A3462),(IF(A3462&lt;('1_Setting'!$D$30),((A3462/('1_Setting'!$D$30))*3+1),((A3462-('1_Setting'!$D$30))/(('1_Setting'!$D$29)-('1_Setting'!$D$30))*2+4)))," ")," ")</f>
        <v xml:space="preserve"> </v>
      </c>
      <c r="C3462" s="10" t="str">
        <f t="shared" si="111"/>
        <v xml:space="preserve"> </v>
      </c>
      <c r="D3462" s="56" t="e">
        <f t="shared" si="110"/>
        <v>#N/A</v>
      </c>
    </row>
    <row r="3463" spans="1:4" x14ac:dyDescent="0.2">
      <c r="A3463" s="56" t="e">
        <f>IF((A3462+$F$5&lt;='1_Setting'!$D$29),A3462+$F$5,#N/A)</f>
        <v>#N/A</v>
      </c>
      <c r="B3463" s="11" t="str">
        <f>IFERROR(IF(ISNUMBER(A3463),(IF(A3463&lt;('1_Setting'!$D$30),((A3463/('1_Setting'!$D$30))*3+1),((A3463-('1_Setting'!$D$30))/(('1_Setting'!$D$29)-('1_Setting'!$D$30))*2+4)))," ")," ")</f>
        <v xml:space="preserve"> </v>
      </c>
      <c r="C3463" s="10" t="str">
        <f t="shared" si="111"/>
        <v xml:space="preserve"> </v>
      </c>
      <c r="D3463" s="56" t="e">
        <f t="shared" si="110"/>
        <v>#N/A</v>
      </c>
    </row>
    <row r="3464" spans="1:4" x14ac:dyDescent="0.2">
      <c r="A3464" s="56" t="e">
        <f>IF((A3463+$F$5&lt;='1_Setting'!$D$29),A3463+$F$5,#N/A)</f>
        <v>#N/A</v>
      </c>
      <c r="B3464" s="11" t="str">
        <f>IFERROR(IF(ISNUMBER(A3464),(IF(A3464&lt;('1_Setting'!$D$30),((A3464/('1_Setting'!$D$30))*3+1),((A3464-('1_Setting'!$D$30))/(('1_Setting'!$D$29)-('1_Setting'!$D$30))*2+4)))," ")," ")</f>
        <v xml:space="preserve"> </v>
      </c>
      <c r="C3464" s="10" t="str">
        <f t="shared" si="111"/>
        <v xml:space="preserve"> </v>
      </c>
      <c r="D3464" s="56" t="e">
        <f t="shared" si="110"/>
        <v>#N/A</v>
      </c>
    </row>
    <row r="3465" spans="1:4" x14ac:dyDescent="0.2">
      <c r="A3465" s="56" t="e">
        <f>IF((A3464+$F$5&lt;='1_Setting'!$D$29),A3464+$F$5,#N/A)</f>
        <v>#N/A</v>
      </c>
      <c r="B3465" s="11" t="str">
        <f>IFERROR(IF(ISNUMBER(A3465),(IF(A3465&lt;('1_Setting'!$D$30),((A3465/('1_Setting'!$D$30))*3+1),((A3465-('1_Setting'!$D$30))/(('1_Setting'!$D$29)-('1_Setting'!$D$30))*2+4)))," ")," ")</f>
        <v xml:space="preserve"> </v>
      </c>
      <c r="C3465" s="10" t="str">
        <f t="shared" si="111"/>
        <v xml:space="preserve"> </v>
      </c>
      <c r="D3465" s="56" t="e">
        <f t="shared" si="110"/>
        <v>#N/A</v>
      </c>
    </row>
    <row r="3466" spans="1:4" x14ac:dyDescent="0.2">
      <c r="A3466" s="56" t="e">
        <f>IF((A3465+$F$5&lt;='1_Setting'!$D$29),A3465+$F$5,#N/A)</f>
        <v>#N/A</v>
      </c>
      <c r="B3466" s="11" t="str">
        <f>IFERROR(IF(ISNUMBER(A3466),(IF(A3466&lt;('1_Setting'!$D$30),((A3466/('1_Setting'!$D$30))*3+1),((A3466-('1_Setting'!$D$30))/(('1_Setting'!$D$29)-('1_Setting'!$D$30))*2+4)))," ")," ")</f>
        <v xml:space="preserve"> </v>
      </c>
      <c r="C3466" s="10" t="str">
        <f t="shared" si="111"/>
        <v xml:space="preserve"> </v>
      </c>
      <c r="D3466" s="56" t="e">
        <f t="shared" si="110"/>
        <v>#N/A</v>
      </c>
    </row>
    <row r="3467" spans="1:4" x14ac:dyDescent="0.2">
      <c r="A3467" s="56" t="e">
        <f>IF((A3466+$F$5&lt;='1_Setting'!$D$29),A3466+$F$5,#N/A)</f>
        <v>#N/A</v>
      </c>
      <c r="B3467" s="11" t="str">
        <f>IFERROR(IF(ISNUMBER(A3467),(IF(A3467&lt;('1_Setting'!$D$30),((A3467/('1_Setting'!$D$30))*3+1),((A3467-('1_Setting'!$D$30))/(('1_Setting'!$D$29)-('1_Setting'!$D$30))*2+4)))," ")," ")</f>
        <v xml:space="preserve"> </v>
      </c>
      <c r="C3467" s="10" t="str">
        <f t="shared" si="111"/>
        <v xml:space="preserve"> </v>
      </c>
      <c r="D3467" s="56" t="e">
        <f t="shared" ref="D3467:D3530" si="112">A3467</f>
        <v>#N/A</v>
      </c>
    </row>
    <row r="3468" spans="1:4" x14ac:dyDescent="0.2">
      <c r="A3468" s="56" t="e">
        <f>IF((A3467+$F$5&lt;='1_Setting'!$D$29),A3467+$F$5,#N/A)</f>
        <v>#N/A</v>
      </c>
      <c r="B3468" s="11" t="str">
        <f>IFERROR(IF(ISNUMBER(A3468),(IF(A3468&lt;('1_Setting'!$D$30),((A3468/('1_Setting'!$D$30))*3+1),((A3468-('1_Setting'!$D$30))/(('1_Setting'!$D$29)-('1_Setting'!$D$30))*2+4)))," ")," ")</f>
        <v xml:space="preserve"> </v>
      </c>
      <c r="C3468" s="10" t="str">
        <f t="shared" si="111"/>
        <v xml:space="preserve"> </v>
      </c>
      <c r="D3468" s="56" t="e">
        <f t="shared" si="112"/>
        <v>#N/A</v>
      </c>
    </row>
    <row r="3469" spans="1:4" x14ac:dyDescent="0.2">
      <c r="A3469" s="56" t="e">
        <f>IF((A3468+$F$5&lt;='1_Setting'!$D$29),A3468+$F$5,#N/A)</f>
        <v>#N/A</v>
      </c>
      <c r="B3469" s="11" t="str">
        <f>IFERROR(IF(ISNUMBER(A3469),(IF(A3469&lt;('1_Setting'!$D$30),((A3469/('1_Setting'!$D$30))*3+1),((A3469-('1_Setting'!$D$30))/(('1_Setting'!$D$29)-('1_Setting'!$D$30))*2+4)))," ")," ")</f>
        <v xml:space="preserve"> </v>
      </c>
      <c r="C3469" s="10" t="str">
        <f t="shared" si="111"/>
        <v xml:space="preserve"> </v>
      </c>
      <c r="D3469" s="56" t="e">
        <f t="shared" si="112"/>
        <v>#N/A</v>
      </c>
    </row>
    <row r="3470" spans="1:4" x14ac:dyDescent="0.2">
      <c r="A3470" s="56" t="e">
        <f>IF((A3469+$F$5&lt;='1_Setting'!$D$29),A3469+$F$5,#N/A)</f>
        <v>#N/A</v>
      </c>
      <c r="B3470" s="11" t="str">
        <f>IFERROR(IF(ISNUMBER(A3470),(IF(A3470&lt;('1_Setting'!$D$30),((A3470/('1_Setting'!$D$30))*3+1),((A3470-('1_Setting'!$D$30))/(('1_Setting'!$D$29)-('1_Setting'!$D$30))*2+4)))," ")," ")</f>
        <v xml:space="preserve"> </v>
      </c>
      <c r="C3470" s="10" t="str">
        <f t="shared" si="111"/>
        <v xml:space="preserve"> </v>
      </c>
      <c r="D3470" s="56" t="e">
        <f t="shared" si="112"/>
        <v>#N/A</v>
      </c>
    </row>
    <row r="3471" spans="1:4" x14ac:dyDescent="0.2">
      <c r="A3471" s="56" t="e">
        <f>IF((A3470+$F$5&lt;='1_Setting'!$D$29),A3470+$F$5,#N/A)</f>
        <v>#N/A</v>
      </c>
      <c r="B3471" s="11" t="str">
        <f>IFERROR(IF(ISNUMBER(A3471),(IF(A3471&lt;('1_Setting'!$D$30),((A3471/('1_Setting'!$D$30))*3+1),((A3471-('1_Setting'!$D$30))/(('1_Setting'!$D$29)-('1_Setting'!$D$30))*2+4)))," ")," ")</f>
        <v xml:space="preserve"> </v>
      </c>
      <c r="C3471" s="10" t="str">
        <f t="shared" si="111"/>
        <v xml:space="preserve"> </v>
      </c>
      <c r="D3471" s="56" t="e">
        <f t="shared" si="112"/>
        <v>#N/A</v>
      </c>
    </row>
    <row r="3472" spans="1:4" x14ac:dyDescent="0.2">
      <c r="A3472" s="56" t="e">
        <f>IF((A3471+$F$5&lt;='1_Setting'!$D$29),A3471+$F$5,#N/A)</f>
        <v>#N/A</v>
      </c>
      <c r="B3472" s="11" t="str">
        <f>IFERROR(IF(ISNUMBER(A3472),(IF(A3472&lt;('1_Setting'!$D$30),((A3472/('1_Setting'!$D$30))*3+1),((A3472-('1_Setting'!$D$30))/(('1_Setting'!$D$29)-('1_Setting'!$D$30))*2+4)))," ")," ")</f>
        <v xml:space="preserve"> </v>
      </c>
      <c r="C3472" s="10" t="str">
        <f t="shared" si="111"/>
        <v xml:space="preserve"> </v>
      </c>
      <c r="D3472" s="56" t="e">
        <f t="shared" si="112"/>
        <v>#N/A</v>
      </c>
    </row>
    <row r="3473" spans="1:4" x14ac:dyDescent="0.2">
      <c r="A3473" s="56" t="e">
        <f>IF((A3472+$F$5&lt;='1_Setting'!$D$29),A3472+$F$5,#N/A)</f>
        <v>#N/A</v>
      </c>
      <c r="B3473" s="11" t="str">
        <f>IFERROR(IF(ISNUMBER(A3473),(IF(A3473&lt;('1_Setting'!$D$30),((A3473/('1_Setting'!$D$30))*3+1),((A3473-('1_Setting'!$D$30))/(('1_Setting'!$D$29)-('1_Setting'!$D$30))*2+4)))," ")," ")</f>
        <v xml:space="preserve"> </v>
      </c>
      <c r="C3473" s="10" t="str">
        <f t="shared" si="111"/>
        <v xml:space="preserve"> </v>
      </c>
      <c r="D3473" s="56" t="e">
        <f t="shared" si="112"/>
        <v>#N/A</v>
      </c>
    </row>
    <row r="3474" spans="1:4" x14ac:dyDescent="0.2">
      <c r="A3474" s="56" t="e">
        <f>IF((A3473+$F$5&lt;='1_Setting'!$D$29),A3473+$F$5,#N/A)</f>
        <v>#N/A</v>
      </c>
      <c r="B3474" s="11" t="str">
        <f>IFERROR(IF(ISNUMBER(A3474),(IF(A3474&lt;('1_Setting'!$D$30),((A3474/('1_Setting'!$D$30))*3+1),((A3474-('1_Setting'!$D$30))/(('1_Setting'!$D$29)-('1_Setting'!$D$30))*2+4)))," ")," ")</f>
        <v xml:space="preserve"> </v>
      </c>
      <c r="C3474" s="10" t="str">
        <f t="shared" si="111"/>
        <v xml:space="preserve"> </v>
      </c>
      <c r="D3474" s="56" t="e">
        <f t="shared" si="112"/>
        <v>#N/A</v>
      </c>
    </row>
    <row r="3475" spans="1:4" x14ac:dyDescent="0.2">
      <c r="A3475" s="56" t="e">
        <f>IF((A3474+$F$5&lt;='1_Setting'!$D$29),A3474+$F$5,#N/A)</f>
        <v>#N/A</v>
      </c>
      <c r="B3475" s="11" t="str">
        <f>IFERROR(IF(ISNUMBER(A3475),(IF(A3475&lt;('1_Setting'!$D$30),((A3475/('1_Setting'!$D$30))*3+1),((A3475-('1_Setting'!$D$30))/(('1_Setting'!$D$29)-('1_Setting'!$D$30))*2+4)))," ")," ")</f>
        <v xml:space="preserve"> </v>
      </c>
      <c r="C3475" s="10" t="str">
        <f t="shared" si="111"/>
        <v xml:space="preserve"> </v>
      </c>
      <c r="D3475" s="56" t="e">
        <f t="shared" si="112"/>
        <v>#N/A</v>
      </c>
    </row>
    <row r="3476" spans="1:4" x14ac:dyDescent="0.2">
      <c r="A3476" s="56" t="e">
        <f>IF((A3475+$F$5&lt;='1_Setting'!$D$29),A3475+$F$5,#N/A)</f>
        <v>#N/A</v>
      </c>
      <c r="B3476" s="11" t="str">
        <f>IFERROR(IF(ISNUMBER(A3476),(IF(A3476&lt;('1_Setting'!$D$30),((A3476/('1_Setting'!$D$30))*3+1),((A3476-('1_Setting'!$D$30))/(('1_Setting'!$D$29)-('1_Setting'!$D$30))*2+4)))," ")," ")</f>
        <v xml:space="preserve"> </v>
      </c>
      <c r="C3476" s="10" t="str">
        <f t="shared" si="111"/>
        <v xml:space="preserve"> </v>
      </c>
      <c r="D3476" s="56" t="e">
        <f t="shared" si="112"/>
        <v>#N/A</v>
      </c>
    </row>
    <row r="3477" spans="1:4" x14ac:dyDescent="0.2">
      <c r="A3477" s="56" t="e">
        <f>IF((A3476+$F$5&lt;='1_Setting'!$D$29),A3476+$F$5,#N/A)</f>
        <v>#N/A</v>
      </c>
      <c r="B3477" s="11" t="str">
        <f>IFERROR(IF(ISNUMBER(A3477),(IF(A3477&lt;('1_Setting'!$D$30),((A3477/('1_Setting'!$D$30))*3+1),((A3477-('1_Setting'!$D$30))/(('1_Setting'!$D$29)-('1_Setting'!$D$30))*2+4)))," ")," ")</f>
        <v xml:space="preserve"> </v>
      </c>
      <c r="C3477" s="10" t="str">
        <f t="shared" si="111"/>
        <v xml:space="preserve"> </v>
      </c>
      <c r="D3477" s="56" t="e">
        <f t="shared" si="112"/>
        <v>#N/A</v>
      </c>
    </row>
    <row r="3478" spans="1:4" x14ac:dyDescent="0.2">
      <c r="A3478" s="56" t="e">
        <f>IF((A3477+$F$5&lt;='1_Setting'!$D$29),A3477+$F$5,#N/A)</f>
        <v>#N/A</v>
      </c>
      <c r="B3478" s="11" t="str">
        <f>IFERROR(IF(ISNUMBER(A3478),(IF(A3478&lt;('1_Setting'!$D$30),((A3478/('1_Setting'!$D$30))*3+1),((A3478-('1_Setting'!$D$30))/(('1_Setting'!$D$29)-('1_Setting'!$D$30))*2+4)))," ")," ")</f>
        <v xml:space="preserve"> </v>
      </c>
      <c r="C3478" s="10" t="str">
        <f t="shared" si="111"/>
        <v xml:space="preserve"> </v>
      </c>
      <c r="D3478" s="56" t="e">
        <f t="shared" si="112"/>
        <v>#N/A</v>
      </c>
    </row>
    <row r="3479" spans="1:4" x14ac:dyDescent="0.2">
      <c r="A3479" s="56" t="e">
        <f>IF((A3478+$F$5&lt;='1_Setting'!$D$29),A3478+$F$5,#N/A)</f>
        <v>#N/A</v>
      </c>
      <c r="B3479" s="11" t="str">
        <f>IFERROR(IF(ISNUMBER(A3479),(IF(A3479&lt;('1_Setting'!$D$30),((A3479/('1_Setting'!$D$30))*3+1),((A3479-('1_Setting'!$D$30))/(('1_Setting'!$D$29)-('1_Setting'!$D$30))*2+4)))," ")," ")</f>
        <v xml:space="preserve"> </v>
      </c>
      <c r="C3479" s="10" t="str">
        <f t="shared" si="111"/>
        <v xml:space="preserve"> </v>
      </c>
      <c r="D3479" s="56" t="e">
        <f t="shared" si="112"/>
        <v>#N/A</v>
      </c>
    </row>
    <row r="3480" spans="1:4" x14ac:dyDescent="0.2">
      <c r="A3480" s="56" t="e">
        <f>IF((A3479+$F$5&lt;='1_Setting'!$D$29),A3479+$F$5,#N/A)</f>
        <v>#N/A</v>
      </c>
      <c r="B3480" s="11" t="str">
        <f>IFERROR(IF(ISNUMBER(A3480),(IF(A3480&lt;('1_Setting'!$D$30),((A3480/('1_Setting'!$D$30))*3+1),((A3480-('1_Setting'!$D$30))/(('1_Setting'!$D$29)-('1_Setting'!$D$30))*2+4)))," ")," ")</f>
        <v xml:space="preserve"> </v>
      </c>
      <c r="C3480" s="10" t="str">
        <f t="shared" si="111"/>
        <v xml:space="preserve"> </v>
      </c>
      <c r="D3480" s="56" t="e">
        <f t="shared" si="112"/>
        <v>#N/A</v>
      </c>
    </row>
    <row r="3481" spans="1:4" x14ac:dyDescent="0.2">
      <c r="A3481" s="56" t="e">
        <f>IF((A3480+$F$5&lt;='1_Setting'!$D$29),A3480+$F$5,#N/A)</f>
        <v>#N/A</v>
      </c>
      <c r="B3481" s="11" t="str">
        <f>IFERROR(IF(ISNUMBER(A3481),(IF(A3481&lt;('1_Setting'!$D$30),((A3481/('1_Setting'!$D$30))*3+1),((A3481-('1_Setting'!$D$30))/(('1_Setting'!$D$29)-('1_Setting'!$D$30))*2+4)))," ")," ")</f>
        <v xml:space="preserve"> </v>
      </c>
      <c r="C3481" s="10" t="str">
        <f t="shared" si="111"/>
        <v xml:space="preserve"> </v>
      </c>
      <c r="D3481" s="56" t="e">
        <f t="shared" si="112"/>
        <v>#N/A</v>
      </c>
    </row>
    <row r="3482" spans="1:4" x14ac:dyDescent="0.2">
      <c r="A3482" s="56" t="e">
        <f>IF((A3481+$F$5&lt;='1_Setting'!$D$29),A3481+$F$5,#N/A)</f>
        <v>#N/A</v>
      </c>
      <c r="B3482" s="11" t="str">
        <f>IFERROR(IF(ISNUMBER(A3482),(IF(A3482&lt;('1_Setting'!$D$30),((A3482/('1_Setting'!$D$30))*3+1),((A3482-('1_Setting'!$D$30))/(('1_Setting'!$D$29)-('1_Setting'!$D$30))*2+4)))," ")," ")</f>
        <v xml:space="preserve"> </v>
      </c>
      <c r="C3482" s="10" t="str">
        <f t="shared" si="111"/>
        <v xml:space="preserve"> </v>
      </c>
      <c r="D3482" s="56" t="e">
        <f t="shared" si="112"/>
        <v>#N/A</v>
      </c>
    </row>
    <row r="3483" spans="1:4" x14ac:dyDescent="0.2">
      <c r="A3483" s="56" t="e">
        <f>IF((A3482+$F$5&lt;='1_Setting'!$D$29),A3482+$F$5,#N/A)</f>
        <v>#N/A</v>
      </c>
      <c r="B3483" s="11" t="str">
        <f>IFERROR(IF(ISNUMBER(A3483),(IF(A3483&lt;('1_Setting'!$D$30),((A3483/('1_Setting'!$D$30))*3+1),((A3483-('1_Setting'!$D$30))/(('1_Setting'!$D$29)-('1_Setting'!$D$30))*2+4)))," ")," ")</f>
        <v xml:space="preserve"> </v>
      </c>
      <c r="C3483" s="10" t="str">
        <f t="shared" si="111"/>
        <v xml:space="preserve"> </v>
      </c>
      <c r="D3483" s="56" t="e">
        <f t="shared" si="112"/>
        <v>#N/A</v>
      </c>
    </row>
    <row r="3484" spans="1:4" x14ac:dyDescent="0.2">
      <c r="A3484" s="56" t="e">
        <f>IF((A3483+$F$5&lt;='1_Setting'!$D$29),A3483+$F$5,#N/A)</f>
        <v>#N/A</v>
      </c>
      <c r="B3484" s="11" t="str">
        <f>IFERROR(IF(ISNUMBER(A3484),(IF(A3484&lt;('1_Setting'!$D$30),((A3484/('1_Setting'!$D$30))*3+1),((A3484-('1_Setting'!$D$30))/(('1_Setting'!$D$29)-('1_Setting'!$D$30))*2+4)))," ")," ")</f>
        <v xml:space="preserve"> </v>
      </c>
      <c r="C3484" s="10" t="str">
        <f t="shared" si="111"/>
        <v xml:space="preserve"> </v>
      </c>
      <c r="D3484" s="56" t="e">
        <f t="shared" si="112"/>
        <v>#N/A</v>
      </c>
    </row>
    <row r="3485" spans="1:4" x14ac:dyDescent="0.2">
      <c r="A3485" s="56" t="e">
        <f>IF((A3484+$F$5&lt;='1_Setting'!$D$29),A3484+$F$5,#N/A)</f>
        <v>#N/A</v>
      </c>
      <c r="B3485" s="11" t="str">
        <f>IFERROR(IF(ISNUMBER(A3485),(IF(A3485&lt;('1_Setting'!$D$30),((A3485/('1_Setting'!$D$30))*3+1),((A3485-('1_Setting'!$D$30))/(('1_Setting'!$D$29)-('1_Setting'!$D$30))*2+4)))," ")," ")</f>
        <v xml:space="preserve"> </v>
      </c>
      <c r="C3485" s="10" t="str">
        <f t="shared" si="111"/>
        <v xml:space="preserve"> </v>
      </c>
      <c r="D3485" s="56" t="e">
        <f t="shared" si="112"/>
        <v>#N/A</v>
      </c>
    </row>
    <row r="3486" spans="1:4" x14ac:dyDescent="0.2">
      <c r="A3486" s="56" t="e">
        <f>IF((A3485+$F$5&lt;='1_Setting'!$D$29),A3485+$F$5,#N/A)</f>
        <v>#N/A</v>
      </c>
      <c r="B3486" s="11" t="str">
        <f>IFERROR(IF(ISNUMBER(A3486),(IF(A3486&lt;('1_Setting'!$D$30),((A3486/('1_Setting'!$D$30))*3+1),((A3486-('1_Setting'!$D$30))/(('1_Setting'!$D$29)-('1_Setting'!$D$30))*2+4)))," ")," ")</f>
        <v xml:space="preserve"> </v>
      </c>
      <c r="C3486" s="10" t="str">
        <f t="shared" si="111"/>
        <v xml:space="preserve"> </v>
      </c>
      <c r="D3486" s="56" t="e">
        <f t="shared" si="112"/>
        <v>#N/A</v>
      </c>
    </row>
    <row r="3487" spans="1:4" x14ac:dyDescent="0.2">
      <c r="A3487" s="56" t="e">
        <f>IF((A3486+$F$5&lt;='1_Setting'!$D$29),A3486+$F$5,#N/A)</f>
        <v>#N/A</v>
      </c>
      <c r="B3487" s="11" t="str">
        <f>IFERROR(IF(ISNUMBER(A3487),(IF(A3487&lt;('1_Setting'!$D$30),((A3487/('1_Setting'!$D$30))*3+1),((A3487-('1_Setting'!$D$30))/(('1_Setting'!$D$29)-('1_Setting'!$D$30))*2+4)))," ")," ")</f>
        <v xml:space="preserve"> </v>
      </c>
      <c r="C3487" s="10" t="str">
        <f t="shared" si="111"/>
        <v xml:space="preserve"> </v>
      </c>
      <c r="D3487" s="56" t="e">
        <f t="shared" si="112"/>
        <v>#N/A</v>
      </c>
    </row>
    <row r="3488" spans="1:4" x14ac:dyDescent="0.2">
      <c r="A3488" s="56" t="e">
        <f>IF((A3487+$F$5&lt;='1_Setting'!$D$29),A3487+$F$5,#N/A)</f>
        <v>#N/A</v>
      </c>
      <c r="B3488" s="11" t="str">
        <f>IFERROR(IF(ISNUMBER(A3488),(IF(A3488&lt;('1_Setting'!$D$30),((A3488/('1_Setting'!$D$30))*3+1),((A3488-('1_Setting'!$D$30))/(('1_Setting'!$D$29)-('1_Setting'!$D$30))*2+4)))," ")," ")</f>
        <v xml:space="preserve"> </v>
      </c>
      <c r="C3488" s="10" t="str">
        <f t="shared" si="111"/>
        <v xml:space="preserve"> </v>
      </c>
      <c r="D3488" s="56" t="e">
        <f t="shared" si="112"/>
        <v>#N/A</v>
      </c>
    </row>
    <row r="3489" spans="1:4" x14ac:dyDescent="0.2">
      <c r="A3489" s="56" t="e">
        <f>IF((A3488+$F$5&lt;='1_Setting'!$D$29),A3488+$F$5,#N/A)</f>
        <v>#N/A</v>
      </c>
      <c r="B3489" s="11" t="str">
        <f>IFERROR(IF(ISNUMBER(A3489),(IF(A3489&lt;('1_Setting'!$D$30),((A3489/('1_Setting'!$D$30))*3+1),((A3489-('1_Setting'!$D$30))/(('1_Setting'!$D$29)-('1_Setting'!$D$30))*2+4)))," ")," ")</f>
        <v xml:space="preserve"> </v>
      </c>
      <c r="C3489" s="10" t="str">
        <f t="shared" si="111"/>
        <v xml:space="preserve"> </v>
      </c>
      <c r="D3489" s="56" t="e">
        <f t="shared" si="112"/>
        <v>#N/A</v>
      </c>
    </row>
    <row r="3490" spans="1:4" x14ac:dyDescent="0.2">
      <c r="A3490" s="56" t="e">
        <f>IF((A3489+$F$5&lt;='1_Setting'!$D$29),A3489+$F$5,#N/A)</f>
        <v>#N/A</v>
      </c>
      <c r="B3490" s="11" t="str">
        <f>IFERROR(IF(ISNUMBER(A3490),(IF(A3490&lt;('1_Setting'!$D$30),((A3490/('1_Setting'!$D$30))*3+1),((A3490-('1_Setting'!$D$30))/(('1_Setting'!$D$29)-('1_Setting'!$D$30))*2+4)))," ")," ")</f>
        <v xml:space="preserve"> </v>
      </c>
      <c r="C3490" s="10" t="str">
        <f t="shared" si="111"/>
        <v xml:space="preserve"> </v>
      </c>
      <c r="D3490" s="56" t="e">
        <f t="shared" si="112"/>
        <v>#N/A</v>
      </c>
    </row>
    <row r="3491" spans="1:4" x14ac:dyDescent="0.2">
      <c r="A3491" s="56" t="e">
        <f>IF((A3490+$F$5&lt;='1_Setting'!$D$29),A3490+$F$5,#N/A)</f>
        <v>#N/A</v>
      </c>
      <c r="B3491" s="11" t="str">
        <f>IFERROR(IF(ISNUMBER(A3491),(IF(A3491&lt;('1_Setting'!$D$30),((A3491/('1_Setting'!$D$30))*3+1),((A3491-('1_Setting'!$D$30))/(('1_Setting'!$D$29)-('1_Setting'!$D$30))*2+4)))," ")," ")</f>
        <v xml:space="preserve"> </v>
      </c>
      <c r="C3491" s="10" t="str">
        <f t="shared" si="111"/>
        <v xml:space="preserve"> </v>
      </c>
      <c r="D3491" s="56" t="e">
        <f t="shared" si="112"/>
        <v>#N/A</v>
      </c>
    </row>
    <row r="3492" spans="1:4" x14ac:dyDescent="0.2">
      <c r="A3492" s="56" t="e">
        <f>IF((A3491+$F$5&lt;='1_Setting'!$D$29),A3491+$F$5,#N/A)</f>
        <v>#N/A</v>
      </c>
      <c r="B3492" s="11" t="str">
        <f>IFERROR(IF(ISNUMBER(A3492),(IF(A3492&lt;('1_Setting'!$D$30),((A3492/('1_Setting'!$D$30))*3+1),((A3492-('1_Setting'!$D$30))/(('1_Setting'!$D$29)-('1_Setting'!$D$30))*2+4)))," ")," ")</f>
        <v xml:space="preserve"> </v>
      </c>
      <c r="C3492" s="10" t="str">
        <f t="shared" si="111"/>
        <v xml:space="preserve"> </v>
      </c>
      <c r="D3492" s="56" t="e">
        <f t="shared" si="112"/>
        <v>#N/A</v>
      </c>
    </row>
    <row r="3493" spans="1:4" x14ac:dyDescent="0.2">
      <c r="A3493" s="56" t="e">
        <f>IF((A3492+$F$5&lt;='1_Setting'!$D$29),A3492+$F$5,#N/A)</f>
        <v>#N/A</v>
      </c>
      <c r="B3493" s="11" t="str">
        <f>IFERROR(IF(ISNUMBER(A3493),(IF(A3493&lt;('1_Setting'!$D$30),((A3493/('1_Setting'!$D$30))*3+1),((A3493-('1_Setting'!$D$30))/(('1_Setting'!$D$29)-('1_Setting'!$D$30))*2+4)))," ")," ")</f>
        <v xml:space="preserve"> </v>
      </c>
      <c r="C3493" s="10" t="str">
        <f t="shared" si="111"/>
        <v xml:space="preserve"> </v>
      </c>
      <c r="D3493" s="56" t="e">
        <f t="shared" si="112"/>
        <v>#N/A</v>
      </c>
    </row>
    <row r="3494" spans="1:4" x14ac:dyDescent="0.2">
      <c r="A3494" s="56" t="e">
        <f>IF((A3493+$F$5&lt;='1_Setting'!$D$29),A3493+$F$5,#N/A)</f>
        <v>#N/A</v>
      </c>
      <c r="B3494" s="11" t="str">
        <f>IFERROR(IF(ISNUMBER(A3494),(IF(A3494&lt;('1_Setting'!$D$30),((A3494/('1_Setting'!$D$30))*3+1),((A3494-('1_Setting'!$D$30))/(('1_Setting'!$D$29)-('1_Setting'!$D$30))*2+4)))," ")," ")</f>
        <v xml:space="preserve"> </v>
      </c>
      <c r="C3494" s="10" t="str">
        <f t="shared" si="111"/>
        <v xml:space="preserve"> </v>
      </c>
      <c r="D3494" s="56" t="e">
        <f t="shared" si="112"/>
        <v>#N/A</v>
      </c>
    </row>
    <row r="3495" spans="1:4" x14ac:dyDescent="0.2">
      <c r="A3495" s="56" t="e">
        <f>IF((A3494+$F$5&lt;='1_Setting'!$D$29),A3494+$F$5,#N/A)</f>
        <v>#N/A</v>
      </c>
      <c r="B3495" s="11" t="str">
        <f>IFERROR(IF(ISNUMBER(A3495),(IF(A3495&lt;('1_Setting'!$D$30),((A3495/('1_Setting'!$D$30))*3+1),((A3495-('1_Setting'!$D$30))/(('1_Setting'!$D$29)-('1_Setting'!$D$30))*2+4)))," ")," ")</f>
        <v xml:space="preserve"> </v>
      </c>
      <c r="C3495" s="10" t="str">
        <f t="shared" si="111"/>
        <v xml:space="preserve"> </v>
      </c>
      <c r="D3495" s="56" t="e">
        <f t="shared" si="112"/>
        <v>#N/A</v>
      </c>
    </row>
    <row r="3496" spans="1:4" x14ac:dyDescent="0.2">
      <c r="A3496" s="56" t="e">
        <f>IF((A3495+$F$5&lt;='1_Setting'!$D$29),A3495+$F$5,#N/A)</f>
        <v>#N/A</v>
      </c>
      <c r="B3496" s="11" t="str">
        <f>IFERROR(IF(ISNUMBER(A3496),(IF(A3496&lt;('1_Setting'!$D$30),((A3496/('1_Setting'!$D$30))*3+1),((A3496-('1_Setting'!$D$30))/(('1_Setting'!$D$29)-('1_Setting'!$D$30))*2+4)))," ")," ")</f>
        <v xml:space="preserve"> </v>
      </c>
      <c r="C3496" s="10" t="str">
        <f t="shared" si="111"/>
        <v xml:space="preserve"> </v>
      </c>
      <c r="D3496" s="56" t="e">
        <f t="shared" si="112"/>
        <v>#N/A</v>
      </c>
    </row>
    <row r="3497" spans="1:4" x14ac:dyDescent="0.2">
      <c r="A3497" s="56" t="e">
        <f>IF((A3496+$F$5&lt;='1_Setting'!$D$29),A3496+$F$5,#N/A)</f>
        <v>#N/A</v>
      </c>
      <c r="B3497" s="11" t="str">
        <f>IFERROR(IF(ISNUMBER(A3497),(IF(A3497&lt;('1_Setting'!$D$30),((A3497/('1_Setting'!$D$30))*3+1),((A3497-('1_Setting'!$D$30))/(('1_Setting'!$D$29)-('1_Setting'!$D$30))*2+4)))," ")," ")</f>
        <v xml:space="preserve"> </v>
      </c>
      <c r="C3497" s="10" t="str">
        <f t="shared" si="111"/>
        <v xml:space="preserve"> </v>
      </c>
      <c r="D3497" s="56" t="e">
        <f t="shared" si="112"/>
        <v>#N/A</v>
      </c>
    </row>
    <row r="3498" spans="1:4" x14ac:dyDescent="0.2">
      <c r="A3498" s="56" t="e">
        <f>IF((A3497+$F$5&lt;='1_Setting'!$D$29),A3497+$F$5,#N/A)</f>
        <v>#N/A</v>
      </c>
      <c r="B3498" s="11" t="str">
        <f>IFERROR(IF(ISNUMBER(A3498),(IF(A3498&lt;('1_Setting'!$D$30),((A3498/('1_Setting'!$D$30))*3+1),((A3498-('1_Setting'!$D$30))/(('1_Setting'!$D$29)-('1_Setting'!$D$30))*2+4)))," ")," ")</f>
        <v xml:space="preserve"> </v>
      </c>
      <c r="C3498" s="10" t="str">
        <f t="shared" si="111"/>
        <v xml:space="preserve"> </v>
      </c>
      <c r="D3498" s="56" t="e">
        <f t="shared" si="112"/>
        <v>#N/A</v>
      </c>
    </row>
    <row r="3499" spans="1:4" x14ac:dyDescent="0.2">
      <c r="A3499" s="56" t="e">
        <f>IF((A3498+$F$5&lt;='1_Setting'!$D$29),A3498+$F$5,#N/A)</f>
        <v>#N/A</v>
      </c>
      <c r="B3499" s="11" t="str">
        <f>IFERROR(IF(ISNUMBER(A3499),(IF(A3499&lt;('1_Setting'!$D$30),((A3499/('1_Setting'!$D$30))*3+1),((A3499-('1_Setting'!$D$30))/(('1_Setting'!$D$29)-('1_Setting'!$D$30))*2+4)))," ")," ")</f>
        <v xml:space="preserve"> </v>
      </c>
      <c r="C3499" s="10" t="str">
        <f t="shared" si="111"/>
        <v xml:space="preserve"> </v>
      </c>
      <c r="D3499" s="56" t="e">
        <f t="shared" si="112"/>
        <v>#N/A</v>
      </c>
    </row>
    <row r="3500" spans="1:4" x14ac:dyDescent="0.2">
      <c r="A3500" s="56" t="e">
        <f>IF((A3499+$F$5&lt;='1_Setting'!$D$29),A3499+$F$5,#N/A)</f>
        <v>#N/A</v>
      </c>
      <c r="B3500" s="11" t="str">
        <f>IFERROR(IF(ISNUMBER(A3500),(IF(A3500&lt;('1_Setting'!$D$30),((A3500/('1_Setting'!$D$30))*3+1),((A3500-('1_Setting'!$D$30))/(('1_Setting'!$D$29)-('1_Setting'!$D$30))*2+4)))," ")," ")</f>
        <v xml:space="preserve"> </v>
      </c>
      <c r="C3500" s="10" t="str">
        <f t="shared" si="111"/>
        <v xml:space="preserve"> </v>
      </c>
      <c r="D3500" s="56" t="e">
        <f t="shared" si="112"/>
        <v>#N/A</v>
      </c>
    </row>
    <row r="3501" spans="1:4" x14ac:dyDescent="0.2">
      <c r="A3501" s="56" t="e">
        <f>IF((A3500+$F$5&lt;='1_Setting'!$D$29),A3500+$F$5,#N/A)</f>
        <v>#N/A</v>
      </c>
      <c r="B3501" s="11" t="str">
        <f>IFERROR(IF(ISNUMBER(A3501),(IF(A3501&lt;('1_Setting'!$D$30),((A3501/('1_Setting'!$D$30))*3+1),((A3501-('1_Setting'!$D$30))/(('1_Setting'!$D$29)-('1_Setting'!$D$30))*2+4)))," ")," ")</f>
        <v xml:space="preserve"> </v>
      </c>
      <c r="C3501" s="10" t="str">
        <f t="shared" si="111"/>
        <v xml:space="preserve"> </v>
      </c>
      <c r="D3501" s="56" t="e">
        <f t="shared" si="112"/>
        <v>#N/A</v>
      </c>
    </row>
    <row r="3502" spans="1:4" x14ac:dyDescent="0.2">
      <c r="A3502" s="56" t="e">
        <f>IF((A3501+$F$5&lt;='1_Setting'!$D$29),A3501+$F$5,#N/A)</f>
        <v>#N/A</v>
      </c>
      <c r="B3502" s="11" t="str">
        <f>IFERROR(IF(ISNUMBER(A3502),(IF(A3502&lt;('1_Setting'!$D$30),((A3502/('1_Setting'!$D$30))*3+1),((A3502-('1_Setting'!$D$30))/(('1_Setting'!$D$29)-('1_Setting'!$D$30))*2+4)))," ")," ")</f>
        <v xml:space="preserve"> </v>
      </c>
      <c r="C3502" s="10" t="str">
        <f t="shared" si="111"/>
        <v xml:space="preserve"> </v>
      </c>
      <c r="D3502" s="56" t="e">
        <f t="shared" si="112"/>
        <v>#N/A</v>
      </c>
    </row>
    <row r="3503" spans="1:4" x14ac:dyDescent="0.2">
      <c r="A3503" s="56" t="e">
        <f>IF((A3502+$F$5&lt;='1_Setting'!$D$29),A3502+$F$5,#N/A)</f>
        <v>#N/A</v>
      </c>
      <c r="B3503" s="11" t="str">
        <f>IFERROR(IF(ISNUMBER(A3503),(IF(A3503&lt;('1_Setting'!$D$30),((A3503/('1_Setting'!$D$30))*3+1),((A3503-('1_Setting'!$D$30))/(('1_Setting'!$D$29)-('1_Setting'!$D$30))*2+4)))," ")," ")</f>
        <v xml:space="preserve"> </v>
      </c>
      <c r="C3503" s="10" t="str">
        <f t="shared" si="111"/>
        <v xml:space="preserve"> </v>
      </c>
      <c r="D3503" s="56" t="e">
        <f t="shared" si="112"/>
        <v>#N/A</v>
      </c>
    </row>
    <row r="3504" spans="1:4" x14ac:dyDescent="0.2">
      <c r="A3504" s="56" t="e">
        <f>IF((A3503+$F$5&lt;='1_Setting'!$D$29),A3503+$F$5,#N/A)</f>
        <v>#N/A</v>
      </c>
      <c r="B3504" s="11" t="str">
        <f>IFERROR(IF(ISNUMBER(A3504),(IF(A3504&lt;('1_Setting'!$D$30),((A3504/('1_Setting'!$D$30))*3+1),((A3504-('1_Setting'!$D$30))/(('1_Setting'!$D$29)-('1_Setting'!$D$30))*2+4)))," ")," ")</f>
        <v xml:space="preserve"> </v>
      </c>
      <c r="C3504" s="10" t="str">
        <f t="shared" si="111"/>
        <v xml:space="preserve"> </v>
      </c>
      <c r="D3504" s="56" t="e">
        <f t="shared" si="112"/>
        <v>#N/A</v>
      </c>
    </row>
    <row r="3505" spans="1:4" x14ac:dyDescent="0.2">
      <c r="A3505" s="56" t="e">
        <f>IF((A3504+$F$5&lt;='1_Setting'!$D$29),A3504+$F$5,#N/A)</f>
        <v>#N/A</v>
      </c>
      <c r="B3505" s="11" t="str">
        <f>IFERROR(IF(ISNUMBER(A3505),(IF(A3505&lt;('1_Setting'!$D$30),((A3505/('1_Setting'!$D$30))*3+1),((A3505-('1_Setting'!$D$30))/(('1_Setting'!$D$29)-('1_Setting'!$D$30))*2+4)))," ")," ")</f>
        <v xml:space="preserve"> </v>
      </c>
      <c r="C3505" s="10" t="str">
        <f t="shared" si="111"/>
        <v xml:space="preserve"> </v>
      </c>
      <c r="D3505" s="56" t="e">
        <f t="shared" si="112"/>
        <v>#N/A</v>
      </c>
    </row>
    <row r="3506" spans="1:4" x14ac:dyDescent="0.2">
      <c r="A3506" s="56" t="e">
        <f>IF((A3505+$F$5&lt;='1_Setting'!$D$29),A3505+$F$5,#N/A)</f>
        <v>#N/A</v>
      </c>
      <c r="B3506" s="11" t="str">
        <f>IFERROR(IF(ISNUMBER(A3506),(IF(A3506&lt;('1_Setting'!$D$30),((A3506/('1_Setting'!$D$30))*3+1),((A3506-('1_Setting'!$D$30))/(('1_Setting'!$D$29)-('1_Setting'!$D$30))*2+4)))," ")," ")</f>
        <v xml:space="preserve"> </v>
      </c>
      <c r="C3506" s="10" t="str">
        <f t="shared" si="111"/>
        <v xml:space="preserve"> </v>
      </c>
      <c r="D3506" s="56" t="e">
        <f t="shared" si="112"/>
        <v>#N/A</v>
      </c>
    </row>
    <row r="3507" spans="1:4" x14ac:dyDescent="0.2">
      <c r="A3507" s="56" t="e">
        <f>IF((A3506+$F$5&lt;='1_Setting'!$D$29),A3506+$F$5,#N/A)</f>
        <v>#N/A</v>
      </c>
      <c r="B3507" s="11" t="str">
        <f>IFERROR(IF(ISNUMBER(A3507),(IF(A3507&lt;('1_Setting'!$D$30),((A3507/('1_Setting'!$D$30))*3+1),((A3507-('1_Setting'!$D$30))/(('1_Setting'!$D$29)-('1_Setting'!$D$30))*2+4)))," ")," ")</f>
        <v xml:space="preserve"> </v>
      </c>
      <c r="C3507" s="10" t="str">
        <f t="shared" si="111"/>
        <v xml:space="preserve"> </v>
      </c>
      <c r="D3507" s="56" t="e">
        <f t="shared" si="112"/>
        <v>#N/A</v>
      </c>
    </row>
    <row r="3508" spans="1:4" x14ac:dyDescent="0.2">
      <c r="A3508" s="56" t="e">
        <f>IF((A3507+$F$5&lt;='1_Setting'!$D$29),A3507+$F$5,#N/A)</f>
        <v>#N/A</v>
      </c>
      <c r="B3508" s="11" t="str">
        <f>IFERROR(IF(ISNUMBER(A3508),(IF(A3508&lt;('1_Setting'!$D$30),((A3508/('1_Setting'!$D$30))*3+1),((A3508-('1_Setting'!$D$30))/(('1_Setting'!$D$29)-('1_Setting'!$D$30))*2+4)))," ")," ")</f>
        <v xml:space="preserve"> </v>
      </c>
      <c r="C3508" s="10" t="str">
        <f t="shared" si="111"/>
        <v xml:space="preserve"> </v>
      </c>
      <c r="D3508" s="56" t="e">
        <f t="shared" si="112"/>
        <v>#N/A</v>
      </c>
    </row>
    <row r="3509" spans="1:4" x14ac:dyDescent="0.2">
      <c r="A3509" s="56" t="e">
        <f>IF((A3508+$F$5&lt;='1_Setting'!$D$29),A3508+$F$5,#N/A)</f>
        <v>#N/A</v>
      </c>
      <c r="B3509" s="11" t="str">
        <f>IFERROR(IF(ISNUMBER(A3509),(IF(A3509&lt;('1_Setting'!$D$30),((A3509/('1_Setting'!$D$30))*3+1),((A3509-('1_Setting'!$D$30))/(('1_Setting'!$D$29)-('1_Setting'!$D$30))*2+4)))," ")," ")</f>
        <v xml:space="preserve"> </v>
      </c>
      <c r="C3509" s="10" t="str">
        <f t="shared" si="111"/>
        <v xml:space="preserve"> </v>
      </c>
      <c r="D3509" s="56" t="e">
        <f t="shared" si="112"/>
        <v>#N/A</v>
      </c>
    </row>
    <row r="3510" spans="1:4" x14ac:dyDescent="0.2">
      <c r="A3510" s="56" t="e">
        <f>IF((A3509+$F$5&lt;='1_Setting'!$D$29),A3509+$F$5,#N/A)</f>
        <v>#N/A</v>
      </c>
      <c r="B3510" s="11" t="str">
        <f>IFERROR(IF(ISNUMBER(A3510),(IF(A3510&lt;('1_Setting'!$D$30),((A3510/('1_Setting'!$D$30))*3+1),((A3510-('1_Setting'!$D$30))/(('1_Setting'!$D$29)-('1_Setting'!$D$30))*2+4)))," ")," ")</f>
        <v xml:space="preserve"> </v>
      </c>
      <c r="C3510" s="10" t="str">
        <f t="shared" si="111"/>
        <v xml:space="preserve"> </v>
      </c>
      <c r="D3510" s="56" t="e">
        <f t="shared" si="112"/>
        <v>#N/A</v>
      </c>
    </row>
    <row r="3511" spans="1:4" x14ac:dyDescent="0.2">
      <c r="A3511" s="56" t="e">
        <f>IF((A3510+$F$5&lt;='1_Setting'!$D$29),A3510+$F$5,#N/A)</f>
        <v>#N/A</v>
      </c>
      <c r="B3511" s="11" t="str">
        <f>IFERROR(IF(ISNUMBER(A3511),(IF(A3511&lt;('1_Setting'!$D$30),((A3511/('1_Setting'!$D$30))*3+1),((A3511-('1_Setting'!$D$30))/(('1_Setting'!$D$29)-('1_Setting'!$D$30))*2+4)))," ")," ")</f>
        <v xml:space="preserve"> </v>
      </c>
      <c r="C3511" s="10" t="str">
        <f t="shared" si="111"/>
        <v xml:space="preserve"> </v>
      </c>
      <c r="D3511" s="56" t="e">
        <f t="shared" si="112"/>
        <v>#N/A</v>
      </c>
    </row>
    <row r="3512" spans="1:4" x14ac:dyDescent="0.2">
      <c r="A3512" s="56" t="e">
        <f>IF((A3511+$F$5&lt;='1_Setting'!$D$29),A3511+$F$5,#N/A)</f>
        <v>#N/A</v>
      </c>
      <c r="B3512" s="11" t="str">
        <f>IFERROR(IF(ISNUMBER(A3512),(IF(A3512&lt;('1_Setting'!$D$30),((A3512/('1_Setting'!$D$30))*3+1),((A3512-('1_Setting'!$D$30))/(('1_Setting'!$D$29)-('1_Setting'!$D$30))*2+4)))," ")," ")</f>
        <v xml:space="preserve"> </v>
      </c>
      <c r="C3512" s="10" t="str">
        <f t="shared" si="111"/>
        <v xml:space="preserve"> </v>
      </c>
      <c r="D3512" s="56" t="e">
        <f t="shared" si="112"/>
        <v>#N/A</v>
      </c>
    </row>
    <row r="3513" spans="1:4" x14ac:dyDescent="0.2">
      <c r="A3513" s="56" t="e">
        <f>IF((A3512+$F$5&lt;='1_Setting'!$D$29),A3512+$F$5,#N/A)</f>
        <v>#N/A</v>
      </c>
      <c r="B3513" s="11" t="str">
        <f>IFERROR(IF(ISNUMBER(A3513),(IF(A3513&lt;('1_Setting'!$D$30),((A3513/('1_Setting'!$D$30))*3+1),((A3513-('1_Setting'!$D$30))/(('1_Setting'!$D$29)-('1_Setting'!$D$30))*2+4)))," ")," ")</f>
        <v xml:space="preserve"> </v>
      </c>
      <c r="C3513" s="10" t="str">
        <f t="shared" si="111"/>
        <v xml:space="preserve"> </v>
      </c>
      <c r="D3513" s="56" t="e">
        <f t="shared" si="112"/>
        <v>#N/A</v>
      </c>
    </row>
    <row r="3514" spans="1:4" x14ac:dyDescent="0.2">
      <c r="A3514" s="56" t="e">
        <f>IF((A3513+$F$5&lt;='1_Setting'!$D$29),A3513+$F$5,#N/A)</f>
        <v>#N/A</v>
      </c>
      <c r="B3514" s="11" t="str">
        <f>IFERROR(IF(ISNUMBER(A3514),(IF(A3514&lt;('1_Setting'!$D$30),((A3514/('1_Setting'!$D$30))*3+1),((A3514-('1_Setting'!$D$30))/(('1_Setting'!$D$29)-('1_Setting'!$D$30))*2+4)))," ")," ")</f>
        <v xml:space="preserve"> </v>
      </c>
      <c r="C3514" s="10" t="str">
        <f t="shared" si="111"/>
        <v xml:space="preserve"> </v>
      </c>
      <c r="D3514" s="56" t="e">
        <f t="shared" si="112"/>
        <v>#N/A</v>
      </c>
    </row>
    <row r="3515" spans="1:4" x14ac:dyDescent="0.2">
      <c r="A3515" s="56" t="e">
        <f>IF((A3514+$F$5&lt;='1_Setting'!$D$29),A3514+$F$5,#N/A)</f>
        <v>#N/A</v>
      </c>
      <c r="B3515" s="11" t="str">
        <f>IFERROR(IF(ISNUMBER(A3515),(IF(A3515&lt;('1_Setting'!$D$30),((A3515/('1_Setting'!$D$30))*3+1),((A3515-('1_Setting'!$D$30))/(('1_Setting'!$D$29)-('1_Setting'!$D$30))*2+4)))," ")," ")</f>
        <v xml:space="preserve"> </v>
      </c>
      <c r="C3515" s="10" t="str">
        <f t="shared" si="111"/>
        <v xml:space="preserve"> </v>
      </c>
      <c r="D3515" s="56" t="e">
        <f t="shared" si="112"/>
        <v>#N/A</v>
      </c>
    </row>
    <row r="3516" spans="1:4" x14ac:dyDescent="0.2">
      <c r="A3516" s="56" t="e">
        <f>IF((A3515+$F$5&lt;='1_Setting'!$D$29),A3515+$F$5,#N/A)</f>
        <v>#N/A</v>
      </c>
      <c r="B3516" s="11" t="str">
        <f>IFERROR(IF(ISNUMBER(A3516),(IF(A3516&lt;('1_Setting'!$D$30),((A3516/('1_Setting'!$D$30))*3+1),((A3516-('1_Setting'!$D$30))/(('1_Setting'!$D$29)-('1_Setting'!$D$30))*2+4)))," ")," ")</f>
        <v xml:space="preserve"> </v>
      </c>
      <c r="C3516" s="10" t="str">
        <f t="shared" si="111"/>
        <v xml:space="preserve"> </v>
      </c>
      <c r="D3516" s="56" t="e">
        <f t="shared" si="112"/>
        <v>#N/A</v>
      </c>
    </row>
    <row r="3517" spans="1:4" x14ac:dyDescent="0.2">
      <c r="A3517" s="56" t="e">
        <f>IF((A3516+$F$5&lt;='1_Setting'!$D$29),A3516+$F$5,#N/A)</f>
        <v>#N/A</v>
      </c>
      <c r="B3517" s="11" t="str">
        <f>IFERROR(IF(ISNUMBER(A3517),(IF(A3517&lt;('1_Setting'!$D$30),((A3517/('1_Setting'!$D$30))*3+1),((A3517-('1_Setting'!$D$30))/(('1_Setting'!$D$29)-('1_Setting'!$D$30))*2+4)))," ")," ")</f>
        <v xml:space="preserve"> </v>
      </c>
      <c r="C3517" s="10" t="str">
        <f t="shared" si="111"/>
        <v xml:space="preserve"> </v>
      </c>
      <c r="D3517" s="56" t="e">
        <f t="shared" si="112"/>
        <v>#N/A</v>
      </c>
    </row>
    <row r="3518" spans="1:4" x14ac:dyDescent="0.2">
      <c r="A3518" s="56" t="e">
        <f>IF((A3517+$F$5&lt;='1_Setting'!$D$29),A3517+$F$5,#N/A)</f>
        <v>#N/A</v>
      </c>
      <c r="B3518" s="11" t="str">
        <f>IFERROR(IF(ISNUMBER(A3518),(IF(A3518&lt;('1_Setting'!$D$30),((A3518/('1_Setting'!$D$30))*3+1),((A3518-('1_Setting'!$D$30))/(('1_Setting'!$D$29)-('1_Setting'!$D$30))*2+4)))," ")," ")</f>
        <v xml:space="preserve"> </v>
      </c>
      <c r="C3518" s="10" t="str">
        <f t="shared" si="111"/>
        <v xml:space="preserve"> </v>
      </c>
      <c r="D3518" s="56" t="e">
        <f t="shared" si="112"/>
        <v>#N/A</v>
      </c>
    </row>
    <row r="3519" spans="1:4" x14ac:dyDescent="0.2">
      <c r="A3519" s="56" t="e">
        <f>IF((A3518+$F$5&lt;='1_Setting'!$D$29),A3518+$F$5,#N/A)</f>
        <v>#N/A</v>
      </c>
      <c r="B3519" s="11" t="str">
        <f>IFERROR(IF(ISNUMBER(A3519),(IF(A3519&lt;('1_Setting'!$D$30),((A3519/('1_Setting'!$D$30))*3+1),((A3519-('1_Setting'!$D$30))/(('1_Setting'!$D$29)-('1_Setting'!$D$30))*2+4)))," ")," ")</f>
        <v xml:space="preserve"> </v>
      </c>
      <c r="C3519" s="10" t="str">
        <f t="shared" si="111"/>
        <v xml:space="preserve"> </v>
      </c>
      <c r="D3519" s="56" t="e">
        <f t="shared" si="112"/>
        <v>#N/A</v>
      </c>
    </row>
    <row r="3520" spans="1:4" x14ac:dyDescent="0.2">
      <c r="A3520" s="56" t="e">
        <f>IF((A3519+$F$5&lt;='1_Setting'!$D$29),A3519+$F$5,#N/A)</f>
        <v>#N/A</v>
      </c>
      <c r="B3520" s="11" t="str">
        <f>IFERROR(IF(ISNUMBER(A3520),(IF(A3520&lt;('1_Setting'!$D$30),((A3520/('1_Setting'!$D$30))*3+1),((A3520-('1_Setting'!$D$30))/(('1_Setting'!$D$29)-('1_Setting'!$D$30))*2+4)))," ")," ")</f>
        <v xml:space="preserve"> </v>
      </c>
      <c r="C3520" s="10" t="str">
        <f t="shared" si="111"/>
        <v xml:space="preserve"> </v>
      </c>
      <c r="D3520" s="56" t="e">
        <f t="shared" si="112"/>
        <v>#N/A</v>
      </c>
    </row>
    <row r="3521" spans="1:4" x14ac:dyDescent="0.2">
      <c r="A3521" s="56" t="e">
        <f>IF((A3520+$F$5&lt;='1_Setting'!$D$29),A3520+$F$5,#N/A)</f>
        <v>#N/A</v>
      </c>
      <c r="B3521" s="11" t="str">
        <f>IFERROR(IF(ISNUMBER(A3521),(IF(A3521&lt;('1_Setting'!$D$30),((A3521/('1_Setting'!$D$30))*3+1),((A3521-('1_Setting'!$D$30))/(('1_Setting'!$D$29)-('1_Setting'!$D$30))*2+4)))," ")," ")</f>
        <v xml:space="preserve"> </v>
      </c>
      <c r="C3521" s="10" t="str">
        <f t="shared" si="111"/>
        <v xml:space="preserve"> </v>
      </c>
      <c r="D3521" s="56" t="e">
        <f t="shared" si="112"/>
        <v>#N/A</v>
      </c>
    </row>
    <row r="3522" spans="1:4" x14ac:dyDescent="0.2">
      <c r="A3522" s="56" t="e">
        <f>IF((A3521+$F$5&lt;='1_Setting'!$D$29),A3521+$F$5,#N/A)</f>
        <v>#N/A</v>
      </c>
      <c r="B3522" s="11" t="str">
        <f>IFERROR(IF(ISNUMBER(A3522),(IF(A3522&lt;('1_Setting'!$D$30),((A3522/('1_Setting'!$D$30))*3+1),((A3522-('1_Setting'!$D$30))/(('1_Setting'!$D$29)-('1_Setting'!$D$30))*2+4)))," ")," ")</f>
        <v xml:space="preserve"> </v>
      </c>
      <c r="C3522" s="10" t="str">
        <f t="shared" ref="C3522:C3585" si="113">IFERROR(IF(AND(B3522&gt;3.5,B3522&lt;4),3.5,ROUND(B3522/5,1)*5)," ")</f>
        <v xml:space="preserve"> </v>
      </c>
      <c r="D3522" s="56" t="e">
        <f t="shared" si="112"/>
        <v>#N/A</v>
      </c>
    </row>
    <row r="3523" spans="1:4" x14ac:dyDescent="0.2">
      <c r="A3523" s="56" t="e">
        <f>IF((A3522+$F$5&lt;='1_Setting'!$D$29),A3522+$F$5,#N/A)</f>
        <v>#N/A</v>
      </c>
      <c r="B3523" s="11" t="str">
        <f>IFERROR(IF(ISNUMBER(A3523),(IF(A3523&lt;('1_Setting'!$D$30),((A3523/('1_Setting'!$D$30))*3+1),((A3523-('1_Setting'!$D$30))/(('1_Setting'!$D$29)-('1_Setting'!$D$30))*2+4)))," ")," ")</f>
        <v xml:space="preserve"> </v>
      </c>
      <c r="C3523" s="10" t="str">
        <f t="shared" si="113"/>
        <v xml:space="preserve"> </v>
      </c>
      <c r="D3523" s="56" t="e">
        <f t="shared" si="112"/>
        <v>#N/A</v>
      </c>
    </row>
    <row r="3524" spans="1:4" x14ac:dyDescent="0.2">
      <c r="A3524" s="56" t="e">
        <f>IF((A3523+$F$5&lt;='1_Setting'!$D$29),A3523+$F$5,#N/A)</f>
        <v>#N/A</v>
      </c>
      <c r="B3524" s="11" t="str">
        <f>IFERROR(IF(ISNUMBER(A3524),(IF(A3524&lt;('1_Setting'!$D$30),((A3524/('1_Setting'!$D$30))*3+1),((A3524-('1_Setting'!$D$30))/(('1_Setting'!$D$29)-('1_Setting'!$D$30))*2+4)))," ")," ")</f>
        <v xml:space="preserve"> </v>
      </c>
      <c r="C3524" s="10" t="str">
        <f t="shared" si="113"/>
        <v xml:space="preserve"> </v>
      </c>
      <c r="D3524" s="56" t="e">
        <f t="shared" si="112"/>
        <v>#N/A</v>
      </c>
    </row>
    <row r="3525" spans="1:4" x14ac:dyDescent="0.2">
      <c r="A3525" s="56" t="e">
        <f>IF((A3524+$F$5&lt;='1_Setting'!$D$29),A3524+$F$5,#N/A)</f>
        <v>#N/A</v>
      </c>
      <c r="B3525" s="11" t="str">
        <f>IFERROR(IF(ISNUMBER(A3525),(IF(A3525&lt;('1_Setting'!$D$30),((A3525/('1_Setting'!$D$30))*3+1),((A3525-('1_Setting'!$D$30))/(('1_Setting'!$D$29)-('1_Setting'!$D$30))*2+4)))," ")," ")</f>
        <v xml:space="preserve"> </v>
      </c>
      <c r="C3525" s="10" t="str">
        <f t="shared" si="113"/>
        <v xml:space="preserve"> </v>
      </c>
      <c r="D3525" s="56" t="e">
        <f t="shared" si="112"/>
        <v>#N/A</v>
      </c>
    </row>
    <row r="3526" spans="1:4" x14ac:dyDescent="0.2">
      <c r="A3526" s="56" t="e">
        <f>IF((A3525+$F$5&lt;='1_Setting'!$D$29),A3525+$F$5,#N/A)</f>
        <v>#N/A</v>
      </c>
      <c r="B3526" s="11" t="str">
        <f>IFERROR(IF(ISNUMBER(A3526),(IF(A3526&lt;('1_Setting'!$D$30),((A3526/('1_Setting'!$D$30))*3+1),((A3526-('1_Setting'!$D$30))/(('1_Setting'!$D$29)-('1_Setting'!$D$30))*2+4)))," ")," ")</f>
        <v xml:space="preserve"> </v>
      </c>
      <c r="C3526" s="10" t="str">
        <f t="shared" si="113"/>
        <v xml:space="preserve"> </v>
      </c>
      <c r="D3526" s="56" t="e">
        <f t="shared" si="112"/>
        <v>#N/A</v>
      </c>
    </row>
    <row r="3527" spans="1:4" x14ac:dyDescent="0.2">
      <c r="A3527" s="56" t="e">
        <f>IF((A3526+$F$5&lt;='1_Setting'!$D$29),A3526+$F$5,#N/A)</f>
        <v>#N/A</v>
      </c>
      <c r="B3527" s="11" t="str">
        <f>IFERROR(IF(ISNUMBER(A3527),(IF(A3527&lt;('1_Setting'!$D$30),((A3527/('1_Setting'!$D$30))*3+1),((A3527-('1_Setting'!$D$30))/(('1_Setting'!$D$29)-('1_Setting'!$D$30))*2+4)))," ")," ")</f>
        <v xml:space="preserve"> </v>
      </c>
      <c r="C3527" s="10" t="str">
        <f t="shared" si="113"/>
        <v xml:space="preserve"> </v>
      </c>
      <c r="D3527" s="56" t="e">
        <f t="shared" si="112"/>
        <v>#N/A</v>
      </c>
    </row>
    <row r="3528" spans="1:4" x14ac:dyDescent="0.2">
      <c r="A3528" s="56" t="e">
        <f>IF((A3527+$F$5&lt;='1_Setting'!$D$29),A3527+$F$5,#N/A)</f>
        <v>#N/A</v>
      </c>
      <c r="B3528" s="11" t="str">
        <f>IFERROR(IF(ISNUMBER(A3528),(IF(A3528&lt;('1_Setting'!$D$30),((A3528/('1_Setting'!$D$30))*3+1),((A3528-('1_Setting'!$D$30))/(('1_Setting'!$D$29)-('1_Setting'!$D$30))*2+4)))," ")," ")</f>
        <v xml:space="preserve"> </v>
      </c>
      <c r="C3528" s="10" t="str">
        <f t="shared" si="113"/>
        <v xml:space="preserve"> </v>
      </c>
      <c r="D3528" s="56" t="e">
        <f t="shared" si="112"/>
        <v>#N/A</v>
      </c>
    </row>
    <row r="3529" spans="1:4" x14ac:dyDescent="0.2">
      <c r="A3529" s="56" t="e">
        <f>IF((A3528+$F$5&lt;='1_Setting'!$D$29),A3528+$F$5,#N/A)</f>
        <v>#N/A</v>
      </c>
      <c r="B3529" s="11" t="str">
        <f>IFERROR(IF(ISNUMBER(A3529),(IF(A3529&lt;('1_Setting'!$D$30),((A3529/('1_Setting'!$D$30))*3+1),((A3529-('1_Setting'!$D$30))/(('1_Setting'!$D$29)-('1_Setting'!$D$30))*2+4)))," ")," ")</f>
        <v xml:space="preserve"> </v>
      </c>
      <c r="C3529" s="10" t="str">
        <f t="shared" si="113"/>
        <v xml:space="preserve"> </v>
      </c>
      <c r="D3529" s="56" t="e">
        <f t="shared" si="112"/>
        <v>#N/A</v>
      </c>
    </row>
    <row r="3530" spans="1:4" x14ac:dyDescent="0.2">
      <c r="A3530" s="56" t="e">
        <f>IF((A3529+$F$5&lt;='1_Setting'!$D$29),A3529+$F$5,#N/A)</f>
        <v>#N/A</v>
      </c>
      <c r="B3530" s="11" t="str">
        <f>IFERROR(IF(ISNUMBER(A3530),(IF(A3530&lt;('1_Setting'!$D$30),((A3530/('1_Setting'!$D$30))*3+1),((A3530-('1_Setting'!$D$30))/(('1_Setting'!$D$29)-('1_Setting'!$D$30))*2+4)))," ")," ")</f>
        <v xml:space="preserve"> </v>
      </c>
      <c r="C3530" s="10" t="str">
        <f t="shared" si="113"/>
        <v xml:space="preserve"> </v>
      </c>
      <c r="D3530" s="56" t="e">
        <f t="shared" si="112"/>
        <v>#N/A</v>
      </c>
    </row>
    <row r="3531" spans="1:4" x14ac:dyDescent="0.2">
      <c r="A3531" s="56" t="e">
        <f>IF((A3530+$F$5&lt;='1_Setting'!$D$29),A3530+$F$5,#N/A)</f>
        <v>#N/A</v>
      </c>
      <c r="B3531" s="11" t="str">
        <f>IFERROR(IF(ISNUMBER(A3531),(IF(A3531&lt;('1_Setting'!$D$30),((A3531/('1_Setting'!$D$30))*3+1),((A3531-('1_Setting'!$D$30))/(('1_Setting'!$D$29)-('1_Setting'!$D$30))*2+4)))," ")," ")</f>
        <v xml:space="preserve"> </v>
      </c>
      <c r="C3531" s="10" t="str">
        <f t="shared" si="113"/>
        <v xml:space="preserve"> </v>
      </c>
      <c r="D3531" s="56" t="e">
        <f t="shared" ref="D3531:D3594" si="114">A3531</f>
        <v>#N/A</v>
      </c>
    </row>
    <row r="3532" spans="1:4" x14ac:dyDescent="0.2">
      <c r="A3532" s="56" t="e">
        <f>IF((A3531+$F$5&lt;='1_Setting'!$D$29),A3531+$F$5,#N/A)</f>
        <v>#N/A</v>
      </c>
      <c r="B3532" s="11" t="str">
        <f>IFERROR(IF(ISNUMBER(A3532),(IF(A3532&lt;('1_Setting'!$D$30),((A3532/('1_Setting'!$D$30))*3+1),((A3532-('1_Setting'!$D$30))/(('1_Setting'!$D$29)-('1_Setting'!$D$30))*2+4)))," ")," ")</f>
        <v xml:space="preserve"> </v>
      </c>
      <c r="C3532" s="10" t="str">
        <f t="shared" si="113"/>
        <v xml:space="preserve"> </v>
      </c>
      <c r="D3532" s="56" t="e">
        <f t="shared" si="114"/>
        <v>#N/A</v>
      </c>
    </row>
    <row r="3533" spans="1:4" x14ac:dyDescent="0.2">
      <c r="A3533" s="56" t="e">
        <f>IF((A3532+$F$5&lt;='1_Setting'!$D$29),A3532+$F$5,#N/A)</f>
        <v>#N/A</v>
      </c>
      <c r="B3533" s="11" t="str">
        <f>IFERROR(IF(ISNUMBER(A3533),(IF(A3533&lt;('1_Setting'!$D$30),((A3533/('1_Setting'!$D$30))*3+1),((A3533-('1_Setting'!$D$30))/(('1_Setting'!$D$29)-('1_Setting'!$D$30))*2+4)))," ")," ")</f>
        <v xml:space="preserve"> </v>
      </c>
      <c r="C3533" s="10" t="str">
        <f t="shared" si="113"/>
        <v xml:space="preserve"> </v>
      </c>
      <c r="D3533" s="56" t="e">
        <f t="shared" si="114"/>
        <v>#N/A</v>
      </c>
    </row>
    <row r="3534" spans="1:4" x14ac:dyDescent="0.2">
      <c r="A3534" s="56" t="e">
        <f>IF((A3533+$F$5&lt;='1_Setting'!$D$29),A3533+$F$5,#N/A)</f>
        <v>#N/A</v>
      </c>
      <c r="B3534" s="11" t="str">
        <f>IFERROR(IF(ISNUMBER(A3534),(IF(A3534&lt;('1_Setting'!$D$30),((A3534/('1_Setting'!$D$30))*3+1),((A3534-('1_Setting'!$D$30))/(('1_Setting'!$D$29)-('1_Setting'!$D$30))*2+4)))," ")," ")</f>
        <v xml:space="preserve"> </v>
      </c>
      <c r="C3534" s="10" t="str">
        <f t="shared" si="113"/>
        <v xml:space="preserve"> </v>
      </c>
      <c r="D3534" s="56" t="e">
        <f t="shared" si="114"/>
        <v>#N/A</v>
      </c>
    </row>
    <row r="3535" spans="1:4" x14ac:dyDescent="0.2">
      <c r="A3535" s="56" t="e">
        <f>IF((A3534+$F$5&lt;='1_Setting'!$D$29),A3534+$F$5,#N/A)</f>
        <v>#N/A</v>
      </c>
      <c r="B3535" s="11" t="str">
        <f>IFERROR(IF(ISNUMBER(A3535),(IF(A3535&lt;('1_Setting'!$D$30),((A3535/('1_Setting'!$D$30))*3+1),((A3535-('1_Setting'!$D$30))/(('1_Setting'!$D$29)-('1_Setting'!$D$30))*2+4)))," ")," ")</f>
        <v xml:space="preserve"> </v>
      </c>
      <c r="C3535" s="10" t="str">
        <f t="shared" si="113"/>
        <v xml:space="preserve"> </v>
      </c>
      <c r="D3535" s="56" t="e">
        <f t="shared" si="114"/>
        <v>#N/A</v>
      </c>
    </row>
    <row r="3536" spans="1:4" x14ac:dyDescent="0.2">
      <c r="A3536" s="56" t="e">
        <f>IF((A3535+$F$5&lt;='1_Setting'!$D$29),A3535+$F$5,#N/A)</f>
        <v>#N/A</v>
      </c>
      <c r="B3536" s="11" t="str">
        <f>IFERROR(IF(ISNUMBER(A3536),(IF(A3536&lt;('1_Setting'!$D$30),((A3536/('1_Setting'!$D$30))*3+1),((A3536-('1_Setting'!$D$30))/(('1_Setting'!$D$29)-('1_Setting'!$D$30))*2+4)))," ")," ")</f>
        <v xml:space="preserve"> </v>
      </c>
      <c r="C3536" s="10" t="str">
        <f t="shared" si="113"/>
        <v xml:space="preserve"> </v>
      </c>
      <c r="D3536" s="56" t="e">
        <f t="shared" si="114"/>
        <v>#N/A</v>
      </c>
    </row>
    <row r="3537" spans="1:4" x14ac:dyDescent="0.2">
      <c r="A3537" s="56" t="e">
        <f>IF((A3536+$F$5&lt;='1_Setting'!$D$29),A3536+$F$5,#N/A)</f>
        <v>#N/A</v>
      </c>
      <c r="B3537" s="11" t="str">
        <f>IFERROR(IF(ISNUMBER(A3537),(IF(A3537&lt;('1_Setting'!$D$30),((A3537/('1_Setting'!$D$30))*3+1),((A3537-('1_Setting'!$D$30))/(('1_Setting'!$D$29)-('1_Setting'!$D$30))*2+4)))," ")," ")</f>
        <v xml:space="preserve"> </v>
      </c>
      <c r="C3537" s="10" t="str">
        <f t="shared" si="113"/>
        <v xml:space="preserve"> </v>
      </c>
      <c r="D3537" s="56" t="e">
        <f t="shared" si="114"/>
        <v>#N/A</v>
      </c>
    </row>
    <row r="3538" spans="1:4" x14ac:dyDescent="0.2">
      <c r="A3538" s="56" t="e">
        <f>IF((A3537+$F$5&lt;='1_Setting'!$D$29),A3537+$F$5,#N/A)</f>
        <v>#N/A</v>
      </c>
      <c r="B3538" s="11" t="str">
        <f>IFERROR(IF(ISNUMBER(A3538),(IF(A3538&lt;('1_Setting'!$D$30),((A3538/('1_Setting'!$D$30))*3+1),((A3538-('1_Setting'!$D$30))/(('1_Setting'!$D$29)-('1_Setting'!$D$30))*2+4)))," ")," ")</f>
        <v xml:space="preserve"> </v>
      </c>
      <c r="C3538" s="10" t="str">
        <f t="shared" si="113"/>
        <v xml:space="preserve"> </v>
      </c>
      <c r="D3538" s="56" t="e">
        <f t="shared" si="114"/>
        <v>#N/A</v>
      </c>
    </row>
    <row r="3539" spans="1:4" x14ac:dyDescent="0.2">
      <c r="A3539" s="56" t="e">
        <f>IF((A3538+$F$5&lt;='1_Setting'!$D$29),A3538+$F$5,#N/A)</f>
        <v>#N/A</v>
      </c>
      <c r="B3539" s="11" t="str">
        <f>IFERROR(IF(ISNUMBER(A3539),(IF(A3539&lt;('1_Setting'!$D$30),((A3539/('1_Setting'!$D$30))*3+1),((A3539-('1_Setting'!$D$30))/(('1_Setting'!$D$29)-('1_Setting'!$D$30))*2+4)))," ")," ")</f>
        <v xml:space="preserve"> </v>
      </c>
      <c r="C3539" s="10" t="str">
        <f t="shared" si="113"/>
        <v xml:space="preserve"> </v>
      </c>
      <c r="D3539" s="56" t="e">
        <f t="shared" si="114"/>
        <v>#N/A</v>
      </c>
    </row>
    <row r="3540" spans="1:4" x14ac:dyDescent="0.2">
      <c r="A3540" s="56" t="e">
        <f>IF((A3539+$F$5&lt;='1_Setting'!$D$29),A3539+$F$5,#N/A)</f>
        <v>#N/A</v>
      </c>
      <c r="B3540" s="11" t="str">
        <f>IFERROR(IF(ISNUMBER(A3540),(IF(A3540&lt;('1_Setting'!$D$30),((A3540/('1_Setting'!$D$30))*3+1),((A3540-('1_Setting'!$D$30))/(('1_Setting'!$D$29)-('1_Setting'!$D$30))*2+4)))," ")," ")</f>
        <v xml:space="preserve"> </v>
      </c>
      <c r="C3540" s="10" t="str">
        <f t="shared" si="113"/>
        <v xml:space="preserve"> </v>
      </c>
      <c r="D3540" s="56" t="e">
        <f t="shared" si="114"/>
        <v>#N/A</v>
      </c>
    </row>
    <row r="3541" spans="1:4" x14ac:dyDescent="0.2">
      <c r="A3541" s="56" t="e">
        <f>IF((A3540+$F$5&lt;='1_Setting'!$D$29),A3540+$F$5,#N/A)</f>
        <v>#N/A</v>
      </c>
      <c r="B3541" s="11" t="str">
        <f>IFERROR(IF(ISNUMBER(A3541),(IF(A3541&lt;('1_Setting'!$D$30),((A3541/('1_Setting'!$D$30))*3+1),((A3541-('1_Setting'!$D$30))/(('1_Setting'!$D$29)-('1_Setting'!$D$30))*2+4)))," ")," ")</f>
        <v xml:space="preserve"> </v>
      </c>
      <c r="C3541" s="10" t="str">
        <f t="shared" si="113"/>
        <v xml:space="preserve"> </v>
      </c>
      <c r="D3541" s="56" t="e">
        <f t="shared" si="114"/>
        <v>#N/A</v>
      </c>
    </row>
    <row r="3542" spans="1:4" x14ac:dyDescent="0.2">
      <c r="A3542" s="56" t="e">
        <f>IF((A3541+$F$5&lt;='1_Setting'!$D$29),A3541+$F$5,#N/A)</f>
        <v>#N/A</v>
      </c>
      <c r="B3542" s="11" t="str">
        <f>IFERROR(IF(ISNUMBER(A3542),(IF(A3542&lt;('1_Setting'!$D$30),((A3542/('1_Setting'!$D$30))*3+1),((A3542-('1_Setting'!$D$30))/(('1_Setting'!$D$29)-('1_Setting'!$D$30))*2+4)))," ")," ")</f>
        <v xml:space="preserve"> </v>
      </c>
      <c r="C3542" s="10" t="str">
        <f t="shared" si="113"/>
        <v xml:space="preserve"> </v>
      </c>
      <c r="D3542" s="56" t="e">
        <f t="shared" si="114"/>
        <v>#N/A</v>
      </c>
    </row>
    <row r="3543" spans="1:4" x14ac:dyDescent="0.2">
      <c r="A3543" s="56" t="e">
        <f>IF((A3542+$F$5&lt;='1_Setting'!$D$29),A3542+$F$5,#N/A)</f>
        <v>#N/A</v>
      </c>
      <c r="B3543" s="11" t="str">
        <f>IFERROR(IF(ISNUMBER(A3543),(IF(A3543&lt;('1_Setting'!$D$30),((A3543/('1_Setting'!$D$30))*3+1),((A3543-('1_Setting'!$D$30))/(('1_Setting'!$D$29)-('1_Setting'!$D$30))*2+4)))," ")," ")</f>
        <v xml:space="preserve"> </v>
      </c>
      <c r="C3543" s="10" t="str">
        <f t="shared" si="113"/>
        <v xml:space="preserve"> </v>
      </c>
      <c r="D3543" s="56" t="e">
        <f t="shared" si="114"/>
        <v>#N/A</v>
      </c>
    </row>
    <row r="3544" spans="1:4" x14ac:dyDescent="0.2">
      <c r="A3544" s="56" t="e">
        <f>IF((A3543+$F$5&lt;='1_Setting'!$D$29),A3543+$F$5,#N/A)</f>
        <v>#N/A</v>
      </c>
      <c r="B3544" s="11" t="str">
        <f>IFERROR(IF(ISNUMBER(A3544),(IF(A3544&lt;('1_Setting'!$D$30),((A3544/('1_Setting'!$D$30))*3+1),((A3544-('1_Setting'!$D$30))/(('1_Setting'!$D$29)-('1_Setting'!$D$30))*2+4)))," ")," ")</f>
        <v xml:space="preserve"> </v>
      </c>
      <c r="C3544" s="10" t="str">
        <f t="shared" si="113"/>
        <v xml:space="preserve"> </v>
      </c>
      <c r="D3544" s="56" t="e">
        <f t="shared" si="114"/>
        <v>#N/A</v>
      </c>
    </row>
    <row r="3545" spans="1:4" x14ac:dyDescent="0.2">
      <c r="A3545" s="56" t="e">
        <f>IF((A3544+$F$5&lt;='1_Setting'!$D$29),A3544+$F$5,#N/A)</f>
        <v>#N/A</v>
      </c>
      <c r="B3545" s="11" t="str">
        <f>IFERROR(IF(ISNUMBER(A3545),(IF(A3545&lt;('1_Setting'!$D$30),((A3545/('1_Setting'!$D$30))*3+1),((A3545-('1_Setting'!$D$30))/(('1_Setting'!$D$29)-('1_Setting'!$D$30))*2+4)))," ")," ")</f>
        <v xml:space="preserve"> </v>
      </c>
      <c r="C3545" s="10" t="str">
        <f t="shared" si="113"/>
        <v xml:space="preserve"> </v>
      </c>
      <c r="D3545" s="56" t="e">
        <f t="shared" si="114"/>
        <v>#N/A</v>
      </c>
    </row>
    <row r="3546" spans="1:4" x14ac:dyDescent="0.2">
      <c r="A3546" s="56" t="e">
        <f>IF((A3545+$F$5&lt;='1_Setting'!$D$29),A3545+$F$5,#N/A)</f>
        <v>#N/A</v>
      </c>
      <c r="B3546" s="11" t="str">
        <f>IFERROR(IF(ISNUMBER(A3546),(IF(A3546&lt;('1_Setting'!$D$30),((A3546/('1_Setting'!$D$30))*3+1),((A3546-('1_Setting'!$D$30))/(('1_Setting'!$D$29)-('1_Setting'!$D$30))*2+4)))," ")," ")</f>
        <v xml:space="preserve"> </v>
      </c>
      <c r="C3546" s="10" t="str">
        <f t="shared" si="113"/>
        <v xml:space="preserve"> </v>
      </c>
      <c r="D3546" s="56" t="e">
        <f t="shared" si="114"/>
        <v>#N/A</v>
      </c>
    </row>
    <row r="3547" spans="1:4" x14ac:dyDescent="0.2">
      <c r="A3547" s="56" t="e">
        <f>IF((A3546+$F$5&lt;='1_Setting'!$D$29),A3546+$F$5,#N/A)</f>
        <v>#N/A</v>
      </c>
      <c r="B3547" s="11" t="str">
        <f>IFERROR(IF(ISNUMBER(A3547),(IF(A3547&lt;('1_Setting'!$D$30),((A3547/('1_Setting'!$D$30))*3+1),((A3547-('1_Setting'!$D$30))/(('1_Setting'!$D$29)-('1_Setting'!$D$30))*2+4)))," ")," ")</f>
        <v xml:space="preserve"> </v>
      </c>
      <c r="C3547" s="10" t="str">
        <f t="shared" si="113"/>
        <v xml:space="preserve"> </v>
      </c>
      <c r="D3547" s="56" t="e">
        <f t="shared" si="114"/>
        <v>#N/A</v>
      </c>
    </row>
    <row r="3548" spans="1:4" x14ac:dyDescent="0.2">
      <c r="A3548" s="56" t="e">
        <f>IF((A3547+$F$5&lt;='1_Setting'!$D$29),A3547+$F$5,#N/A)</f>
        <v>#N/A</v>
      </c>
      <c r="B3548" s="11" t="str">
        <f>IFERROR(IF(ISNUMBER(A3548),(IF(A3548&lt;('1_Setting'!$D$30),((A3548/('1_Setting'!$D$30))*3+1),((A3548-('1_Setting'!$D$30))/(('1_Setting'!$D$29)-('1_Setting'!$D$30))*2+4)))," ")," ")</f>
        <v xml:space="preserve"> </v>
      </c>
      <c r="C3548" s="10" t="str">
        <f t="shared" si="113"/>
        <v xml:space="preserve"> </v>
      </c>
      <c r="D3548" s="56" t="e">
        <f t="shared" si="114"/>
        <v>#N/A</v>
      </c>
    </row>
    <row r="3549" spans="1:4" x14ac:dyDescent="0.2">
      <c r="A3549" s="56" t="e">
        <f>IF((A3548+$F$5&lt;='1_Setting'!$D$29),A3548+$F$5,#N/A)</f>
        <v>#N/A</v>
      </c>
      <c r="B3549" s="11" t="str">
        <f>IFERROR(IF(ISNUMBER(A3549),(IF(A3549&lt;('1_Setting'!$D$30),((A3549/('1_Setting'!$D$30))*3+1),((A3549-('1_Setting'!$D$30))/(('1_Setting'!$D$29)-('1_Setting'!$D$30))*2+4)))," ")," ")</f>
        <v xml:space="preserve"> </v>
      </c>
      <c r="C3549" s="10" t="str">
        <f t="shared" si="113"/>
        <v xml:space="preserve"> </v>
      </c>
      <c r="D3549" s="56" t="e">
        <f t="shared" si="114"/>
        <v>#N/A</v>
      </c>
    </row>
    <row r="3550" spans="1:4" x14ac:dyDescent="0.2">
      <c r="A3550" s="56" t="e">
        <f>IF((A3549+$F$5&lt;='1_Setting'!$D$29),A3549+$F$5,#N/A)</f>
        <v>#N/A</v>
      </c>
      <c r="B3550" s="11" t="str">
        <f>IFERROR(IF(ISNUMBER(A3550),(IF(A3550&lt;('1_Setting'!$D$30),((A3550/('1_Setting'!$D$30))*3+1),((A3550-('1_Setting'!$D$30))/(('1_Setting'!$D$29)-('1_Setting'!$D$30))*2+4)))," ")," ")</f>
        <v xml:space="preserve"> </v>
      </c>
      <c r="C3550" s="10" t="str">
        <f t="shared" si="113"/>
        <v xml:space="preserve"> </v>
      </c>
      <c r="D3550" s="56" t="e">
        <f t="shared" si="114"/>
        <v>#N/A</v>
      </c>
    </row>
    <row r="3551" spans="1:4" x14ac:dyDescent="0.2">
      <c r="A3551" s="56" t="e">
        <f>IF((A3550+$F$5&lt;='1_Setting'!$D$29),A3550+$F$5,#N/A)</f>
        <v>#N/A</v>
      </c>
      <c r="B3551" s="11" t="str">
        <f>IFERROR(IF(ISNUMBER(A3551),(IF(A3551&lt;('1_Setting'!$D$30),((A3551/('1_Setting'!$D$30))*3+1),((A3551-('1_Setting'!$D$30))/(('1_Setting'!$D$29)-('1_Setting'!$D$30))*2+4)))," ")," ")</f>
        <v xml:space="preserve"> </v>
      </c>
      <c r="C3551" s="10" t="str">
        <f t="shared" si="113"/>
        <v xml:space="preserve"> </v>
      </c>
      <c r="D3551" s="56" t="e">
        <f t="shared" si="114"/>
        <v>#N/A</v>
      </c>
    </row>
    <row r="3552" spans="1:4" x14ac:dyDescent="0.2">
      <c r="A3552" s="56" t="e">
        <f>IF((A3551+$F$5&lt;='1_Setting'!$D$29),A3551+$F$5,#N/A)</f>
        <v>#N/A</v>
      </c>
      <c r="B3552" s="11" t="str">
        <f>IFERROR(IF(ISNUMBER(A3552),(IF(A3552&lt;('1_Setting'!$D$30),((A3552/('1_Setting'!$D$30))*3+1),((A3552-('1_Setting'!$D$30))/(('1_Setting'!$D$29)-('1_Setting'!$D$30))*2+4)))," ")," ")</f>
        <v xml:space="preserve"> </v>
      </c>
      <c r="C3552" s="10" t="str">
        <f t="shared" si="113"/>
        <v xml:space="preserve"> </v>
      </c>
      <c r="D3552" s="56" t="e">
        <f t="shared" si="114"/>
        <v>#N/A</v>
      </c>
    </row>
    <row r="3553" spans="1:4" x14ac:dyDescent="0.2">
      <c r="A3553" s="56" t="e">
        <f>IF((A3552+$F$5&lt;='1_Setting'!$D$29),A3552+$F$5,#N/A)</f>
        <v>#N/A</v>
      </c>
      <c r="B3553" s="11" t="str">
        <f>IFERROR(IF(ISNUMBER(A3553),(IF(A3553&lt;('1_Setting'!$D$30),((A3553/('1_Setting'!$D$30))*3+1),((A3553-('1_Setting'!$D$30))/(('1_Setting'!$D$29)-('1_Setting'!$D$30))*2+4)))," ")," ")</f>
        <v xml:space="preserve"> </v>
      </c>
      <c r="C3553" s="10" t="str">
        <f t="shared" si="113"/>
        <v xml:space="preserve"> </v>
      </c>
      <c r="D3553" s="56" t="e">
        <f t="shared" si="114"/>
        <v>#N/A</v>
      </c>
    </row>
    <row r="3554" spans="1:4" x14ac:dyDescent="0.2">
      <c r="A3554" s="56" t="e">
        <f>IF((A3553+$F$5&lt;='1_Setting'!$D$29),A3553+$F$5,#N/A)</f>
        <v>#N/A</v>
      </c>
      <c r="B3554" s="11" t="str">
        <f>IFERROR(IF(ISNUMBER(A3554),(IF(A3554&lt;('1_Setting'!$D$30),((A3554/('1_Setting'!$D$30))*3+1),((A3554-('1_Setting'!$D$30))/(('1_Setting'!$D$29)-('1_Setting'!$D$30))*2+4)))," ")," ")</f>
        <v xml:space="preserve"> </v>
      </c>
      <c r="C3554" s="10" t="str">
        <f t="shared" si="113"/>
        <v xml:space="preserve"> </v>
      </c>
      <c r="D3554" s="56" t="e">
        <f t="shared" si="114"/>
        <v>#N/A</v>
      </c>
    </row>
    <row r="3555" spans="1:4" x14ac:dyDescent="0.2">
      <c r="A3555" s="56" t="e">
        <f>IF((A3554+$F$5&lt;='1_Setting'!$D$29),A3554+$F$5,#N/A)</f>
        <v>#N/A</v>
      </c>
      <c r="B3555" s="11" t="str">
        <f>IFERROR(IF(ISNUMBER(A3555),(IF(A3555&lt;('1_Setting'!$D$30),((A3555/('1_Setting'!$D$30))*3+1),((A3555-('1_Setting'!$D$30))/(('1_Setting'!$D$29)-('1_Setting'!$D$30))*2+4)))," ")," ")</f>
        <v xml:space="preserve"> </v>
      </c>
      <c r="C3555" s="10" t="str">
        <f t="shared" si="113"/>
        <v xml:space="preserve"> </v>
      </c>
      <c r="D3555" s="56" t="e">
        <f t="shared" si="114"/>
        <v>#N/A</v>
      </c>
    </row>
    <row r="3556" spans="1:4" x14ac:dyDescent="0.2">
      <c r="A3556" s="56" t="e">
        <f>IF((A3555+$F$5&lt;='1_Setting'!$D$29),A3555+$F$5,#N/A)</f>
        <v>#N/A</v>
      </c>
      <c r="B3556" s="11" t="str">
        <f>IFERROR(IF(ISNUMBER(A3556),(IF(A3556&lt;('1_Setting'!$D$30),((A3556/('1_Setting'!$D$30))*3+1),((A3556-('1_Setting'!$D$30))/(('1_Setting'!$D$29)-('1_Setting'!$D$30))*2+4)))," ")," ")</f>
        <v xml:space="preserve"> </v>
      </c>
      <c r="C3556" s="10" t="str">
        <f t="shared" si="113"/>
        <v xml:space="preserve"> </v>
      </c>
      <c r="D3556" s="56" t="e">
        <f t="shared" si="114"/>
        <v>#N/A</v>
      </c>
    </row>
    <row r="3557" spans="1:4" x14ac:dyDescent="0.2">
      <c r="A3557" s="56" t="e">
        <f>IF((A3556+$F$5&lt;='1_Setting'!$D$29),A3556+$F$5,#N/A)</f>
        <v>#N/A</v>
      </c>
      <c r="B3557" s="11" t="str">
        <f>IFERROR(IF(ISNUMBER(A3557),(IF(A3557&lt;('1_Setting'!$D$30),((A3557/('1_Setting'!$D$30))*3+1),((A3557-('1_Setting'!$D$30))/(('1_Setting'!$D$29)-('1_Setting'!$D$30))*2+4)))," ")," ")</f>
        <v xml:space="preserve"> </v>
      </c>
      <c r="C3557" s="10" t="str">
        <f t="shared" si="113"/>
        <v xml:space="preserve"> </v>
      </c>
      <c r="D3557" s="56" t="e">
        <f t="shared" si="114"/>
        <v>#N/A</v>
      </c>
    </row>
    <row r="3558" spans="1:4" x14ac:dyDescent="0.2">
      <c r="A3558" s="56" t="e">
        <f>IF((A3557+$F$5&lt;='1_Setting'!$D$29),A3557+$F$5,#N/A)</f>
        <v>#N/A</v>
      </c>
      <c r="B3558" s="11" t="str">
        <f>IFERROR(IF(ISNUMBER(A3558),(IF(A3558&lt;('1_Setting'!$D$30),((A3558/('1_Setting'!$D$30))*3+1),((A3558-('1_Setting'!$D$30))/(('1_Setting'!$D$29)-('1_Setting'!$D$30))*2+4)))," ")," ")</f>
        <v xml:space="preserve"> </v>
      </c>
      <c r="C3558" s="10" t="str">
        <f t="shared" si="113"/>
        <v xml:space="preserve"> </v>
      </c>
      <c r="D3558" s="56" t="e">
        <f t="shared" si="114"/>
        <v>#N/A</v>
      </c>
    </row>
    <row r="3559" spans="1:4" x14ac:dyDescent="0.2">
      <c r="A3559" s="56" t="e">
        <f>IF((A3558+$F$5&lt;='1_Setting'!$D$29),A3558+$F$5,#N/A)</f>
        <v>#N/A</v>
      </c>
      <c r="B3559" s="11" t="str">
        <f>IFERROR(IF(ISNUMBER(A3559),(IF(A3559&lt;('1_Setting'!$D$30),((A3559/('1_Setting'!$D$30))*3+1),((A3559-('1_Setting'!$D$30))/(('1_Setting'!$D$29)-('1_Setting'!$D$30))*2+4)))," ")," ")</f>
        <v xml:space="preserve"> </v>
      </c>
      <c r="C3559" s="10" t="str">
        <f t="shared" si="113"/>
        <v xml:space="preserve"> </v>
      </c>
      <c r="D3559" s="56" t="e">
        <f t="shared" si="114"/>
        <v>#N/A</v>
      </c>
    </row>
    <row r="3560" spans="1:4" x14ac:dyDescent="0.2">
      <c r="A3560" s="56" t="e">
        <f>IF((A3559+$F$5&lt;='1_Setting'!$D$29),A3559+$F$5,#N/A)</f>
        <v>#N/A</v>
      </c>
      <c r="B3560" s="11" t="str">
        <f>IFERROR(IF(ISNUMBER(A3560),(IF(A3560&lt;('1_Setting'!$D$30),((A3560/('1_Setting'!$D$30))*3+1),((A3560-('1_Setting'!$D$30))/(('1_Setting'!$D$29)-('1_Setting'!$D$30))*2+4)))," ")," ")</f>
        <v xml:space="preserve"> </v>
      </c>
      <c r="C3560" s="10" t="str">
        <f t="shared" si="113"/>
        <v xml:space="preserve"> </v>
      </c>
      <c r="D3560" s="56" t="e">
        <f t="shared" si="114"/>
        <v>#N/A</v>
      </c>
    </row>
    <row r="3561" spans="1:4" x14ac:dyDescent="0.2">
      <c r="A3561" s="56" t="e">
        <f>IF((A3560+$F$5&lt;='1_Setting'!$D$29),A3560+$F$5,#N/A)</f>
        <v>#N/A</v>
      </c>
      <c r="B3561" s="11" t="str">
        <f>IFERROR(IF(ISNUMBER(A3561),(IF(A3561&lt;('1_Setting'!$D$30),((A3561/('1_Setting'!$D$30))*3+1),((A3561-('1_Setting'!$D$30))/(('1_Setting'!$D$29)-('1_Setting'!$D$30))*2+4)))," ")," ")</f>
        <v xml:space="preserve"> </v>
      </c>
      <c r="C3561" s="10" t="str">
        <f t="shared" si="113"/>
        <v xml:space="preserve"> </v>
      </c>
      <c r="D3561" s="56" t="e">
        <f t="shared" si="114"/>
        <v>#N/A</v>
      </c>
    </row>
    <row r="3562" spans="1:4" x14ac:dyDescent="0.2">
      <c r="A3562" s="56" t="e">
        <f>IF((A3561+$F$5&lt;='1_Setting'!$D$29),A3561+$F$5,#N/A)</f>
        <v>#N/A</v>
      </c>
      <c r="B3562" s="11" t="str">
        <f>IFERROR(IF(ISNUMBER(A3562),(IF(A3562&lt;('1_Setting'!$D$30),((A3562/('1_Setting'!$D$30))*3+1),((A3562-('1_Setting'!$D$30))/(('1_Setting'!$D$29)-('1_Setting'!$D$30))*2+4)))," ")," ")</f>
        <v xml:space="preserve"> </v>
      </c>
      <c r="C3562" s="10" t="str">
        <f t="shared" si="113"/>
        <v xml:space="preserve"> </v>
      </c>
      <c r="D3562" s="56" t="e">
        <f t="shared" si="114"/>
        <v>#N/A</v>
      </c>
    </row>
    <row r="3563" spans="1:4" x14ac:dyDescent="0.2">
      <c r="A3563" s="56" t="e">
        <f>IF((A3562+$F$5&lt;='1_Setting'!$D$29),A3562+$F$5,#N/A)</f>
        <v>#N/A</v>
      </c>
      <c r="B3563" s="11" t="str">
        <f>IFERROR(IF(ISNUMBER(A3563),(IF(A3563&lt;('1_Setting'!$D$30),((A3563/('1_Setting'!$D$30))*3+1),((A3563-('1_Setting'!$D$30))/(('1_Setting'!$D$29)-('1_Setting'!$D$30))*2+4)))," ")," ")</f>
        <v xml:space="preserve"> </v>
      </c>
      <c r="C3563" s="10" t="str">
        <f t="shared" si="113"/>
        <v xml:space="preserve"> </v>
      </c>
      <c r="D3563" s="56" t="e">
        <f t="shared" si="114"/>
        <v>#N/A</v>
      </c>
    </row>
    <row r="3564" spans="1:4" x14ac:dyDescent="0.2">
      <c r="A3564" s="56" t="e">
        <f>IF((A3563+$F$5&lt;='1_Setting'!$D$29),A3563+$F$5,#N/A)</f>
        <v>#N/A</v>
      </c>
      <c r="B3564" s="11" t="str">
        <f>IFERROR(IF(ISNUMBER(A3564),(IF(A3564&lt;('1_Setting'!$D$30),((A3564/('1_Setting'!$D$30))*3+1),((A3564-('1_Setting'!$D$30))/(('1_Setting'!$D$29)-('1_Setting'!$D$30))*2+4)))," ")," ")</f>
        <v xml:space="preserve"> </v>
      </c>
      <c r="C3564" s="10" t="str">
        <f t="shared" si="113"/>
        <v xml:space="preserve"> </v>
      </c>
      <c r="D3564" s="56" t="e">
        <f t="shared" si="114"/>
        <v>#N/A</v>
      </c>
    </row>
    <row r="3565" spans="1:4" x14ac:dyDescent="0.2">
      <c r="A3565" s="56" t="e">
        <f>IF((A3564+$F$5&lt;='1_Setting'!$D$29),A3564+$F$5,#N/A)</f>
        <v>#N/A</v>
      </c>
      <c r="B3565" s="11" t="str">
        <f>IFERROR(IF(ISNUMBER(A3565),(IF(A3565&lt;('1_Setting'!$D$30),((A3565/('1_Setting'!$D$30))*3+1),((A3565-('1_Setting'!$D$30))/(('1_Setting'!$D$29)-('1_Setting'!$D$30))*2+4)))," ")," ")</f>
        <v xml:space="preserve"> </v>
      </c>
      <c r="C3565" s="10" t="str">
        <f t="shared" si="113"/>
        <v xml:space="preserve"> </v>
      </c>
      <c r="D3565" s="56" t="e">
        <f t="shared" si="114"/>
        <v>#N/A</v>
      </c>
    </row>
    <row r="3566" spans="1:4" x14ac:dyDescent="0.2">
      <c r="A3566" s="56" t="e">
        <f>IF((A3565+$F$5&lt;='1_Setting'!$D$29),A3565+$F$5,#N/A)</f>
        <v>#N/A</v>
      </c>
      <c r="B3566" s="11" t="str">
        <f>IFERROR(IF(ISNUMBER(A3566),(IF(A3566&lt;('1_Setting'!$D$30),((A3566/('1_Setting'!$D$30))*3+1),((A3566-('1_Setting'!$D$30))/(('1_Setting'!$D$29)-('1_Setting'!$D$30))*2+4)))," ")," ")</f>
        <v xml:space="preserve"> </v>
      </c>
      <c r="C3566" s="10" t="str">
        <f t="shared" si="113"/>
        <v xml:space="preserve"> </v>
      </c>
      <c r="D3566" s="56" t="e">
        <f t="shared" si="114"/>
        <v>#N/A</v>
      </c>
    </row>
    <row r="3567" spans="1:4" x14ac:dyDescent="0.2">
      <c r="A3567" s="56" t="e">
        <f>IF((A3566+$F$5&lt;='1_Setting'!$D$29),A3566+$F$5,#N/A)</f>
        <v>#N/A</v>
      </c>
      <c r="B3567" s="11" t="str">
        <f>IFERROR(IF(ISNUMBER(A3567),(IF(A3567&lt;('1_Setting'!$D$30),((A3567/('1_Setting'!$D$30))*3+1),((A3567-('1_Setting'!$D$30))/(('1_Setting'!$D$29)-('1_Setting'!$D$30))*2+4)))," ")," ")</f>
        <v xml:space="preserve"> </v>
      </c>
      <c r="C3567" s="10" t="str">
        <f t="shared" si="113"/>
        <v xml:space="preserve"> </v>
      </c>
      <c r="D3567" s="56" t="e">
        <f t="shared" si="114"/>
        <v>#N/A</v>
      </c>
    </row>
    <row r="3568" spans="1:4" x14ac:dyDescent="0.2">
      <c r="A3568" s="56" t="e">
        <f>IF((A3567+$F$5&lt;='1_Setting'!$D$29),A3567+$F$5,#N/A)</f>
        <v>#N/A</v>
      </c>
      <c r="B3568" s="11" t="str">
        <f>IFERROR(IF(ISNUMBER(A3568),(IF(A3568&lt;('1_Setting'!$D$30),((A3568/('1_Setting'!$D$30))*3+1),((A3568-('1_Setting'!$D$30))/(('1_Setting'!$D$29)-('1_Setting'!$D$30))*2+4)))," ")," ")</f>
        <v xml:space="preserve"> </v>
      </c>
      <c r="C3568" s="10" t="str">
        <f t="shared" si="113"/>
        <v xml:space="preserve"> </v>
      </c>
      <c r="D3568" s="56" t="e">
        <f t="shared" si="114"/>
        <v>#N/A</v>
      </c>
    </row>
    <row r="3569" spans="1:4" x14ac:dyDescent="0.2">
      <c r="A3569" s="56" t="e">
        <f>IF((A3568+$F$5&lt;='1_Setting'!$D$29),A3568+$F$5,#N/A)</f>
        <v>#N/A</v>
      </c>
      <c r="B3569" s="11" t="str">
        <f>IFERROR(IF(ISNUMBER(A3569),(IF(A3569&lt;('1_Setting'!$D$30),((A3569/('1_Setting'!$D$30))*3+1),((A3569-('1_Setting'!$D$30))/(('1_Setting'!$D$29)-('1_Setting'!$D$30))*2+4)))," ")," ")</f>
        <v xml:space="preserve"> </v>
      </c>
      <c r="C3569" s="10" t="str">
        <f t="shared" si="113"/>
        <v xml:space="preserve"> </v>
      </c>
      <c r="D3569" s="56" t="e">
        <f t="shared" si="114"/>
        <v>#N/A</v>
      </c>
    </row>
    <row r="3570" spans="1:4" x14ac:dyDescent="0.2">
      <c r="A3570" s="56" t="e">
        <f>IF((A3569+$F$5&lt;='1_Setting'!$D$29),A3569+$F$5,#N/A)</f>
        <v>#N/A</v>
      </c>
      <c r="B3570" s="11" t="str">
        <f>IFERROR(IF(ISNUMBER(A3570),(IF(A3570&lt;('1_Setting'!$D$30),((A3570/('1_Setting'!$D$30))*3+1),((A3570-('1_Setting'!$D$30))/(('1_Setting'!$D$29)-('1_Setting'!$D$30))*2+4)))," ")," ")</f>
        <v xml:space="preserve"> </v>
      </c>
      <c r="C3570" s="10" t="str">
        <f t="shared" si="113"/>
        <v xml:space="preserve"> </v>
      </c>
      <c r="D3570" s="56" t="e">
        <f t="shared" si="114"/>
        <v>#N/A</v>
      </c>
    </row>
    <row r="3571" spans="1:4" x14ac:dyDescent="0.2">
      <c r="A3571" s="56" t="e">
        <f>IF((A3570+$F$5&lt;='1_Setting'!$D$29),A3570+$F$5,#N/A)</f>
        <v>#N/A</v>
      </c>
      <c r="B3571" s="11" t="str">
        <f>IFERROR(IF(ISNUMBER(A3571),(IF(A3571&lt;('1_Setting'!$D$30),((A3571/('1_Setting'!$D$30))*3+1),((A3571-('1_Setting'!$D$30))/(('1_Setting'!$D$29)-('1_Setting'!$D$30))*2+4)))," ")," ")</f>
        <v xml:space="preserve"> </v>
      </c>
      <c r="C3571" s="10" t="str">
        <f t="shared" si="113"/>
        <v xml:space="preserve"> </v>
      </c>
      <c r="D3571" s="56" t="e">
        <f t="shared" si="114"/>
        <v>#N/A</v>
      </c>
    </row>
    <row r="3572" spans="1:4" x14ac:dyDescent="0.2">
      <c r="A3572" s="56" t="e">
        <f>IF((A3571+$F$5&lt;='1_Setting'!$D$29),A3571+$F$5,#N/A)</f>
        <v>#N/A</v>
      </c>
      <c r="B3572" s="11" t="str">
        <f>IFERROR(IF(ISNUMBER(A3572),(IF(A3572&lt;('1_Setting'!$D$30),((A3572/('1_Setting'!$D$30))*3+1),((A3572-('1_Setting'!$D$30))/(('1_Setting'!$D$29)-('1_Setting'!$D$30))*2+4)))," ")," ")</f>
        <v xml:space="preserve"> </v>
      </c>
      <c r="C3572" s="10" t="str">
        <f t="shared" si="113"/>
        <v xml:space="preserve"> </v>
      </c>
      <c r="D3572" s="56" t="e">
        <f t="shared" si="114"/>
        <v>#N/A</v>
      </c>
    </row>
    <row r="3573" spans="1:4" x14ac:dyDescent="0.2">
      <c r="A3573" s="56" t="e">
        <f>IF((A3572+$F$5&lt;='1_Setting'!$D$29),A3572+$F$5,#N/A)</f>
        <v>#N/A</v>
      </c>
      <c r="B3573" s="11" t="str">
        <f>IFERROR(IF(ISNUMBER(A3573),(IF(A3573&lt;('1_Setting'!$D$30),((A3573/('1_Setting'!$D$30))*3+1),((A3573-('1_Setting'!$D$30))/(('1_Setting'!$D$29)-('1_Setting'!$D$30))*2+4)))," ")," ")</f>
        <v xml:space="preserve"> </v>
      </c>
      <c r="C3573" s="10" t="str">
        <f t="shared" si="113"/>
        <v xml:space="preserve"> </v>
      </c>
      <c r="D3573" s="56" t="e">
        <f t="shared" si="114"/>
        <v>#N/A</v>
      </c>
    </row>
    <row r="3574" spans="1:4" x14ac:dyDescent="0.2">
      <c r="A3574" s="56" t="e">
        <f>IF((A3573+$F$5&lt;='1_Setting'!$D$29),A3573+$F$5,#N/A)</f>
        <v>#N/A</v>
      </c>
      <c r="B3574" s="11" t="str">
        <f>IFERROR(IF(ISNUMBER(A3574),(IF(A3574&lt;('1_Setting'!$D$30),((A3574/('1_Setting'!$D$30))*3+1),((A3574-('1_Setting'!$D$30))/(('1_Setting'!$D$29)-('1_Setting'!$D$30))*2+4)))," ")," ")</f>
        <v xml:space="preserve"> </v>
      </c>
      <c r="C3574" s="10" t="str">
        <f t="shared" si="113"/>
        <v xml:space="preserve"> </v>
      </c>
      <c r="D3574" s="56" t="e">
        <f t="shared" si="114"/>
        <v>#N/A</v>
      </c>
    </row>
    <row r="3575" spans="1:4" x14ac:dyDescent="0.2">
      <c r="A3575" s="56" t="e">
        <f>IF((A3574+$F$5&lt;='1_Setting'!$D$29),A3574+$F$5,#N/A)</f>
        <v>#N/A</v>
      </c>
      <c r="B3575" s="11" t="str">
        <f>IFERROR(IF(ISNUMBER(A3575),(IF(A3575&lt;('1_Setting'!$D$30),((A3575/('1_Setting'!$D$30))*3+1),((A3575-('1_Setting'!$D$30))/(('1_Setting'!$D$29)-('1_Setting'!$D$30))*2+4)))," ")," ")</f>
        <v xml:space="preserve"> </v>
      </c>
      <c r="C3575" s="10" t="str">
        <f t="shared" si="113"/>
        <v xml:space="preserve"> </v>
      </c>
      <c r="D3575" s="56" t="e">
        <f t="shared" si="114"/>
        <v>#N/A</v>
      </c>
    </row>
    <row r="3576" spans="1:4" x14ac:dyDescent="0.2">
      <c r="A3576" s="56" t="e">
        <f>IF((A3575+$F$5&lt;='1_Setting'!$D$29),A3575+$F$5,#N/A)</f>
        <v>#N/A</v>
      </c>
      <c r="B3576" s="11" t="str">
        <f>IFERROR(IF(ISNUMBER(A3576),(IF(A3576&lt;('1_Setting'!$D$30),((A3576/('1_Setting'!$D$30))*3+1),((A3576-('1_Setting'!$D$30))/(('1_Setting'!$D$29)-('1_Setting'!$D$30))*2+4)))," ")," ")</f>
        <v xml:space="preserve"> </v>
      </c>
      <c r="C3576" s="10" t="str">
        <f t="shared" si="113"/>
        <v xml:space="preserve"> </v>
      </c>
      <c r="D3576" s="56" t="e">
        <f t="shared" si="114"/>
        <v>#N/A</v>
      </c>
    </row>
    <row r="3577" spans="1:4" x14ac:dyDescent="0.2">
      <c r="A3577" s="56" t="e">
        <f>IF((A3576+$F$5&lt;='1_Setting'!$D$29),A3576+$F$5,#N/A)</f>
        <v>#N/A</v>
      </c>
      <c r="B3577" s="11" t="str">
        <f>IFERROR(IF(ISNUMBER(A3577),(IF(A3577&lt;('1_Setting'!$D$30),((A3577/('1_Setting'!$D$30))*3+1),((A3577-('1_Setting'!$D$30))/(('1_Setting'!$D$29)-('1_Setting'!$D$30))*2+4)))," ")," ")</f>
        <v xml:space="preserve"> </v>
      </c>
      <c r="C3577" s="10" t="str">
        <f t="shared" si="113"/>
        <v xml:space="preserve"> </v>
      </c>
      <c r="D3577" s="56" t="e">
        <f t="shared" si="114"/>
        <v>#N/A</v>
      </c>
    </row>
    <row r="3578" spans="1:4" x14ac:dyDescent="0.2">
      <c r="A3578" s="56" t="e">
        <f>IF((A3577+$F$5&lt;='1_Setting'!$D$29),A3577+$F$5,#N/A)</f>
        <v>#N/A</v>
      </c>
      <c r="B3578" s="11" t="str">
        <f>IFERROR(IF(ISNUMBER(A3578),(IF(A3578&lt;('1_Setting'!$D$30),((A3578/('1_Setting'!$D$30))*3+1),((A3578-('1_Setting'!$D$30))/(('1_Setting'!$D$29)-('1_Setting'!$D$30))*2+4)))," ")," ")</f>
        <v xml:space="preserve"> </v>
      </c>
      <c r="C3578" s="10" t="str">
        <f t="shared" si="113"/>
        <v xml:space="preserve"> </v>
      </c>
      <c r="D3578" s="56" t="e">
        <f t="shared" si="114"/>
        <v>#N/A</v>
      </c>
    </row>
    <row r="3579" spans="1:4" x14ac:dyDescent="0.2">
      <c r="A3579" s="56" t="e">
        <f>IF((A3578+$F$5&lt;='1_Setting'!$D$29),A3578+$F$5,#N/A)</f>
        <v>#N/A</v>
      </c>
      <c r="B3579" s="11" t="str">
        <f>IFERROR(IF(ISNUMBER(A3579),(IF(A3579&lt;('1_Setting'!$D$30),((A3579/('1_Setting'!$D$30))*3+1),((A3579-('1_Setting'!$D$30))/(('1_Setting'!$D$29)-('1_Setting'!$D$30))*2+4)))," ")," ")</f>
        <v xml:space="preserve"> </v>
      </c>
      <c r="C3579" s="10" t="str">
        <f t="shared" si="113"/>
        <v xml:space="preserve"> </v>
      </c>
      <c r="D3579" s="56" t="e">
        <f t="shared" si="114"/>
        <v>#N/A</v>
      </c>
    </row>
    <row r="3580" spans="1:4" x14ac:dyDescent="0.2">
      <c r="A3580" s="56" t="e">
        <f>IF((A3579+$F$5&lt;='1_Setting'!$D$29),A3579+$F$5,#N/A)</f>
        <v>#N/A</v>
      </c>
      <c r="B3580" s="11" t="str">
        <f>IFERROR(IF(ISNUMBER(A3580),(IF(A3580&lt;('1_Setting'!$D$30),((A3580/('1_Setting'!$D$30))*3+1),((A3580-('1_Setting'!$D$30))/(('1_Setting'!$D$29)-('1_Setting'!$D$30))*2+4)))," ")," ")</f>
        <v xml:space="preserve"> </v>
      </c>
      <c r="C3580" s="10" t="str">
        <f t="shared" si="113"/>
        <v xml:space="preserve"> </v>
      </c>
      <c r="D3580" s="56" t="e">
        <f t="shared" si="114"/>
        <v>#N/A</v>
      </c>
    </row>
    <row r="3581" spans="1:4" x14ac:dyDescent="0.2">
      <c r="A3581" s="56" t="e">
        <f>IF((A3580+$F$5&lt;='1_Setting'!$D$29),A3580+$F$5,#N/A)</f>
        <v>#N/A</v>
      </c>
      <c r="B3581" s="11" t="str">
        <f>IFERROR(IF(ISNUMBER(A3581),(IF(A3581&lt;('1_Setting'!$D$30),((A3581/('1_Setting'!$D$30))*3+1),((A3581-('1_Setting'!$D$30))/(('1_Setting'!$D$29)-('1_Setting'!$D$30))*2+4)))," ")," ")</f>
        <v xml:space="preserve"> </v>
      </c>
      <c r="C3581" s="10" t="str">
        <f t="shared" si="113"/>
        <v xml:space="preserve"> </v>
      </c>
      <c r="D3581" s="56" t="e">
        <f t="shared" si="114"/>
        <v>#N/A</v>
      </c>
    </row>
    <row r="3582" spans="1:4" x14ac:dyDescent="0.2">
      <c r="A3582" s="56" t="e">
        <f>IF((A3581+$F$5&lt;='1_Setting'!$D$29),A3581+$F$5,#N/A)</f>
        <v>#N/A</v>
      </c>
      <c r="B3582" s="11" t="str">
        <f>IFERROR(IF(ISNUMBER(A3582),(IF(A3582&lt;('1_Setting'!$D$30),((A3582/('1_Setting'!$D$30))*3+1),((A3582-('1_Setting'!$D$30))/(('1_Setting'!$D$29)-('1_Setting'!$D$30))*2+4)))," ")," ")</f>
        <v xml:space="preserve"> </v>
      </c>
      <c r="C3582" s="10" t="str">
        <f t="shared" si="113"/>
        <v xml:space="preserve"> </v>
      </c>
      <c r="D3582" s="56" t="e">
        <f t="shared" si="114"/>
        <v>#N/A</v>
      </c>
    </row>
    <row r="3583" spans="1:4" x14ac:dyDescent="0.2">
      <c r="A3583" s="56" t="e">
        <f>IF((A3582+$F$5&lt;='1_Setting'!$D$29),A3582+$F$5,#N/A)</f>
        <v>#N/A</v>
      </c>
      <c r="B3583" s="11" t="str">
        <f>IFERROR(IF(ISNUMBER(A3583),(IF(A3583&lt;('1_Setting'!$D$30),((A3583/('1_Setting'!$D$30))*3+1),((A3583-('1_Setting'!$D$30))/(('1_Setting'!$D$29)-('1_Setting'!$D$30))*2+4)))," ")," ")</f>
        <v xml:space="preserve"> </v>
      </c>
      <c r="C3583" s="10" t="str">
        <f t="shared" si="113"/>
        <v xml:space="preserve"> </v>
      </c>
      <c r="D3583" s="56" t="e">
        <f t="shared" si="114"/>
        <v>#N/A</v>
      </c>
    </row>
    <row r="3584" spans="1:4" x14ac:dyDescent="0.2">
      <c r="A3584" s="56" t="e">
        <f>IF((A3583+$F$5&lt;='1_Setting'!$D$29),A3583+$F$5,#N/A)</f>
        <v>#N/A</v>
      </c>
      <c r="B3584" s="11" t="str">
        <f>IFERROR(IF(ISNUMBER(A3584),(IF(A3584&lt;('1_Setting'!$D$30),((A3584/('1_Setting'!$D$30))*3+1),((A3584-('1_Setting'!$D$30))/(('1_Setting'!$D$29)-('1_Setting'!$D$30))*2+4)))," ")," ")</f>
        <v xml:space="preserve"> </v>
      </c>
      <c r="C3584" s="10" t="str">
        <f t="shared" si="113"/>
        <v xml:space="preserve"> </v>
      </c>
      <c r="D3584" s="56" t="e">
        <f t="shared" si="114"/>
        <v>#N/A</v>
      </c>
    </row>
    <row r="3585" spans="1:4" x14ac:dyDescent="0.2">
      <c r="A3585" s="56" t="e">
        <f>IF((A3584+$F$5&lt;='1_Setting'!$D$29),A3584+$F$5,#N/A)</f>
        <v>#N/A</v>
      </c>
      <c r="B3585" s="11" t="str">
        <f>IFERROR(IF(ISNUMBER(A3585),(IF(A3585&lt;('1_Setting'!$D$30),((A3585/('1_Setting'!$D$30))*3+1),((A3585-('1_Setting'!$D$30))/(('1_Setting'!$D$29)-('1_Setting'!$D$30))*2+4)))," ")," ")</f>
        <v xml:space="preserve"> </v>
      </c>
      <c r="C3585" s="10" t="str">
        <f t="shared" si="113"/>
        <v xml:space="preserve"> </v>
      </c>
      <c r="D3585" s="56" t="e">
        <f t="shared" si="114"/>
        <v>#N/A</v>
      </c>
    </row>
    <row r="3586" spans="1:4" x14ac:dyDescent="0.2">
      <c r="A3586" s="56" t="e">
        <f>IF((A3585+$F$5&lt;='1_Setting'!$D$29),A3585+$F$5,#N/A)</f>
        <v>#N/A</v>
      </c>
      <c r="B3586" s="11" t="str">
        <f>IFERROR(IF(ISNUMBER(A3586),(IF(A3586&lt;('1_Setting'!$D$30),((A3586/('1_Setting'!$D$30))*3+1),((A3586-('1_Setting'!$D$30))/(('1_Setting'!$D$29)-('1_Setting'!$D$30))*2+4)))," ")," ")</f>
        <v xml:space="preserve"> </v>
      </c>
      <c r="C3586" s="10" t="str">
        <f t="shared" ref="C3586:C3649" si="115">IFERROR(IF(AND(B3586&gt;3.5,B3586&lt;4),3.5,ROUND(B3586/5,1)*5)," ")</f>
        <v xml:space="preserve"> </v>
      </c>
      <c r="D3586" s="56" t="e">
        <f t="shared" si="114"/>
        <v>#N/A</v>
      </c>
    </row>
    <row r="3587" spans="1:4" x14ac:dyDescent="0.2">
      <c r="A3587" s="56" t="e">
        <f>IF((A3586+$F$5&lt;='1_Setting'!$D$29),A3586+$F$5,#N/A)</f>
        <v>#N/A</v>
      </c>
      <c r="B3587" s="11" t="str">
        <f>IFERROR(IF(ISNUMBER(A3587),(IF(A3587&lt;('1_Setting'!$D$30),((A3587/('1_Setting'!$D$30))*3+1),((A3587-('1_Setting'!$D$30))/(('1_Setting'!$D$29)-('1_Setting'!$D$30))*2+4)))," ")," ")</f>
        <v xml:space="preserve"> </v>
      </c>
      <c r="C3587" s="10" t="str">
        <f t="shared" si="115"/>
        <v xml:space="preserve"> </v>
      </c>
      <c r="D3587" s="56" t="e">
        <f t="shared" si="114"/>
        <v>#N/A</v>
      </c>
    </row>
    <row r="3588" spans="1:4" x14ac:dyDescent="0.2">
      <c r="A3588" s="56" t="e">
        <f>IF((A3587+$F$5&lt;='1_Setting'!$D$29),A3587+$F$5,#N/A)</f>
        <v>#N/A</v>
      </c>
      <c r="B3588" s="11" t="str">
        <f>IFERROR(IF(ISNUMBER(A3588),(IF(A3588&lt;('1_Setting'!$D$30),((A3588/('1_Setting'!$D$30))*3+1),((A3588-('1_Setting'!$D$30))/(('1_Setting'!$D$29)-('1_Setting'!$D$30))*2+4)))," ")," ")</f>
        <v xml:space="preserve"> </v>
      </c>
      <c r="C3588" s="10" t="str">
        <f t="shared" si="115"/>
        <v xml:space="preserve"> </v>
      </c>
      <c r="D3588" s="56" t="e">
        <f t="shared" si="114"/>
        <v>#N/A</v>
      </c>
    </row>
    <row r="3589" spans="1:4" x14ac:dyDescent="0.2">
      <c r="A3589" s="56" t="e">
        <f>IF((A3588+$F$5&lt;='1_Setting'!$D$29),A3588+$F$5,#N/A)</f>
        <v>#N/A</v>
      </c>
      <c r="B3589" s="11" t="str">
        <f>IFERROR(IF(ISNUMBER(A3589),(IF(A3589&lt;('1_Setting'!$D$30),((A3589/('1_Setting'!$D$30))*3+1),((A3589-('1_Setting'!$D$30))/(('1_Setting'!$D$29)-('1_Setting'!$D$30))*2+4)))," ")," ")</f>
        <v xml:space="preserve"> </v>
      </c>
      <c r="C3589" s="10" t="str">
        <f t="shared" si="115"/>
        <v xml:space="preserve"> </v>
      </c>
      <c r="D3589" s="56" t="e">
        <f t="shared" si="114"/>
        <v>#N/A</v>
      </c>
    </row>
    <row r="3590" spans="1:4" x14ac:dyDescent="0.2">
      <c r="A3590" s="56" t="e">
        <f>IF((A3589+$F$5&lt;='1_Setting'!$D$29),A3589+$F$5,#N/A)</f>
        <v>#N/A</v>
      </c>
      <c r="B3590" s="11" t="str">
        <f>IFERROR(IF(ISNUMBER(A3590),(IF(A3590&lt;('1_Setting'!$D$30),((A3590/('1_Setting'!$D$30))*3+1),((A3590-('1_Setting'!$D$30))/(('1_Setting'!$D$29)-('1_Setting'!$D$30))*2+4)))," ")," ")</f>
        <v xml:space="preserve"> </v>
      </c>
      <c r="C3590" s="10" t="str">
        <f t="shared" si="115"/>
        <v xml:space="preserve"> </v>
      </c>
      <c r="D3590" s="56" t="e">
        <f t="shared" si="114"/>
        <v>#N/A</v>
      </c>
    </row>
    <row r="3591" spans="1:4" x14ac:dyDescent="0.2">
      <c r="A3591" s="56" t="e">
        <f>IF((A3590+$F$5&lt;='1_Setting'!$D$29),A3590+$F$5,#N/A)</f>
        <v>#N/A</v>
      </c>
      <c r="B3591" s="11" t="str">
        <f>IFERROR(IF(ISNUMBER(A3591),(IF(A3591&lt;('1_Setting'!$D$30),((A3591/('1_Setting'!$D$30))*3+1),((A3591-('1_Setting'!$D$30))/(('1_Setting'!$D$29)-('1_Setting'!$D$30))*2+4)))," ")," ")</f>
        <v xml:space="preserve"> </v>
      </c>
      <c r="C3591" s="10" t="str">
        <f t="shared" si="115"/>
        <v xml:space="preserve"> </v>
      </c>
      <c r="D3591" s="56" t="e">
        <f t="shared" si="114"/>
        <v>#N/A</v>
      </c>
    </row>
    <row r="3592" spans="1:4" x14ac:dyDescent="0.2">
      <c r="A3592" s="56" t="e">
        <f>IF((A3591+$F$5&lt;='1_Setting'!$D$29),A3591+$F$5,#N/A)</f>
        <v>#N/A</v>
      </c>
      <c r="B3592" s="11" t="str">
        <f>IFERROR(IF(ISNUMBER(A3592),(IF(A3592&lt;('1_Setting'!$D$30),((A3592/('1_Setting'!$D$30))*3+1),((A3592-('1_Setting'!$D$30))/(('1_Setting'!$D$29)-('1_Setting'!$D$30))*2+4)))," ")," ")</f>
        <v xml:space="preserve"> </v>
      </c>
      <c r="C3592" s="10" t="str">
        <f t="shared" si="115"/>
        <v xml:space="preserve"> </v>
      </c>
      <c r="D3592" s="56" t="e">
        <f t="shared" si="114"/>
        <v>#N/A</v>
      </c>
    </row>
    <row r="3593" spans="1:4" x14ac:dyDescent="0.2">
      <c r="A3593" s="56" t="e">
        <f>IF((A3592+$F$5&lt;='1_Setting'!$D$29),A3592+$F$5,#N/A)</f>
        <v>#N/A</v>
      </c>
      <c r="B3593" s="11" t="str">
        <f>IFERROR(IF(ISNUMBER(A3593),(IF(A3593&lt;('1_Setting'!$D$30),((A3593/('1_Setting'!$D$30))*3+1),((A3593-('1_Setting'!$D$30))/(('1_Setting'!$D$29)-('1_Setting'!$D$30))*2+4)))," ")," ")</f>
        <v xml:space="preserve"> </v>
      </c>
      <c r="C3593" s="10" t="str">
        <f t="shared" si="115"/>
        <v xml:space="preserve"> </v>
      </c>
      <c r="D3593" s="56" t="e">
        <f t="shared" si="114"/>
        <v>#N/A</v>
      </c>
    </row>
    <row r="3594" spans="1:4" x14ac:dyDescent="0.2">
      <c r="A3594" s="56" t="e">
        <f>IF((A3593+$F$5&lt;='1_Setting'!$D$29),A3593+$F$5,#N/A)</f>
        <v>#N/A</v>
      </c>
      <c r="B3594" s="11" t="str">
        <f>IFERROR(IF(ISNUMBER(A3594),(IF(A3594&lt;('1_Setting'!$D$30),((A3594/('1_Setting'!$D$30))*3+1),((A3594-('1_Setting'!$D$30))/(('1_Setting'!$D$29)-('1_Setting'!$D$30))*2+4)))," ")," ")</f>
        <v xml:space="preserve"> </v>
      </c>
      <c r="C3594" s="10" t="str">
        <f t="shared" si="115"/>
        <v xml:space="preserve"> </v>
      </c>
      <c r="D3594" s="56" t="e">
        <f t="shared" si="114"/>
        <v>#N/A</v>
      </c>
    </row>
    <row r="3595" spans="1:4" x14ac:dyDescent="0.2">
      <c r="A3595" s="56" t="e">
        <f>IF((A3594+$F$5&lt;='1_Setting'!$D$29),A3594+$F$5,#N/A)</f>
        <v>#N/A</v>
      </c>
      <c r="B3595" s="11" t="str">
        <f>IFERROR(IF(ISNUMBER(A3595),(IF(A3595&lt;('1_Setting'!$D$30),((A3595/('1_Setting'!$D$30))*3+1),((A3595-('1_Setting'!$D$30))/(('1_Setting'!$D$29)-('1_Setting'!$D$30))*2+4)))," ")," ")</f>
        <v xml:space="preserve"> </v>
      </c>
      <c r="C3595" s="10" t="str">
        <f t="shared" si="115"/>
        <v xml:space="preserve"> </v>
      </c>
      <c r="D3595" s="56" t="e">
        <f t="shared" ref="D3595:D3658" si="116">A3595</f>
        <v>#N/A</v>
      </c>
    </row>
    <row r="3596" spans="1:4" x14ac:dyDescent="0.2">
      <c r="A3596" s="56" t="e">
        <f>IF((A3595+$F$5&lt;='1_Setting'!$D$29),A3595+$F$5,#N/A)</f>
        <v>#N/A</v>
      </c>
      <c r="B3596" s="11" t="str">
        <f>IFERROR(IF(ISNUMBER(A3596),(IF(A3596&lt;('1_Setting'!$D$30),((A3596/('1_Setting'!$D$30))*3+1),((A3596-('1_Setting'!$D$30))/(('1_Setting'!$D$29)-('1_Setting'!$D$30))*2+4)))," ")," ")</f>
        <v xml:space="preserve"> </v>
      </c>
      <c r="C3596" s="10" t="str">
        <f t="shared" si="115"/>
        <v xml:space="preserve"> </v>
      </c>
      <c r="D3596" s="56" t="e">
        <f t="shared" si="116"/>
        <v>#N/A</v>
      </c>
    </row>
    <row r="3597" spans="1:4" x14ac:dyDescent="0.2">
      <c r="A3597" s="56" t="e">
        <f>IF((A3596+$F$5&lt;='1_Setting'!$D$29),A3596+$F$5,#N/A)</f>
        <v>#N/A</v>
      </c>
      <c r="B3597" s="11" t="str">
        <f>IFERROR(IF(ISNUMBER(A3597),(IF(A3597&lt;('1_Setting'!$D$30),((A3597/('1_Setting'!$D$30))*3+1),((A3597-('1_Setting'!$D$30))/(('1_Setting'!$D$29)-('1_Setting'!$D$30))*2+4)))," ")," ")</f>
        <v xml:space="preserve"> </v>
      </c>
      <c r="C3597" s="10" t="str">
        <f t="shared" si="115"/>
        <v xml:space="preserve"> </v>
      </c>
      <c r="D3597" s="56" t="e">
        <f t="shared" si="116"/>
        <v>#N/A</v>
      </c>
    </row>
    <row r="3598" spans="1:4" x14ac:dyDescent="0.2">
      <c r="A3598" s="56" t="e">
        <f>IF((A3597+$F$5&lt;='1_Setting'!$D$29),A3597+$F$5,#N/A)</f>
        <v>#N/A</v>
      </c>
      <c r="B3598" s="11" t="str">
        <f>IFERROR(IF(ISNUMBER(A3598),(IF(A3598&lt;('1_Setting'!$D$30),((A3598/('1_Setting'!$D$30))*3+1),((A3598-('1_Setting'!$D$30))/(('1_Setting'!$D$29)-('1_Setting'!$D$30))*2+4)))," ")," ")</f>
        <v xml:space="preserve"> </v>
      </c>
      <c r="C3598" s="10" t="str">
        <f t="shared" si="115"/>
        <v xml:space="preserve"> </v>
      </c>
      <c r="D3598" s="56" t="e">
        <f t="shared" si="116"/>
        <v>#N/A</v>
      </c>
    </row>
    <row r="3599" spans="1:4" x14ac:dyDescent="0.2">
      <c r="A3599" s="56" t="e">
        <f>IF((A3598+$F$5&lt;='1_Setting'!$D$29),A3598+$F$5,#N/A)</f>
        <v>#N/A</v>
      </c>
      <c r="B3599" s="11" t="str">
        <f>IFERROR(IF(ISNUMBER(A3599),(IF(A3599&lt;('1_Setting'!$D$30),((A3599/('1_Setting'!$D$30))*3+1),((A3599-('1_Setting'!$D$30))/(('1_Setting'!$D$29)-('1_Setting'!$D$30))*2+4)))," ")," ")</f>
        <v xml:space="preserve"> </v>
      </c>
      <c r="C3599" s="10" t="str">
        <f t="shared" si="115"/>
        <v xml:space="preserve"> </v>
      </c>
      <c r="D3599" s="56" t="e">
        <f t="shared" si="116"/>
        <v>#N/A</v>
      </c>
    </row>
    <row r="3600" spans="1:4" x14ac:dyDescent="0.2">
      <c r="A3600" s="56" t="e">
        <f>IF((A3599+$F$5&lt;='1_Setting'!$D$29),A3599+$F$5,#N/A)</f>
        <v>#N/A</v>
      </c>
      <c r="B3600" s="11" t="str">
        <f>IFERROR(IF(ISNUMBER(A3600),(IF(A3600&lt;('1_Setting'!$D$30),((A3600/('1_Setting'!$D$30))*3+1),((A3600-('1_Setting'!$D$30))/(('1_Setting'!$D$29)-('1_Setting'!$D$30))*2+4)))," ")," ")</f>
        <v xml:space="preserve"> </v>
      </c>
      <c r="C3600" s="10" t="str">
        <f t="shared" si="115"/>
        <v xml:space="preserve"> </v>
      </c>
      <c r="D3600" s="56" t="e">
        <f t="shared" si="116"/>
        <v>#N/A</v>
      </c>
    </row>
    <row r="3601" spans="1:4" x14ac:dyDescent="0.2">
      <c r="A3601" s="56" t="e">
        <f>IF((A3600+$F$5&lt;='1_Setting'!$D$29),A3600+$F$5,#N/A)</f>
        <v>#N/A</v>
      </c>
      <c r="B3601" s="11" t="str">
        <f>IFERROR(IF(ISNUMBER(A3601),(IF(A3601&lt;('1_Setting'!$D$30),((A3601/('1_Setting'!$D$30))*3+1),((A3601-('1_Setting'!$D$30))/(('1_Setting'!$D$29)-('1_Setting'!$D$30))*2+4)))," ")," ")</f>
        <v xml:space="preserve"> </v>
      </c>
      <c r="C3601" s="10" t="str">
        <f t="shared" si="115"/>
        <v xml:space="preserve"> </v>
      </c>
      <c r="D3601" s="56" t="e">
        <f t="shared" si="116"/>
        <v>#N/A</v>
      </c>
    </row>
    <row r="3602" spans="1:4" x14ac:dyDescent="0.2">
      <c r="A3602" s="56" t="e">
        <f>IF((A3601+$F$5&lt;='1_Setting'!$D$29),A3601+$F$5,#N/A)</f>
        <v>#N/A</v>
      </c>
      <c r="B3602" s="11" t="str">
        <f>IFERROR(IF(ISNUMBER(A3602),(IF(A3602&lt;('1_Setting'!$D$30),((A3602/('1_Setting'!$D$30))*3+1),((A3602-('1_Setting'!$D$30))/(('1_Setting'!$D$29)-('1_Setting'!$D$30))*2+4)))," ")," ")</f>
        <v xml:space="preserve"> </v>
      </c>
      <c r="C3602" s="10" t="str">
        <f t="shared" si="115"/>
        <v xml:space="preserve"> </v>
      </c>
      <c r="D3602" s="56" t="e">
        <f t="shared" si="116"/>
        <v>#N/A</v>
      </c>
    </row>
    <row r="3603" spans="1:4" x14ac:dyDescent="0.2">
      <c r="A3603" s="56" t="e">
        <f>IF((A3602+$F$5&lt;='1_Setting'!$D$29),A3602+$F$5,#N/A)</f>
        <v>#N/A</v>
      </c>
      <c r="B3603" s="11" t="str">
        <f>IFERROR(IF(ISNUMBER(A3603),(IF(A3603&lt;('1_Setting'!$D$30),((A3603/('1_Setting'!$D$30))*3+1),((A3603-('1_Setting'!$D$30))/(('1_Setting'!$D$29)-('1_Setting'!$D$30))*2+4)))," ")," ")</f>
        <v xml:space="preserve"> </v>
      </c>
      <c r="C3603" s="10" t="str">
        <f t="shared" si="115"/>
        <v xml:space="preserve"> </v>
      </c>
      <c r="D3603" s="56" t="e">
        <f t="shared" si="116"/>
        <v>#N/A</v>
      </c>
    </row>
    <row r="3604" spans="1:4" x14ac:dyDescent="0.2">
      <c r="A3604" s="56" t="e">
        <f>IF((A3603+$F$5&lt;='1_Setting'!$D$29),A3603+$F$5,#N/A)</f>
        <v>#N/A</v>
      </c>
      <c r="B3604" s="11" t="str">
        <f>IFERROR(IF(ISNUMBER(A3604),(IF(A3604&lt;('1_Setting'!$D$30),((A3604/('1_Setting'!$D$30))*3+1),((A3604-('1_Setting'!$D$30))/(('1_Setting'!$D$29)-('1_Setting'!$D$30))*2+4)))," ")," ")</f>
        <v xml:space="preserve"> </v>
      </c>
      <c r="C3604" s="10" t="str">
        <f t="shared" si="115"/>
        <v xml:space="preserve"> </v>
      </c>
      <c r="D3604" s="56" t="e">
        <f t="shared" si="116"/>
        <v>#N/A</v>
      </c>
    </row>
    <row r="3605" spans="1:4" x14ac:dyDescent="0.2">
      <c r="A3605" s="56" t="e">
        <f>IF((A3604+$F$5&lt;='1_Setting'!$D$29),A3604+$F$5,#N/A)</f>
        <v>#N/A</v>
      </c>
      <c r="B3605" s="11" t="str">
        <f>IFERROR(IF(ISNUMBER(A3605),(IF(A3605&lt;('1_Setting'!$D$30),((A3605/('1_Setting'!$D$30))*3+1),((A3605-('1_Setting'!$D$30))/(('1_Setting'!$D$29)-('1_Setting'!$D$30))*2+4)))," ")," ")</f>
        <v xml:space="preserve"> </v>
      </c>
      <c r="C3605" s="10" t="str">
        <f t="shared" si="115"/>
        <v xml:space="preserve"> </v>
      </c>
      <c r="D3605" s="56" t="e">
        <f t="shared" si="116"/>
        <v>#N/A</v>
      </c>
    </row>
    <row r="3606" spans="1:4" x14ac:dyDescent="0.2">
      <c r="A3606" s="56" t="e">
        <f>IF((A3605+$F$5&lt;='1_Setting'!$D$29),A3605+$F$5,#N/A)</f>
        <v>#N/A</v>
      </c>
      <c r="B3606" s="11" t="str">
        <f>IFERROR(IF(ISNUMBER(A3606),(IF(A3606&lt;('1_Setting'!$D$30),((A3606/('1_Setting'!$D$30))*3+1),((A3606-('1_Setting'!$D$30))/(('1_Setting'!$D$29)-('1_Setting'!$D$30))*2+4)))," ")," ")</f>
        <v xml:space="preserve"> </v>
      </c>
      <c r="C3606" s="10" t="str">
        <f t="shared" si="115"/>
        <v xml:space="preserve"> </v>
      </c>
      <c r="D3606" s="56" t="e">
        <f t="shared" si="116"/>
        <v>#N/A</v>
      </c>
    </row>
    <row r="3607" spans="1:4" x14ac:dyDescent="0.2">
      <c r="A3607" s="56" t="e">
        <f>IF((A3606+$F$5&lt;='1_Setting'!$D$29),A3606+$F$5,#N/A)</f>
        <v>#N/A</v>
      </c>
      <c r="B3607" s="11" t="str">
        <f>IFERROR(IF(ISNUMBER(A3607),(IF(A3607&lt;('1_Setting'!$D$30),((A3607/('1_Setting'!$D$30))*3+1),((A3607-('1_Setting'!$D$30))/(('1_Setting'!$D$29)-('1_Setting'!$D$30))*2+4)))," ")," ")</f>
        <v xml:space="preserve"> </v>
      </c>
      <c r="C3607" s="10" t="str">
        <f t="shared" si="115"/>
        <v xml:space="preserve"> </v>
      </c>
      <c r="D3607" s="56" t="e">
        <f t="shared" si="116"/>
        <v>#N/A</v>
      </c>
    </row>
    <row r="3608" spans="1:4" x14ac:dyDescent="0.2">
      <c r="A3608" s="56" t="e">
        <f>IF((A3607+$F$5&lt;='1_Setting'!$D$29),A3607+$F$5,#N/A)</f>
        <v>#N/A</v>
      </c>
      <c r="B3608" s="11" t="str">
        <f>IFERROR(IF(ISNUMBER(A3608),(IF(A3608&lt;('1_Setting'!$D$30),((A3608/('1_Setting'!$D$30))*3+1),((A3608-('1_Setting'!$D$30))/(('1_Setting'!$D$29)-('1_Setting'!$D$30))*2+4)))," ")," ")</f>
        <v xml:space="preserve"> </v>
      </c>
      <c r="C3608" s="10" t="str">
        <f t="shared" si="115"/>
        <v xml:space="preserve"> </v>
      </c>
      <c r="D3608" s="56" t="e">
        <f t="shared" si="116"/>
        <v>#N/A</v>
      </c>
    </row>
    <row r="3609" spans="1:4" x14ac:dyDescent="0.2">
      <c r="A3609" s="56" t="e">
        <f>IF((A3608+$F$5&lt;='1_Setting'!$D$29),A3608+$F$5,#N/A)</f>
        <v>#N/A</v>
      </c>
      <c r="B3609" s="11" t="str">
        <f>IFERROR(IF(ISNUMBER(A3609),(IF(A3609&lt;('1_Setting'!$D$30),((A3609/('1_Setting'!$D$30))*3+1),((A3609-('1_Setting'!$D$30))/(('1_Setting'!$D$29)-('1_Setting'!$D$30))*2+4)))," ")," ")</f>
        <v xml:space="preserve"> </v>
      </c>
      <c r="C3609" s="10" t="str">
        <f t="shared" si="115"/>
        <v xml:space="preserve"> </v>
      </c>
      <c r="D3609" s="56" t="e">
        <f t="shared" si="116"/>
        <v>#N/A</v>
      </c>
    </row>
    <row r="3610" spans="1:4" x14ac:dyDescent="0.2">
      <c r="A3610" s="56" t="e">
        <f>IF((A3609+$F$5&lt;='1_Setting'!$D$29),A3609+$F$5,#N/A)</f>
        <v>#N/A</v>
      </c>
      <c r="B3610" s="11" t="str">
        <f>IFERROR(IF(ISNUMBER(A3610),(IF(A3610&lt;('1_Setting'!$D$30),((A3610/('1_Setting'!$D$30))*3+1),((A3610-('1_Setting'!$D$30))/(('1_Setting'!$D$29)-('1_Setting'!$D$30))*2+4)))," ")," ")</f>
        <v xml:space="preserve"> </v>
      </c>
      <c r="C3610" s="10" t="str">
        <f t="shared" si="115"/>
        <v xml:space="preserve"> </v>
      </c>
      <c r="D3610" s="56" t="e">
        <f t="shared" si="116"/>
        <v>#N/A</v>
      </c>
    </row>
    <row r="3611" spans="1:4" x14ac:dyDescent="0.2">
      <c r="A3611" s="56" t="e">
        <f>IF((A3610+$F$5&lt;='1_Setting'!$D$29),A3610+$F$5,#N/A)</f>
        <v>#N/A</v>
      </c>
      <c r="B3611" s="11" t="str">
        <f>IFERROR(IF(ISNUMBER(A3611),(IF(A3611&lt;('1_Setting'!$D$30),((A3611/('1_Setting'!$D$30))*3+1),((A3611-('1_Setting'!$D$30))/(('1_Setting'!$D$29)-('1_Setting'!$D$30))*2+4)))," ")," ")</f>
        <v xml:space="preserve"> </v>
      </c>
      <c r="C3611" s="10" t="str">
        <f t="shared" si="115"/>
        <v xml:space="preserve"> </v>
      </c>
      <c r="D3611" s="56" t="e">
        <f t="shared" si="116"/>
        <v>#N/A</v>
      </c>
    </row>
    <row r="3612" spans="1:4" x14ac:dyDescent="0.2">
      <c r="A3612" s="56" t="e">
        <f>IF((A3611+$F$5&lt;='1_Setting'!$D$29),A3611+$F$5,#N/A)</f>
        <v>#N/A</v>
      </c>
      <c r="B3612" s="11" t="str">
        <f>IFERROR(IF(ISNUMBER(A3612),(IF(A3612&lt;('1_Setting'!$D$30),((A3612/('1_Setting'!$D$30))*3+1),((A3612-('1_Setting'!$D$30))/(('1_Setting'!$D$29)-('1_Setting'!$D$30))*2+4)))," ")," ")</f>
        <v xml:space="preserve"> </v>
      </c>
      <c r="C3612" s="10" t="str">
        <f t="shared" si="115"/>
        <v xml:space="preserve"> </v>
      </c>
      <c r="D3612" s="56" t="e">
        <f t="shared" si="116"/>
        <v>#N/A</v>
      </c>
    </row>
    <row r="3613" spans="1:4" x14ac:dyDescent="0.2">
      <c r="A3613" s="56" t="e">
        <f>IF((A3612+$F$5&lt;='1_Setting'!$D$29),A3612+$F$5,#N/A)</f>
        <v>#N/A</v>
      </c>
      <c r="B3613" s="11" t="str">
        <f>IFERROR(IF(ISNUMBER(A3613),(IF(A3613&lt;('1_Setting'!$D$30),((A3613/('1_Setting'!$D$30))*3+1),((A3613-('1_Setting'!$D$30))/(('1_Setting'!$D$29)-('1_Setting'!$D$30))*2+4)))," ")," ")</f>
        <v xml:space="preserve"> </v>
      </c>
      <c r="C3613" s="10" t="str">
        <f t="shared" si="115"/>
        <v xml:space="preserve"> </v>
      </c>
      <c r="D3613" s="56" t="e">
        <f t="shared" si="116"/>
        <v>#N/A</v>
      </c>
    </row>
    <row r="3614" spans="1:4" x14ac:dyDescent="0.2">
      <c r="A3614" s="56" t="e">
        <f>IF((A3613+$F$5&lt;='1_Setting'!$D$29),A3613+$F$5,#N/A)</f>
        <v>#N/A</v>
      </c>
      <c r="B3614" s="11" t="str">
        <f>IFERROR(IF(ISNUMBER(A3614),(IF(A3614&lt;('1_Setting'!$D$30),((A3614/('1_Setting'!$D$30))*3+1),((A3614-('1_Setting'!$D$30))/(('1_Setting'!$D$29)-('1_Setting'!$D$30))*2+4)))," ")," ")</f>
        <v xml:space="preserve"> </v>
      </c>
      <c r="C3614" s="10" t="str">
        <f t="shared" si="115"/>
        <v xml:space="preserve"> </v>
      </c>
      <c r="D3614" s="56" t="e">
        <f t="shared" si="116"/>
        <v>#N/A</v>
      </c>
    </row>
    <row r="3615" spans="1:4" x14ac:dyDescent="0.2">
      <c r="A3615" s="56" t="e">
        <f>IF((A3614+$F$5&lt;='1_Setting'!$D$29),A3614+$F$5,#N/A)</f>
        <v>#N/A</v>
      </c>
      <c r="B3615" s="11" t="str">
        <f>IFERROR(IF(ISNUMBER(A3615),(IF(A3615&lt;('1_Setting'!$D$30),((A3615/('1_Setting'!$D$30))*3+1),((A3615-('1_Setting'!$D$30))/(('1_Setting'!$D$29)-('1_Setting'!$D$30))*2+4)))," ")," ")</f>
        <v xml:space="preserve"> </v>
      </c>
      <c r="C3615" s="10" t="str">
        <f t="shared" si="115"/>
        <v xml:space="preserve"> </v>
      </c>
      <c r="D3615" s="56" t="e">
        <f t="shared" si="116"/>
        <v>#N/A</v>
      </c>
    </row>
    <row r="3616" spans="1:4" x14ac:dyDescent="0.2">
      <c r="A3616" s="56" t="e">
        <f>IF((A3615+$F$5&lt;='1_Setting'!$D$29),A3615+$F$5,#N/A)</f>
        <v>#N/A</v>
      </c>
      <c r="B3616" s="11" t="str">
        <f>IFERROR(IF(ISNUMBER(A3616),(IF(A3616&lt;('1_Setting'!$D$30),((A3616/('1_Setting'!$D$30))*3+1),((A3616-('1_Setting'!$D$30))/(('1_Setting'!$D$29)-('1_Setting'!$D$30))*2+4)))," ")," ")</f>
        <v xml:space="preserve"> </v>
      </c>
      <c r="C3616" s="10" t="str">
        <f t="shared" si="115"/>
        <v xml:space="preserve"> </v>
      </c>
      <c r="D3616" s="56" t="e">
        <f t="shared" si="116"/>
        <v>#N/A</v>
      </c>
    </row>
    <row r="3617" spans="1:4" x14ac:dyDescent="0.2">
      <c r="A3617" s="56" t="e">
        <f>IF((A3616+$F$5&lt;='1_Setting'!$D$29),A3616+$F$5,#N/A)</f>
        <v>#N/A</v>
      </c>
      <c r="B3617" s="11" t="str">
        <f>IFERROR(IF(ISNUMBER(A3617),(IF(A3617&lt;('1_Setting'!$D$30),((A3617/('1_Setting'!$D$30))*3+1),((A3617-('1_Setting'!$D$30))/(('1_Setting'!$D$29)-('1_Setting'!$D$30))*2+4)))," ")," ")</f>
        <v xml:space="preserve"> </v>
      </c>
      <c r="C3617" s="10" t="str">
        <f t="shared" si="115"/>
        <v xml:space="preserve"> </v>
      </c>
      <c r="D3617" s="56" t="e">
        <f t="shared" si="116"/>
        <v>#N/A</v>
      </c>
    </row>
    <row r="3618" spans="1:4" x14ac:dyDescent="0.2">
      <c r="A3618" s="56" t="e">
        <f>IF((A3617+$F$5&lt;='1_Setting'!$D$29),A3617+$F$5,#N/A)</f>
        <v>#N/A</v>
      </c>
      <c r="B3618" s="11" t="str">
        <f>IFERROR(IF(ISNUMBER(A3618),(IF(A3618&lt;('1_Setting'!$D$30),((A3618/('1_Setting'!$D$30))*3+1),((A3618-('1_Setting'!$D$30))/(('1_Setting'!$D$29)-('1_Setting'!$D$30))*2+4)))," ")," ")</f>
        <v xml:space="preserve"> </v>
      </c>
      <c r="C3618" s="10" t="str">
        <f t="shared" si="115"/>
        <v xml:space="preserve"> </v>
      </c>
      <c r="D3618" s="56" t="e">
        <f t="shared" si="116"/>
        <v>#N/A</v>
      </c>
    </row>
    <row r="3619" spans="1:4" x14ac:dyDescent="0.2">
      <c r="A3619" s="56" t="e">
        <f>IF((A3618+$F$5&lt;='1_Setting'!$D$29),A3618+$F$5,#N/A)</f>
        <v>#N/A</v>
      </c>
      <c r="B3619" s="11" t="str">
        <f>IFERROR(IF(ISNUMBER(A3619),(IF(A3619&lt;('1_Setting'!$D$30),((A3619/('1_Setting'!$D$30))*3+1),((A3619-('1_Setting'!$D$30))/(('1_Setting'!$D$29)-('1_Setting'!$D$30))*2+4)))," ")," ")</f>
        <v xml:space="preserve"> </v>
      </c>
      <c r="C3619" s="10" t="str">
        <f t="shared" si="115"/>
        <v xml:space="preserve"> </v>
      </c>
      <c r="D3619" s="56" t="e">
        <f t="shared" si="116"/>
        <v>#N/A</v>
      </c>
    </row>
    <row r="3620" spans="1:4" x14ac:dyDescent="0.2">
      <c r="A3620" s="56" t="e">
        <f>IF((A3619+$F$5&lt;='1_Setting'!$D$29),A3619+$F$5,#N/A)</f>
        <v>#N/A</v>
      </c>
      <c r="B3620" s="11" t="str">
        <f>IFERROR(IF(ISNUMBER(A3620),(IF(A3620&lt;('1_Setting'!$D$30),((A3620/('1_Setting'!$D$30))*3+1),((A3620-('1_Setting'!$D$30))/(('1_Setting'!$D$29)-('1_Setting'!$D$30))*2+4)))," ")," ")</f>
        <v xml:space="preserve"> </v>
      </c>
      <c r="C3620" s="10" t="str">
        <f t="shared" si="115"/>
        <v xml:space="preserve"> </v>
      </c>
      <c r="D3620" s="56" t="e">
        <f t="shared" si="116"/>
        <v>#N/A</v>
      </c>
    </row>
    <row r="3621" spans="1:4" x14ac:dyDescent="0.2">
      <c r="A3621" s="56" t="e">
        <f>IF((A3620+$F$5&lt;='1_Setting'!$D$29),A3620+$F$5,#N/A)</f>
        <v>#N/A</v>
      </c>
      <c r="B3621" s="11" t="str">
        <f>IFERROR(IF(ISNUMBER(A3621),(IF(A3621&lt;('1_Setting'!$D$30),((A3621/('1_Setting'!$D$30))*3+1),((A3621-('1_Setting'!$D$30))/(('1_Setting'!$D$29)-('1_Setting'!$D$30))*2+4)))," ")," ")</f>
        <v xml:space="preserve"> </v>
      </c>
      <c r="C3621" s="10" t="str">
        <f t="shared" si="115"/>
        <v xml:space="preserve"> </v>
      </c>
      <c r="D3621" s="56" t="e">
        <f t="shared" si="116"/>
        <v>#N/A</v>
      </c>
    </row>
    <row r="3622" spans="1:4" x14ac:dyDescent="0.2">
      <c r="A3622" s="56" t="e">
        <f>IF((A3621+$F$5&lt;='1_Setting'!$D$29),A3621+$F$5,#N/A)</f>
        <v>#N/A</v>
      </c>
      <c r="B3622" s="11" t="str">
        <f>IFERROR(IF(ISNUMBER(A3622),(IF(A3622&lt;('1_Setting'!$D$30),((A3622/('1_Setting'!$D$30))*3+1),((A3622-('1_Setting'!$D$30))/(('1_Setting'!$D$29)-('1_Setting'!$D$30))*2+4)))," ")," ")</f>
        <v xml:space="preserve"> </v>
      </c>
      <c r="C3622" s="10" t="str">
        <f t="shared" si="115"/>
        <v xml:space="preserve"> </v>
      </c>
      <c r="D3622" s="56" t="e">
        <f t="shared" si="116"/>
        <v>#N/A</v>
      </c>
    </row>
    <row r="3623" spans="1:4" x14ac:dyDescent="0.2">
      <c r="A3623" s="56" t="e">
        <f>IF((A3622+$F$5&lt;='1_Setting'!$D$29),A3622+$F$5,#N/A)</f>
        <v>#N/A</v>
      </c>
      <c r="B3623" s="11" t="str">
        <f>IFERROR(IF(ISNUMBER(A3623),(IF(A3623&lt;('1_Setting'!$D$30),((A3623/('1_Setting'!$D$30))*3+1),((A3623-('1_Setting'!$D$30))/(('1_Setting'!$D$29)-('1_Setting'!$D$30))*2+4)))," ")," ")</f>
        <v xml:space="preserve"> </v>
      </c>
      <c r="C3623" s="10" t="str">
        <f t="shared" si="115"/>
        <v xml:space="preserve"> </v>
      </c>
      <c r="D3623" s="56" t="e">
        <f t="shared" si="116"/>
        <v>#N/A</v>
      </c>
    </row>
    <row r="3624" spans="1:4" x14ac:dyDescent="0.2">
      <c r="A3624" s="56" t="e">
        <f>IF((A3623+$F$5&lt;='1_Setting'!$D$29),A3623+$F$5,#N/A)</f>
        <v>#N/A</v>
      </c>
      <c r="B3624" s="11" t="str">
        <f>IFERROR(IF(ISNUMBER(A3624),(IF(A3624&lt;('1_Setting'!$D$30),((A3624/('1_Setting'!$D$30))*3+1),((A3624-('1_Setting'!$D$30))/(('1_Setting'!$D$29)-('1_Setting'!$D$30))*2+4)))," ")," ")</f>
        <v xml:space="preserve"> </v>
      </c>
      <c r="C3624" s="10" t="str">
        <f t="shared" si="115"/>
        <v xml:space="preserve"> </v>
      </c>
      <c r="D3624" s="56" t="e">
        <f t="shared" si="116"/>
        <v>#N/A</v>
      </c>
    </row>
    <row r="3625" spans="1:4" x14ac:dyDescent="0.2">
      <c r="A3625" s="56" t="e">
        <f>IF((A3624+$F$5&lt;='1_Setting'!$D$29),A3624+$F$5,#N/A)</f>
        <v>#N/A</v>
      </c>
      <c r="B3625" s="11" t="str">
        <f>IFERROR(IF(ISNUMBER(A3625),(IF(A3625&lt;('1_Setting'!$D$30),((A3625/('1_Setting'!$D$30))*3+1),((A3625-('1_Setting'!$D$30))/(('1_Setting'!$D$29)-('1_Setting'!$D$30))*2+4)))," ")," ")</f>
        <v xml:space="preserve"> </v>
      </c>
      <c r="C3625" s="10" t="str">
        <f t="shared" si="115"/>
        <v xml:space="preserve"> </v>
      </c>
      <c r="D3625" s="56" t="e">
        <f t="shared" si="116"/>
        <v>#N/A</v>
      </c>
    </row>
    <row r="3626" spans="1:4" x14ac:dyDescent="0.2">
      <c r="A3626" s="56" t="e">
        <f>IF((A3625+$F$5&lt;='1_Setting'!$D$29),A3625+$F$5,#N/A)</f>
        <v>#N/A</v>
      </c>
      <c r="B3626" s="11" t="str">
        <f>IFERROR(IF(ISNUMBER(A3626),(IF(A3626&lt;('1_Setting'!$D$30),((A3626/('1_Setting'!$D$30))*3+1),((A3626-('1_Setting'!$D$30))/(('1_Setting'!$D$29)-('1_Setting'!$D$30))*2+4)))," ")," ")</f>
        <v xml:space="preserve"> </v>
      </c>
      <c r="C3626" s="10" t="str">
        <f t="shared" si="115"/>
        <v xml:space="preserve"> </v>
      </c>
      <c r="D3626" s="56" t="e">
        <f t="shared" si="116"/>
        <v>#N/A</v>
      </c>
    </row>
    <row r="3627" spans="1:4" x14ac:dyDescent="0.2">
      <c r="A3627" s="56" t="e">
        <f>IF((A3626+$F$5&lt;='1_Setting'!$D$29),A3626+$F$5,#N/A)</f>
        <v>#N/A</v>
      </c>
      <c r="B3627" s="11" t="str">
        <f>IFERROR(IF(ISNUMBER(A3627),(IF(A3627&lt;('1_Setting'!$D$30),((A3627/('1_Setting'!$D$30))*3+1),((A3627-('1_Setting'!$D$30))/(('1_Setting'!$D$29)-('1_Setting'!$D$30))*2+4)))," ")," ")</f>
        <v xml:space="preserve"> </v>
      </c>
      <c r="C3627" s="10" t="str">
        <f t="shared" si="115"/>
        <v xml:space="preserve"> </v>
      </c>
      <c r="D3627" s="56" t="e">
        <f t="shared" si="116"/>
        <v>#N/A</v>
      </c>
    </row>
    <row r="3628" spans="1:4" x14ac:dyDescent="0.2">
      <c r="A3628" s="56" t="e">
        <f>IF((A3627+$F$5&lt;='1_Setting'!$D$29),A3627+$F$5,#N/A)</f>
        <v>#N/A</v>
      </c>
      <c r="B3628" s="11" t="str">
        <f>IFERROR(IF(ISNUMBER(A3628),(IF(A3628&lt;('1_Setting'!$D$30),((A3628/('1_Setting'!$D$30))*3+1),((A3628-('1_Setting'!$D$30))/(('1_Setting'!$D$29)-('1_Setting'!$D$30))*2+4)))," ")," ")</f>
        <v xml:space="preserve"> </v>
      </c>
      <c r="C3628" s="10" t="str">
        <f t="shared" si="115"/>
        <v xml:space="preserve"> </v>
      </c>
      <c r="D3628" s="56" t="e">
        <f t="shared" si="116"/>
        <v>#N/A</v>
      </c>
    </row>
    <row r="3629" spans="1:4" x14ac:dyDescent="0.2">
      <c r="A3629" s="56" t="e">
        <f>IF((A3628+$F$5&lt;='1_Setting'!$D$29),A3628+$F$5,#N/A)</f>
        <v>#N/A</v>
      </c>
      <c r="B3629" s="11" t="str">
        <f>IFERROR(IF(ISNUMBER(A3629),(IF(A3629&lt;('1_Setting'!$D$30),((A3629/('1_Setting'!$D$30))*3+1),((A3629-('1_Setting'!$D$30))/(('1_Setting'!$D$29)-('1_Setting'!$D$30))*2+4)))," ")," ")</f>
        <v xml:space="preserve"> </v>
      </c>
      <c r="C3629" s="10" t="str">
        <f t="shared" si="115"/>
        <v xml:space="preserve"> </v>
      </c>
      <c r="D3629" s="56" t="e">
        <f t="shared" si="116"/>
        <v>#N/A</v>
      </c>
    </row>
    <row r="3630" spans="1:4" x14ac:dyDescent="0.2">
      <c r="A3630" s="56" t="e">
        <f>IF((A3629+$F$5&lt;='1_Setting'!$D$29),A3629+$F$5,#N/A)</f>
        <v>#N/A</v>
      </c>
      <c r="B3630" s="11" t="str">
        <f>IFERROR(IF(ISNUMBER(A3630),(IF(A3630&lt;('1_Setting'!$D$30),((A3630/('1_Setting'!$D$30))*3+1),((A3630-('1_Setting'!$D$30))/(('1_Setting'!$D$29)-('1_Setting'!$D$30))*2+4)))," ")," ")</f>
        <v xml:space="preserve"> </v>
      </c>
      <c r="C3630" s="10" t="str">
        <f t="shared" si="115"/>
        <v xml:space="preserve"> </v>
      </c>
      <c r="D3630" s="56" t="e">
        <f t="shared" si="116"/>
        <v>#N/A</v>
      </c>
    </row>
    <row r="3631" spans="1:4" x14ac:dyDescent="0.2">
      <c r="A3631" s="56" t="e">
        <f>IF((A3630+$F$5&lt;='1_Setting'!$D$29),A3630+$F$5,#N/A)</f>
        <v>#N/A</v>
      </c>
      <c r="B3631" s="11" t="str">
        <f>IFERROR(IF(ISNUMBER(A3631),(IF(A3631&lt;('1_Setting'!$D$30),((A3631/('1_Setting'!$D$30))*3+1),((A3631-('1_Setting'!$D$30))/(('1_Setting'!$D$29)-('1_Setting'!$D$30))*2+4)))," ")," ")</f>
        <v xml:space="preserve"> </v>
      </c>
      <c r="C3631" s="10" t="str">
        <f t="shared" si="115"/>
        <v xml:space="preserve"> </v>
      </c>
      <c r="D3631" s="56" t="e">
        <f t="shared" si="116"/>
        <v>#N/A</v>
      </c>
    </row>
    <row r="3632" spans="1:4" x14ac:dyDescent="0.2">
      <c r="A3632" s="56" t="e">
        <f>IF((A3631+$F$5&lt;='1_Setting'!$D$29),A3631+$F$5,#N/A)</f>
        <v>#N/A</v>
      </c>
      <c r="B3632" s="11" t="str">
        <f>IFERROR(IF(ISNUMBER(A3632),(IF(A3632&lt;('1_Setting'!$D$30),((A3632/('1_Setting'!$D$30))*3+1),((A3632-('1_Setting'!$D$30))/(('1_Setting'!$D$29)-('1_Setting'!$D$30))*2+4)))," ")," ")</f>
        <v xml:space="preserve"> </v>
      </c>
      <c r="C3632" s="10" t="str">
        <f t="shared" si="115"/>
        <v xml:space="preserve"> </v>
      </c>
      <c r="D3632" s="56" t="e">
        <f t="shared" si="116"/>
        <v>#N/A</v>
      </c>
    </row>
    <row r="3633" spans="1:4" x14ac:dyDescent="0.2">
      <c r="A3633" s="56" t="e">
        <f>IF((A3632+$F$5&lt;='1_Setting'!$D$29),A3632+$F$5,#N/A)</f>
        <v>#N/A</v>
      </c>
      <c r="B3633" s="11" t="str">
        <f>IFERROR(IF(ISNUMBER(A3633),(IF(A3633&lt;('1_Setting'!$D$30),((A3633/('1_Setting'!$D$30))*3+1),((A3633-('1_Setting'!$D$30))/(('1_Setting'!$D$29)-('1_Setting'!$D$30))*2+4)))," ")," ")</f>
        <v xml:space="preserve"> </v>
      </c>
      <c r="C3633" s="10" t="str">
        <f t="shared" si="115"/>
        <v xml:space="preserve"> </v>
      </c>
      <c r="D3633" s="56" t="e">
        <f t="shared" si="116"/>
        <v>#N/A</v>
      </c>
    </row>
    <row r="3634" spans="1:4" x14ac:dyDescent="0.2">
      <c r="A3634" s="56" t="e">
        <f>IF((A3633+$F$5&lt;='1_Setting'!$D$29),A3633+$F$5,#N/A)</f>
        <v>#N/A</v>
      </c>
      <c r="B3634" s="11" t="str">
        <f>IFERROR(IF(ISNUMBER(A3634),(IF(A3634&lt;('1_Setting'!$D$30),((A3634/('1_Setting'!$D$30))*3+1),((A3634-('1_Setting'!$D$30))/(('1_Setting'!$D$29)-('1_Setting'!$D$30))*2+4)))," ")," ")</f>
        <v xml:space="preserve"> </v>
      </c>
      <c r="C3634" s="10" t="str">
        <f t="shared" si="115"/>
        <v xml:space="preserve"> </v>
      </c>
      <c r="D3634" s="56" t="e">
        <f t="shared" si="116"/>
        <v>#N/A</v>
      </c>
    </row>
    <row r="3635" spans="1:4" x14ac:dyDescent="0.2">
      <c r="A3635" s="56" t="e">
        <f>IF((A3634+$F$5&lt;='1_Setting'!$D$29),A3634+$F$5,#N/A)</f>
        <v>#N/A</v>
      </c>
      <c r="B3635" s="11" t="str">
        <f>IFERROR(IF(ISNUMBER(A3635),(IF(A3635&lt;('1_Setting'!$D$30),((A3635/('1_Setting'!$D$30))*3+1),((A3635-('1_Setting'!$D$30))/(('1_Setting'!$D$29)-('1_Setting'!$D$30))*2+4)))," ")," ")</f>
        <v xml:space="preserve"> </v>
      </c>
      <c r="C3635" s="10" t="str">
        <f t="shared" si="115"/>
        <v xml:space="preserve"> </v>
      </c>
      <c r="D3635" s="56" t="e">
        <f t="shared" si="116"/>
        <v>#N/A</v>
      </c>
    </row>
    <row r="3636" spans="1:4" x14ac:dyDescent="0.2">
      <c r="A3636" s="56" t="e">
        <f>IF((A3635+$F$5&lt;='1_Setting'!$D$29),A3635+$F$5,#N/A)</f>
        <v>#N/A</v>
      </c>
      <c r="B3636" s="11" t="str">
        <f>IFERROR(IF(ISNUMBER(A3636),(IF(A3636&lt;('1_Setting'!$D$30),((A3636/('1_Setting'!$D$30))*3+1),((A3636-('1_Setting'!$D$30))/(('1_Setting'!$D$29)-('1_Setting'!$D$30))*2+4)))," ")," ")</f>
        <v xml:space="preserve"> </v>
      </c>
      <c r="C3636" s="10" t="str">
        <f t="shared" si="115"/>
        <v xml:space="preserve"> </v>
      </c>
      <c r="D3636" s="56" t="e">
        <f t="shared" si="116"/>
        <v>#N/A</v>
      </c>
    </row>
    <row r="3637" spans="1:4" x14ac:dyDescent="0.2">
      <c r="A3637" s="56" t="e">
        <f>IF((A3636+$F$5&lt;='1_Setting'!$D$29),A3636+$F$5,#N/A)</f>
        <v>#N/A</v>
      </c>
      <c r="B3637" s="11" t="str">
        <f>IFERROR(IF(ISNUMBER(A3637),(IF(A3637&lt;('1_Setting'!$D$30),((A3637/('1_Setting'!$D$30))*3+1),((A3637-('1_Setting'!$D$30))/(('1_Setting'!$D$29)-('1_Setting'!$D$30))*2+4)))," ")," ")</f>
        <v xml:space="preserve"> </v>
      </c>
      <c r="C3637" s="10" t="str">
        <f t="shared" si="115"/>
        <v xml:space="preserve"> </v>
      </c>
      <c r="D3637" s="56" t="e">
        <f t="shared" si="116"/>
        <v>#N/A</v>
      </c>
    </row>
    <row r="3638" spans="1:4" x14ac:dyDescent="0.2">
      <c r="A3638" s="56" t="e">
        <f>IF((A3637+$F$5&lt;='1_Setting'!$D$29),A3637+$F$5,#N/A)</f>
        <v>#N/A</v>
      </c>
      <c r="B3638" s="11" t="str">
        <f>IFERROR(IF(ISNUMBER(A3638),(IF(A3638&lt;('1_Setting'!$D$30),((A3638/('1_Setting'!$D$30))*3+1),((A3638-('1_Setting'!$D$30))/(('1_Setting'!$D$29)-('1_Setting'!$D$30))*2+4)))," ")," ")</f>
        <v xml:space="preserve"> </v>
      </c>
      <c r="C3638" s="10" t="str">
        <f t="shared" si="115"/>
        <v xml:space="preserve"> </v>
      </c>
      <c r="D3638" s="56" t="e">
        <f t="shared" si="116"/>
        <v>#N/A</v>
      </c>
    </row>
    <row r="3639" spans="1:4" x14ac:dyDescent="0.2">
      <c r="A3639" s="56" t="e">
        <f>IF((A3638+$F$5&lt;='1_Setting'!$D$29),A3638+$F$5,#N/A)</f>
        <v>#N/A</v>
      </c>
      <c r="B3639" s="11" t="str">
        <f>IFERROR(IF(ISNUMBER(A3639),(IF(A3639&lt;('1_Setting'!$D$30),((A3639/('1_Setting'!$D$30))*3+1),((A3639-('1_Setting'!$D$30))/(('1_Setting'!$D$29)-('1_Setting'!$D$30))*2+4)))," ")," ")</f>
        <v xml:space="preserve"> </v>
      </c>
      <c r="C3639" s="10" t="str">
        <f t="shared" si="115"/>
        <v xml:space="preserve"> </v>
      </c>
      <c r="D3639" s="56" t="e">
        <f t="shared" si="116"/>
        <v>#N/A</v>
      </c>
    </row>
    <row r="3640" spans="1:4" x14ac:dyDescent="0.2">
      <c r="A3640" s="56" t="e">
        <f>IF((A3639+$F$5&lt;='1_Setting'!$D$29),A3639+$F$5,#N/A)</f>
        <v>#N/A</v>
      </c>
      <c r="B3640" s="11" t="str">
        <f>IFERROR(IF(ISNUMBER(A3640),(IF(A3640&lt;('1_Setting'!$D$30),((A3640/('1_Setting'!$D$30))*3+1),((A3640-('1_Setting'!$D$30))/(('1_Setting'!$D$29)-('1_Setting'!$D$30))*2+4)))," ")," ")</f>
        <v xml:space="preserve"> </v>
      </c>
      <c r="C3640" s="10" t="str">
        <f t="shared" si="115"/>
        <v xml:space="preserve"> </v>
      </c>
      <c r="D3640" s="56" t="e">
        <f t="shared" si="116"/>
        <v>#N/A</v>
      </c>
    </row>
    <row r="3641" spans="1:4" x14ac:dyDescent="0.2">
      <c r="A3641" s="56" t="e">
        <f>IF((A3640+$F$5&lt;='1_Setting'!$D$29),A3640+$F$5,#N/A)</f>
        <v>#N/A</v>
      </c>
      <c r="B3641" s="11" t="str">
        <f>IFERROR(IF(ISNUMBER(A3641),(IF(A3641&lt;('1_Setting'!$D$30),((A3641/('1_Setting'!$D$30))*3+1),((A3641-('1_Setting'!$D$30))/(('1_Setting'!$D$29)-('1_Setting'!$D$30))*2+4)))," ")," ")</f>
        <v xml:space="preserve"> </v>
      </c>
      <c r="C3641" s="10" t="str">
        <f t="shared" si="115"/>
        <v xml:space="preserve"> </v>
      </c>
      <c r="D3641" s="56" t="e">
        <f t="shared" si="116"/>
        <v>#N/A</v>
      </c>
    </row>
    <row r="3642" spans="1:4" x14ac:dyDescent="0.2">
      <c r="A3642" s="56" t="e">
        <f>IF((A3641+$F$5&lt;='1_Setting'!$D$29),A3641+$F$5,#N/A)</f>
        <v>#N/A</v>
      </c>
      <c r="B3642" s="11" t="str">
        <f>IFERROR(IF(ISNUMBER(A3642),(IF(A3642&lt;('1_Setting'!$D$30),((A3642/('1_Setting'!$D$30))*3+1),((A3642-('1_Setting'!$D$30))/(('1_Setting'!$D$29)-('1_Setting'!$D$30))*2+4)))," ")," ")</f>
        <v xml:space="preserve"> </v>
      </c>
      <c r="C3642" s="10" t="str">
        <f t="shared" si="115"/>
        <v xml:space="preserve"> </v>
      </c>
      <c r="D3642" s="56" t="e">
        <f t="shared" si="116"/>
        <v>#N/A</v>
      </c>
    </row>
    <row r="3643" spans="1:4" x14ac:dyDescent="0.2">
      <c r="A3643" s="56" t="e">
        <f>IF((A3642+$F$5&lt;='1_Setting'!$D$29),A3642+$F$5,#N/A)</f>
        <v>#N/A</v>
      </c>
      <c r="B3643" s="11" t="str">
        <f>IFERROR(IF(ISNUMBER(A3643),(IF(A3643&lt;('1_Setting'!$D$30),((A3643/('1_Setting'!$D$30))*3+1),((A3643-('1_Setting'!$D$30))/(('1_Setting'!$D$29)-('1_Setting'!$D$30))*2+4)))," ")," ")</f>
        <v xml:space="preserve"> </v>
      </c>
      <c r="C3643" s="10" t="str">
        <f t="shared" si="115"/>
        <v xml:space="preserve"> </v>
      </c>
      <c r="D3643" s="56" t="e">
        <f t="shared" si="116"/>
        <v>#N/A</v>
      </c>
    </row>
    <row r="3644" spans="1:4" x14ac:dyDescent="0.2">
      <c r="A3644" s="56" t="e">
        <f>IF((A3643+$F$5&lt;='1_Setting'!$D$29),A3643+$F$5,#N/A)</f>
        <v>#N/A</v>
      </c>
      <c r="B3644" s="11" t="str">
        <f>IFERROR(IF(ISNUMBER(A3644),(IF(A3644&lt;('1_Setting'!$D$30),((A3644/('1_Setting'!$D$30))*3+1),((A3644-('1_Setting'!$D$30))/(('1_Setting'!$D$29)-('1_Setting'!$D$30))*2+4)))," ")," ")</f>
        <v xml:space="preserve"> </v>
      </c>
      <c r="C3644" s="10" t="str">
        <f t="shared" si="115"/>
        <v xml:space="preserve"> </v>
      </c>
      <c r="D3644" s="56" t="e">
        <f t="shared" si="116"/>
        <v>#N/A</v>
      </c>
    </row>
    <row r="3645" spans="1:4" x14ac:dyDescent="0.2">
      <c r="A3645" s="56" t="e">
        <f>IF((A3644+$F$5&lt;='1_Setting'!$D$29),A3644+$F$5,#N/A)</f>
        <v>#N/A</v>
      </c>
      <c r="B3645" s="11" t="str">
        <f>IFERROR(IF(ISNUMBER(A3645),(IF(A3645&lt;('1_Setting'!$D$30),((A3645/('1_Setting'!$D$30))*3+1),((A3645-('1_Setting'!$D$30))/(('1_Setting'!$D$29)-('1_Setting'!$D$30))*2+4)))," ")," ")</f>
        <v xml:space="preserve"> </v>
      </c>
      <c r="C3645" s="10" t="str">
        <f t="shared" si="115"/>
        <v xml:space="preserve"> </v>
      </c>
      <c r="D3645" s="56" t="e">
        <f t="shared" si="116"/>
        <v>#N/A</v>
      </c>
    </row>
    <row r="3646" spans="1:4" x14ac:dyDescent="0.2">
      <c r="A3646" s="56" t="e">
        <f>IF((A3645+$F$5&lt;='1_Setting'!$D$29),A3645+$F$5,#N/A)</f>
        <v>#N/A</v>
      </c>
      <c r="B3646" s="11" t="str">
        <f>IFERROR(IF(ISNUMBER(A3646),(IF(A3646&lt;('1_Setting'!$D$30),((A3646/('1_Setting'!$D$30))*3+1),((A3646-('1_Setting'!$D$30))/(('1_Setting'!$D$29)-('1_Setting'!$D$30))*2+4)))," ")," ")</f>
        <v xml:space="preserve"> </v>
      </c>
      <c r="C3646" s="10" t="str">
        <f t="shared" si="115"/>
        <v xml:space="preserve"> </v>
      </c>
      <c r="D3646" s="56" t="e">
        <f t="shared" si="116"/>
        <v>#N/A</v>
      </c>
    </row>
    <row r="3647" spans="1:4" x14ac:dyDescent="0.2">
      <c r="A3647" s="56" t="e">
        <f>IF((A3646+$F$5&lt;='1_Setting'!$D$29),A3646+$F$5,#N/A)</f>
        <v>#N/A</v>
      </c>
      <c r="B3647" s="11" t="str">
        <f>IFERROR(IF(ISNUMBER(A3647),(IF(A3647&lt;('1_Setting'!$D$30),((A3647/('1_Setting'!$D$30))*3+1),((A3647-('1_Setting'!$D$30))/(('1_Setting'!$D$29)-('1_Setting'!$D$30))*2+4)))," ")," ")</f>
        <v xml:space="preserve"> </v>
      </c>
      <c r="C3647" s="10" t="str">
        <f t="shared" si="115"/>
        <v xml:space="preserve"> </v>
      </c>
      <c r="D3647" s="56" t="e">
        <f t="shared" si="116"/>
        <v>#N/A</v>
      </c>
    </row>
    <row r="3648" spans="1:4" x14ac:dyDescent="0.2">
      <c r="A3648" s="56" t="e">
        <f>IF((A3647+$F$5&lt;='1_Setting'!$D$29),A3647+$F$5,#N/A)</f>
        <v>#N/A</v>
      </c>
      <c r="B3648" s="11" t="str">
        <f>IFERROR(IF(ISNUMBER(A3648),(IF(A3648&lt;('1_Setting'!$D$30),((A3648/('1_Setting'!$D$30))*3+1),((A3648-('1_Setting'!$D$30))/(('1_Setting'!$D$29)-('1_Setting'!$D$30))*2+4)))," ")," ")</f>
        <v xml:space="preserve"> </v>
      </c>
      <c r="C3648" s="10" t="str">
        <f t="shared" si="115"/>
        <v xml:space="preserve"> </v>
      </c>
      <c r="D3648" s="56" t="e">
        <f t="shared" si="116"/>
        <v>#N/A</v>
      </c>
    </row>
    <row r="3649" spans="1:4" x14ac:dyDescent="0.2">
      <c r="A3649" s="56" t="e">
        <f>IF((A3648+$F$5&lt;='1_Setting'!$D$29),A3648+$F$5,#N/A)</f>
        <v>#N/A</v>
      </c>
      <c r="B3649" s="11" t="str">
        <f>IFERROR(IF(ISNUMBER(A3649),(IF(A3649&lt;('1_Setting'!$D$30),((A3649/('1_Setting'!$D$30))*3+1),((A3649-('1_Setting'!$D$30))/(('1_Setting'!$D$29)-('1_Setting'!$D$30))*2+4)))," ")," ")</f>
        <v xml:space="preserve"> </v>
      </c>
      <c r="C3649" s="10" t="str">
        <f t="shared" si="115"/>
        <v xml:space="preserve"> </v>
      </c>
      <c r="D3649" s="56" t="e">
        <f t="shared" si="116"/>
        <v>#N/A</v>
      </c>
    </row>
    <row r="3650" spans="1:4" x14ac:dyDescent="0.2">
      <c r="A3650" s="56" t="e">
        <f>IF((A3649+$F$5&lt;='1_Setting'!$D$29),A3649+$F$5,#N/A)</f>
        <v>#N/A</v>
      </c>
      <c r="B3650" s="11" t="str">
        <f>IFERROR(IF(ISNUMBER(A3650),(IF(A3650&lt;('1_Setting'!$D$30),((A3650/('1_Setting'!$D$30))*3+1),((A3650-('1_Setting'!$D$30))/(('1_Setting'!$D$29)-('1_Setting'!$D$30))*2+4)))," ")," ")</f>
        <v xml:space="preserve"> </v>
      </c>
      <c r="C3650" s="10" t="str">
        <f t="shared" ref="C3650:C3713" si="117">IFERROR(IF(AND(B3650&gt;3.5,B3650&lt;4),3.5,ROUND(B3650/5,1)*5)," ")</f>
        <v xml:space="preserve"> </v>
      </c>
      <c r="D3650" s="56" t="e">
        <f t="shared" si="116"/>
        <v>#N/A</v>
      </c>
    </row>
    <row r="3651" spans="1:4" x14ac:dyDescent="0.2">
      <c r="A3651" s="56" t="e">
        <f>IF((A3650+$F$5&lt;='1_Setting'!$D$29),A3650+$F$5,#N/A)</f>
        <v>#N/A</v>
      </c>
      <c r="B3651" s="11" t="str">
        <f>IFERROR(IF(ISNUMBER(A3651),(IF(A3651&lt;('1_Setting'!$D$30),((A3651/('1_Setting'!$D$30))*3+1),((A3651-('1_Setting'!$D$30))/(('1_Setting'!$D$29)-('1_Setting'!$D$30))*2+4)))," ")," ")</f>
        <v xml:space="preserve"> </v>
      </c>
      <c r="C3651" s="10" t="str">
        <f t="shared" si="117"/>
        <v xml:space="preserve"> </v>
      </c>
      <c r="D3651" s="56" t="e">
        <f t="shared" si="116"/>
        <v>#N/A</v>
      </c>
    </row>
    <row r="3652" spans="1:4" x14ac:dyDescent="0.2">
      <c r="A3652" s="56" t="e">
        <f>IF((A3651+$F$5&lt;='1_Setting'!$D$29),A3651+$F$5,#N/A)</f>
        <v>#N/A</v>
      </c>
      <c r="B3652" s="11" t="str">
        <f>IFERROR(IF(ISNUMBER(A3652),(IF(A3652&lt;('1_Setting'!$D$30),((A3652/('1_Setting'!$D$30))*3+1),((A3652-('1_Setting'!$D$30))/(('1_Setting'!$D$29)-('1_Setting'!$D$30))*2+4)))," ")," ")</f>
        <v xml:space="preserve"> </v>
      </c>
      <c r="C3652" s="10" t="str">
        <f t="shared" si="117"/>
        <v xml:space="preserve"> </v>
      </c>
      <c r="D3652" s="56" t="e">
        <f t="shared" si="116"/>
        <v>#N/A</v>
      </c>
    </row>
    <row r="3653" spans="1:4" x14ac:dyDescent="0.2">
      <c r="A3653" s="56" t="e">
        <f>IF((A3652+$F$5&lt;='1_Setting'!$D$29),A3652+$F$5,#N/A)</f>
        <v>#N/A</v>
      </c>
      <c r="B3653" s="11" t="str">
        <f>IFERROR(IF(ISNUMBER(A3653),(IF(A3653&lt;('1_Setting'!$D$30),((A3653/('1_Setting'!$D$30))*3+1),((A3653-('1_Setting'!$D$30))/(('1_Setting'!$D$29)-('1_Setting'!$D$30))*2+4)))," ")," ")</f>
        <v xml:space="preserve"> </v>
      </c>
      <c r="C3653" s="10" t="str">
        <f t="shared" si="117"/>
        <v xml:space="preserve"> </v>
      </c>
      <c r="D3653" s="56" t="e">
        <f t="shared" si="116"/>
        <v>#N/A</v>
      </c>
    </row>
    <row r="3654" spans="1:4" x14ac:dyDescent="0.2">
      <c r="A3654" s="56" t="e">
        <f>IF((A3653+$F$5&lt;='1_Setting'!$D$29),A3653+$F$5,#N/A)</f>
        <v>#N/A</v>
      </c>
      <c r="B3654" s="11" t="str">
        <f>IFERROR(IF(ISNUMBER(A3654),(IF(A3654&lt;('1_Setting'!$D$30),((A3654/('1_Setting'!$D$30))*3+1),((A3654-('1_Setting'!$D$30))/(('1_Setting'!$D$29)-('1_Setting'!$D$30))*2+4)))," ")," ")</f>
        <v xml:space="preserve"> </v>
      </c>
      <c r="C3654" s="10" t="str">
        <f t="shared" si="117"/>
        <v xml:space="preserve"> </v>
      </c>
      <c r="D3654" s="56" t="e">
        <f t="shared" si="116"/>
        <v>#N/A</v>
      </c>
    </row>
    <row r="3655" spans="1:4" x14ac:dyDescent="0.2">
      <c r="A3655" s="56" t="e">
        <f>IF((A3654+$F$5&lt;='1_Setting'!$D$29),A3654+$F$5,#N/A)</f>
        <v>#N/A</v>
      </c>
      <c r="B3655" s="11" t="str">
        <f>IFERROR(IF(ISNUMBER(A3655),(IF(A3655&lt;('1_Setting'!$D$30),((A3655/('1_Setting'!$D$30))*3+1),((A3655-('1_Setting'!$D$30))/(('1_Setting'!$D$29)-('1_Setting'!$D$30))*2+4)))," ")," ")</f>
        <v xml:space="preserve"> </v>
      </c>
      <c r="C3655" s="10" t="str">
        <f t="shared" si="117"/>
        <v xml:space="preserve"> </v>
      </c>
      <c r="D3655" s="56" t="e">
        <f t="shared" si="116"/>
        <v>#N/A</v>
      </c>
    </row>
    <row r="3656" spans="1:4" x14ac:dyDescent="0.2">
      <c r="A3656" s="56" t="e">
        <f>IF((A3655+$F$5&lt;='1_Setting'!$D$29),A3655+$F$5,#N/A)</f>
        <v>#N/A</v>
      </c>
      <c r="B3656" s="11" t="str">
        <f>IFERROR(IF(ISNUMBER(A3656),(IF(A3656&lt;('1_Setting'!$D$30),((A3656/('1_Setting'!$D$30))*3+1),((A3656-('1_Setting'!$D$30))/(('1_Setting'!$D$29)-('1_Setting'!$D$30))*2+4)))," ")," ")</f>
        <v xml:space="preserve"> </v>
      </c>
      <c r="C3656" s="10" t="str">
        <f t="shared" si="117"/>
        <v xml:space="preserve"> </v>
      </c>
      <c r="D3656" s="56" t="e">
        <f t="shared" si="116"/>
        <v>#N/A</v>
      </c>
    </row>
    <row r="3657" spans="1:4" x14ac:dyDescent="0.2">
      <c r="A3657" s="56" t="e">
        <f>IF((A3656+$F$5&lt;='1_Setting'!$D$29),A3656+$F$5,#N/A)</f>
        <v>#N/A</v>
      </c>
      <c r="B3657" s="11" t="str">
        <f>IFERROR(IF(ISNUMBER(A3657),(IF(A3657&lt;('1_Setting'!$D$30),((A3657/('1_Setting'!$D$30))*3+1),((A3657-('1_Setting'!$D$30))/(('1_Setting'!$D$29)-('1_Setting'!$D$30))*2+4)))," ")," ")</f>
        <v xml:space="preserve"> </v>
      </c>
      <c r="C3657" s="10" t="str">
        <f t="shared" si="117"/>
        <v xml:space="preserve"> </v>
      </c>
      <c r="D3657" s="56" t="e">
        <f t="shared" si="116"/>
        <v>#N/A</v>
      </c>
    </row>
    <row r="3658" spans="1:4" x14ac:dyDescent="0.2">
      <c r="A3658" s="56" t="e">
        <f>IF((A3657+$F$5&lt;='1_Setting'!$D$29),A3657+$F$5,#N/A)</f>
        <v>#N/A</v>
      </c>
      <c r="B3658" s="11" t="str">
        <f>IFERROR(IF(ISNUMBER(A3658),(IF(A3658&lt;('1_Setting'!$D$30),((A3658/('1_Setting'!$D$30))*3+1),((A3658-('1_Setting'!$D$30))/(('1_Setting'!$D$29)-('1_Setting'!$D$30))*2+4)))," ")," ")</f>
        <v xml:space="preserve"> </v>
      </c>
      <c r="C3658" s="10" t="str">
        <f t="shared" si="117"/>
        <v xml:space="preserve"> </v>
      </c>
      <c r="D3658" s="56" t="e">
        <f t="shared" si="116"/>
        <v>#N/A</v>
      </c>
    </row>
    <row r="3659" spans="1:4" x14ac:dyDescent="0.2">
      <c r="A3659" s="56" t="e">
        <f>IF((A3658+$F$5&lt;='1_Setting'!$D$29),A3658+$F$5,#N/A)</f>
        <v>#N/A</v>
      </c>
      <c r="B3659" s="11" t="str">
        <f>IFERROR(IF(ISNUMBER(A3659),(IF(A3659&lt;('1_Setting'!$D$30),((A3659/('1_Setting'!$D$30))*3+1),((A3659-('1_Setting'!$D$30))/(('1_Setting'!$D$29)-('1_Setting'!$D$30))*2+4)))," ")," ")</f>
        <v xml:space="preserve"> </v>
      </c>
      <c r="C3659" s="10" t="str">
        <f t="shared" si="117"/>
        <v xml:space="preserve"> </v>
      </c>
      <c r="D3659" s="56" t="e">
        <f t="shared" ref="D3659:D3722" si="118">A3659</f>
        <v>#N/A</v>
      </c>
    </row>
    <row r="3660" spans="1:4" x14ac:dyDescent="0.2">
      <c r="A3660" s="56" t="e">
        <f>IF((A3659+$F$5&lt;='1_Setting'!$D$29),A3659+$F$5,#N/A)</f>
        <v>#N/A</v>
      </c>
      <c r="B3660" s="11" t="str">
        <f>IFERROR(IF(ISNUMBER(A3660),(IF(A3660&lt;('1_Setting'!$D$30),((A3660/('1_Setting'!$D$30))*3+1),((A3660-('1_Setting'!$D$30))/(('1_Setting'!$D$29)-('1_Setting'!$D$30))*2+4)))," ")," ")</f>
        <v xml:space="preserve"> </v>
      </c>
      <c r="C3660" s="10" t="str">
        <f t="shared" si="117"/>
        <v xml:space="preserve"> </v>
      </c>
      <c r="D3660" s="56" t="e">
        <f t="shared" si="118"/>
        <v>#N/A</v>
      </c>
    </row>
    <row r="3661" spans="1:4" x14ac:dyDescent="0.2">
      <c r="A3661" s="56" t="e">
        <f>IF((A3660+$F$5&lt;='1_Setting'!$D$29),A3660+$F$5,#N/A)</f>
        <v>#N/A</v>
      </c>
      <c r="B3661" s="11" t="str">
        <f>IFERROR(IF(ISNUMBER(A3661),(IF(A3661&lt;('1_Setting'!$D$30),((A3661/('1_Setting'!$D$30))*3+1),((A3661-('1_Setting'!$D$30))/(('1_Setting'!$D$29)-('1_Setting'!$D$30))*2+4)))," ")," ")</f>
        <v xml:space="preserve"> </v>
      </c>
      <c r="C3661" s="10" t="str">
        <f t="shared" si="117"/>
        <v xml:space="preserve"> </v>
      </c>
      <c r="D3661" s="56" t="e">
        <f t="shared" si="118"/>
        <v>#N/A</v>
      </c>
    </row>
    <row r="3662" spans="1:4" x14ac:dyDescent="0.2">
      <c r="A3662" s="56" t="e">
        <f>IF((A3661+$F$5&lt;='1_Setting'!$D$29),A3661+$F$5,#N/A)</f>
        <v>#N/A</v>
      </c>
      <c r="B3662" s="11" t="str">
        <f>IFERROR(IF(ISNUMBER(A3662),(IF(A3662&lt;('1_Setting'!$D$30),((A3662/('1_Setting'!$D$30))*3+1),((A3662-('1_Setting'!$D$30))/(('1_Setting'!$D$29)-('1_Setting'!$D$30))*2+4)))," ")," ")</f>
        <v xml:space="preserve"> </v>
      </c>
      <c r="C3662" s="10" t="str">
        <f t="shared" si="117"/>
        <v xml:space="preserve"> </v>
      </c>
      <c r="D3662" s="56" t="e">
        <f t="shared" si="118"/>
        <v>#N/A</v>
      </c>
    </row>
    <row r="3663" spans="1:4" x14ac:dyDescent="0.2">
      <c r="A3663" s="56" t="e">
        <f>IF((A3662+$F$5&lt;='1_Setting'!$D$29),A3662+$F$5,#N/A)</f>
        <v>#N/A</v>
      </c>
      <c r="B3663" s="11" t="str">
        <f>IFERROR(IF(ISNUMBER(A3663),(IF(A3663&lt;('1_Setting'!$D$30),((A3663/('1_Setting'!$D$30))*3+1),((A3663-('1_Setting'!$D$30))/(('1_Setting'!$D$29)-('1_Setting'!$D$30))*2+4)))," ")," ")</f>
        <v xml:space="preserve"> </v>
      </c>
      <c r="C3663" s="10" t="str">
        <f t="shared" si="117"/>
        <v xml:space="preserve"> </v>
      </c>
      <c r="D3663" s="56" t="e">
        <f t="shared" si="118"/>
        <v>#N/A</v>
      </c>
    </row>
    <row r="3664" spans="1:4" x14ac:dyDescent="0.2">
      <c r="A3664" s="56" t="e">
        <f>IF((A3663+$F$5&lt;='1_Setting'!$D$29),A3663+$F$5,#N/A)</f>
        <v>#N/A</v>
      </c>
      <c r="B3664" s="11" t="str">
        <f>IFERROR(IF(ISNUMBER(A3664),(IF(A3664&lt;('1_Setting'!$D$30),((A3664/('1_Setting'!$D$30))*3+1),((A3664-('1_Setting'!$D$30))/(('1_Setting'!$D$29)-('1_Setting'!$D$30))*2+4)))," ")," ")</f>
        <v xml:space="preserve"> </v>
      </c>
      <c r="C3664" s="10" t="str">
        <f t="shared" si="117"/>
        <v xml:space="preserve"> </v>
      </c>
      <c r="D3664" s="56" t="e">
        <f t="shared" si="118"/>
        <v>#N/A</v>
      </c>
    </row>
    <row r="3665" spans="1:4" x14ac:dyDescent="0.2">
      <c r="A3665" s="56" t="e">
        <f>IF((A3664+$F$5&lt;='1_Setting'!$D$29),A3664+$F$5,#N/A)</f>
        <v>#N/A</v>
      </c>
      <c r="B3665" s="11" t="str">
        <f>IFERROR(IF(ISNUMBER(A3665),(IF(A3665&lt;('1_Setting'!$D$30),((A3665/('1_Setting'!$D$30))*3+1),((A3665-('1_Setting'!$D$30))/(('1_Setting'!$D$29)-('1_Setting'!$D$30))*2+4)))," ")," ")</f>
        <v xml:space="preserve"> </v>
      </c>
      <c r="C3665" s="10" t="str">
        <f t="shared" si="117"/>
        <v xml:space="preserve"> </v>
      </c>
      <c r="D3665" s="56" t="e">
        <f t="shared" si="118"/>
        <v>#N/A</v>
      </c>
    </row>
    <row r="3666" spans="1:4" x14ac:dyDescent="0.2">
      <c r="A3666" s="56" t="e">
        <f>IF((A3665+$F$5&lt;='1_Setting'!$D$29),A3665+$F$5,#N/A)</f>
        <v>#N/A</v>
      </c>
      <c r="B3666" s="11" t="str">
        <f>IFERROR(IF(ISNUMBER(A3666),(IF(A3666&lt;('1_Setting'!$D$30),((A3666/('1_Setting'!$D$30))*3+1),((A3666-('1_Setting'!$D$30))/(('1_Setting'!$D$29)-('1_Setting'!$D$30))*2+4)))," ")," ")</f>
        <v xml:space="preserve"> </v>
      </c>
      <c r="C3666" s="10" t="str">
        <f t="shared" si="117"/>
        <v xml:space="preserve"> </v>
      </c>
      <c r="D3666" s="56" t="e">
        <f t="shared" si="118"/>
        <v>#N/A</v>
      </c>
    </row>
    <row r="3667" spans="1:4" x14ac:dyDescent="0.2">
      <c r="A3667" s="56" t="e">
        <f>IF((A3666+$F$5&lt;='1_Setting'!$D$29),A3666+$F$5,#N/A)</f>
        <v>#N/A</v>
      </c>
      <c r="B3667" s="11" t="str">
        <f>IFERROR(IF(ISNUMBER(A3667),(IF(A3667&lt;('1_Setting'!$D$30),((A3667/('1_Setting'!$D$30))*3+1),((A3667-('1_Setting'!$D$30))/(('1_Setting'!$D$29)-('1_Setting'!$D$30))*2+4)))," ")," ")</f>
        <v xml:space="preserve"> </v>
      </c>
      <c r="C3667" s="10" t="str">
        <f t="shared" si="117"/>
        <v xml:space="preserve"> </v>
      </c>
      <c r="D3667" s="56" t="e">
        <f t="shared" si="118"/>
        <v>#N/A</v>
      </c>
    </row>
    <row r="3668" spans="1:4" x14ac:dyDescent="0.2">
      <c r="A3668" s="56" t="e">
        <f>IF((A3667+$F$5&lt;='1_Setting'!$D$29),A3667+$F$5,#N/A)</f>
        <v>#N/A</v>
      </c>
      <c r="B3668" s="11" t="str">
        <f>IFERROR(IF(ISNUMBER(A3668),(IF(A3668&lt;('1_Setting'!$D$30),((A3668/('1_Setting'!$D$30))*3+1),((A3668-('1_Setting'!$D$30))/(('1_Setting'!$D$29)-('1_Setting'!$D$30))*2+4)))," ")," ")</f>
        <v xml:space="preserve"> </v>
      </c>
      <c r="C3668" s="10" t="str">
        <f t="shared" si="117"/>
        <v xml:space="preserve"> </v>
      </c>
      <c r="D3668" s="56" t="e">
        <f t="shared" si="118"/>
        <v>#N/A</v>
      </c>
    </row>
    <row r="3669" spans="1:4" x14ac:dyDescent="0.2">
      <c r="A3669" s="56" t="e">
        <f>IF((A3668+$F$5&lt;='1_Setting'!$D$29),A3668+$F$5,#N/A)</f>
        <v>#N/A</v>
      </c>
      <c r="B3669" s="11" t="str">
        <f>IFERROR(IF(ISNUMBER(A3669),(IF(A3669&lt;('1_Setting'!$D$30),((A3669/('1_Setting'!$D$30))*3+1),((A3669-('1_Setting'!$D$30))/(('1_Setting'!$D$29)-('1_Setting'!$D$30))*2+4)))," ")," ")</f>
        <v xml:space="preserve"> </v>
      </c>
      <c r="C3669" s="10" t="str">
        <f t="shared" si="117"/>
        <v xml:space="preserve"> </v>
      </c>
      <c r="D3669" s="56" t="e">
        <f t="shared" si="118"/>
        <v>#N/A</v>
      </c>
    </row>
    <row r="3670" spans="1:4" x14ac:dyDescent="0.2">
      <c r="A3670" s="56" t="e">
        <f>IF((A3669+$F$5&lt;='1_Setting'!$D$29),A3669+$F$5,#N/A)</f>
        <v>#N/A</v>
      </c>
      <c r="B3670" s="11" t="str">
        <f>IFERROR(IF(ISNUMBER(A3670),(IF(A3670&lt;('1_Setting'!$D$30),((A3670/('1_Setting'!$D$30))*3+1),((A3670-('1_Setting'!$D$30))/(('1_Setting'!$D$29)-('1_Setting'!$D$30))*2+4)))," ")," ")</f>
        <v xml:space="preserve"> </v>
      </c>
      <c r="C3670" s="10" t="str">
        <f t="shared" si="117"/>
        <v xml:space="preserve"> </v>
      </c>
      <c r="D3670" s="56" t="e">
        <f t="shared" si="118"/>
        <v>#N/A</v>
      </c>
    </row>
    <row r="3671" spans="1:4" x14ac:dyDescent="0.2">
      <c r="A3671" s="56" t="e">
        <f>IF((A3670+$F$5&lt;='1_Setting'!$D$29),A3670+$F$5,#N/A)</f>
        <v>#N/A</v>
      </c>
      <c r="B3671" s="11" t="str">
        <f>IFERROR(IF(ISNUMBER(A3671),(IF(A3671&lt;('1_Setting'!$D$30),((A3671/('1_Setting'!$D$30))*3+1),((A3671-('1_Setting'!$D$30))/(('1_Setting'!$D$29)-('1_Setting'!$D$30))*2+4)))," ")," ")</f>
        <v xml:space="preserve"> </v>
      </c>
      <c r="C3671" s="10" t="str">
        <f t="shared" si="117"/>
        <v xml:space="preserve"> </v>
      </c>
      <c r="D3671" s="56" t="e">
        <f t="shared" si="118"/>
        <v>#N/A</v>
      </c>
    </row>
    <row r="3672" spans="1:4" x14ac:dyDescent="0.2">
      <c r="A3672" s="56" t="e">
        <f>IF((A3671+$F$5&lt;='1_Setting'!$D$29),A3671+$F$5,#N/A)</f>
        <v>#N/A</v>
      </c>
      <c r="B3672" s="11" t="str">
        <f>IFERROR(IF(ISNUMBER(A3672),(IF(A3672&lt;('1_Setting'!$D$30),((A3672/('1_Setting'!$D$30))*3+1),((A3672-('1_Setting'!$D$30))/(('1_Setting'!$D$29)-('1_Setting'!$D$30))*2+4)))," ")," ")</f>
        <v xml:space="preserve"> </v>
      </c>
      <c r="C3672" s="10" t="str">
        <f t="shared" si="117"/>
        <v xml:space="preserve"> </v>
      </c>
      <c r="D3672" s="56" t="e">
        <f t="shared" si="118"/>
        <v>#N/A</v>
      </c>
    </row>
    <row r="3673" spans="1:4" x14ac:dyDescent="0.2">
      <c r="A3673" s="56" t="e">
        <f>IF((A3672+$F$5&lt;='1_Setting'!$D$29),A3672+$F$5,#N/A)</f>
        <v>#N/A</v>
      </c>
      <c r="B3673" s="11" t="str">
        <f>IFERROR(IF(ISNUMBER(A3673),(IF(A3673&lt;('1_Setting'!$D$30),((A3673/('1_Setting'!$D$30))*3+1),((A3673-('1_Setting'!$D$30))/(('1_Setting'!$D$29)-('1_Setting'!$D$30))*2+4)))," ")," ")</f>
        <v xml:space="preserve"> </v>
      </c>
      <c r="C3673" s="10" t="str">
        <f t="shared" si="117"/>
        <v xml:space="preserve"> </v>
      </c>
      <c r="D3673" s="56" t="e">
        <f t="shared" si="118"/>
        <v>#N/A</v>
      </c>
    </row>
    <row r="3674" spans="1:4" x14ac:dyDescent="0.2">
      <c r="A3674" s="56" t="e">
        <f>IF((A3673+$F$5&lt;='1_Setting'!$D$29),A3673+$F$5,#N/A)</f>
        <v>#N/A</v>
      </c>
      <c r="B3674" s="11" t="str">
        <f>IFERROR(IF(ISNUMBER(A3674),(IF(A3674&lt;('1_Setting'!$D$30),((A3674/('1_Setting'!$D$30))*3+1),((A3674-('1_Setting'!$D$30))/(('1_Setting'!$D$29)-('1_Setting'!$D$30))*2+4)))," ")," ")</f>
        <v xml:space="preserve"> </v>
      </c>
      <c r="C3674" s="10" t="str">
        <f t="shared" si="117"/>
        <v xml:space="preserve"> </v>
      </c>
      <c r="D3674" s="56" t="e">
        <f t="shared" si="118"/>
        <v>#N/A</v>
      </c>
    </row>
    <row r="3675" spans="1:4" x14ac:dyDescent="0.2">
      <c r="A3675" s="56" t="e">
        <f>IF((A3674+$F$5&lt;='1_Setting'!$D$29),A3674+$F$5,#N/A)</f>
        <v>#N/A</v>
      </c>
      <c r="B3675" s="11" t="str">
        <f>IFERROR(IF(ISNUMBER(A3675),(IF(A3675&lt;('1_Setting'!$D$30),((A3675/('1_Setting'!$D$30))*3+1),((A3675-('1_Setting'!$D$30))/(('1_Setting'!$D$29)-('1_Setting'!$D$30))*2+4)))," ")," ")</f>
        <v xml:space="preserve"> </v>
      </c>
      <c r="C3675" s="10" t="str">
        <f t="shared" si="117"/>
        <v xml:space="preserve"> </v>
      </c>
      <c r="D3675" s="56" t="e">
        <f t="shared" si="118"/>
        <v>#N/A</v>
      </c>
    </row>
    <row r="3676" spans="1:4" x14ac:dyDescent="0.2">
      <c r="A3676" s="56" t="e">
        <f>IF((A3675+$F$5&lt;='1_Setting'!$D$29),A3675+$F$5,#N/A)</f>
        <v>#N/A</v>
      </c>
      <c r="B3676" s="11" t="str">
        <f>IFERROR(IF(ISNUMBER(A3676),(IF(A3676&lt;('1_Setting'!$D$30),((A3676/('1_Setting'!$D$30))*3+1),((A3676-('1_Setting'!$D$30))/(('1_Setting'!$D$29)-('1_Setting'!$D$30))*2+4)))," ")," ")</f>
        <v xml:space="preserve"> </v>
      </c>
      <c r="C3676" s="10" t="str">
        <f t="shared" si="117"/>
        <v xml:space="preserve"> </v>
      </c>
      <c r="D3676" s="56" t="e">
        <f t="shared" si="118"/>
        <v>#N/A</v>
      </c>
    </row>
    <row r="3677" spans="1:4" x14ac:dyDescent="0.2">
      <c r="A3677" s="56" t="e">
        <f>IF((A3676+$F$5&lt;='1_Setting'!$D$29),A3676+$F$5,#N/A)</f>
        <v>#N/A</v>
      </c>
      <c r="B3677" s="11" t="str">
        <f>IFERROR(IF(ISNUMBER(A3677),(IF(A3677&lt;('1_Setting'!$D$30),((A3677/('1_Setting'!$D$30))*3+1),((A3677-('1_Setting'!$D$30))/(('1_Setting'!$D$29)-('1_Setting'!$D$30))*2+4)))," ")," ")</f>
        <v xml:space="preserve"> </v>
      </c>
      <c r="C3677" s="10" t="str">
        <f t="shared" si="117"/>
        <v xml:space="preserve"> </v>
      </c>
      <c r="D3677" s="56" t="e">
        <f t="shared" si="118"/>
        <v>#N/A</v>
      </c>
    </row>
    <row r="3678" spans="1:4" x14ac:dyDescent="0.2">
      <c r="A3678" s="56" t="e">
        <f>IF((A3677+$F$5&lt;='1_Setting'!$D$29),A3677+$F$5,#N/A)</f>
        <v>#N/A</v>
      </c>
      <c r="B3678" s="11" t="str">
        <f>IFERROR(IF(ISNUMBER(A3678),(IF(A3678&lt;('1_Setting'!$D$30),((A3678/('1_Setting'!$D$30))*3+1),((A3678-('1_Setting'!$D$30))/(('1_Setting'!$D$29)-('1_Setting'!$D$30))*2+4)))," ")," ")</f>
        <v xml:space="preserve"> </v>
      </c>
      <c r="C3678" s="10" t="str">
        <f t="shared" si="117"/>
        <v xml:space="preserve"> </v>
      </c>
      <c r="D3678" s="56" t="e">
        <f t="shared" si="118"/>
        <v>#N/A</v>
      </c>
    </row>
    <row r="3679" spans="1:4" x14ac:dyDescent="0.2">
      <c r="A3679" s="56" t="e">
        <f>IF((A3678+$F$5&lt;='1_Setting'!$D$29),A3678+$F$5,#N/A)</f>
        <v>#N/A</v>
      </c>
      <c r="B3679" s="11" t="str">
        <f>IFERROR(IF(ISNUMBER(A3679),(IF(A3679&lt;('1_Setting'!$D$30),((A3679/('1_Setting'!$D$30))*3+1),((A3679-('1_Setting'!$D$30))/(('1_Setting'!$D$29)-('1_Setting'!$D$30))*2+4)))," ")," ")</f>
        <v xml:space="preserve"> </v>
      </c>
      <c r="C3679" s="10" t="str">
        <f t="shared" si="117"/>
        <v xml:space="preserve"> </v>
      </c>
      <c r="D3679" s="56" t="e">
        <f t="shared" si="118"/>
        <v>#N/A</v>
      </c>
    </row>
    <row r="3680" spans="1:4" x14ac:dyDescent="0.2">
      <c r="A3680" s="56" t="e">
        <f>IF((A3679+$F$5&lt;='1_Setting'!$D$29),A3679+$F$5,#N/A)</f>
        <v>#N/A</v>
      </c>
      <c r="B3680" s="11" t="str">
        <f>IFERROR(IF(ISNUMBER(A3680),(IF(A3680&lt;('1_Setting'!$D$30),((A3680/('1_Setting'!$D$30))*3+1),((A3680-('1_Setting'!$D$30))/(('1_Setting'!$D$29)-('1_Setting'!$D$30))*2+4)))," ")," ")</f>
        <v xml:space="preserve"> </v>
      </c>
      <c r="C3680" s="10" t="str">
        <f t="shared" si="117"/>
        <v xml:space="preserve"> </v>
      </c>
      <c r="D3680" s="56" t="e">
        <f t="shared" si="118"/>
        <v>#N/A</v>
      </c>
    </row>
    <row r="3681" spans="1:4" x14ac:dyDescent="0.2">
      <c r="A3681" s="56" t="e">
        <f>IF((A3680+$F$5&lt;='1_Setting'!$D$29),A3680+$F$5,#N/A)</f>
        <v>#N/A</v>
      </c>
      <c r="B3681" s="11" t="str">
        <f>IFERROR(IF(ISNUMBER(A3681),(IF(A3681&lt;('1_Setting'!$D$30),((A3681/('1_Setting'!$D$30))*3+1),((A3681-('1_Setting'!$D$30))/(('1_Setting'!$D$29)-('1_Setting'!$D$30))*2+4)))," ")," ")</f>
        <v xml:space="preserve"> </v>
      </c>
      <c r="C3681" s="10" t="str">
        <f t="shared" si="117"/>
        <v xml:space="preserve"> </v>
      </c>
      <c r="D3681" s="56" t="e">
        <f t="shared" si="118"/>
        <v>#N/A</v>
      </c>
    </row>
    <row r="3682" spans="1:4" x14ac:dyDescent="0.2">
      <c r="A3682" s="56" t="e">
        <f>IF((A3681+$F$5&lt;='1_Setting'!$D$29),A3681+$F$5,#N/A)</f>
        <v>#N/A</v>
      </c>
      <c r="B3682" s="11" t="str">
        <f>IFERROR(IF(ISNUMBER(A3682),(IF(A3682&lt;('1_Setting'!$D$30),((A3682/('1_Setting'!$D$30))*3+1),((A3682-('1_Setting'!$D$30))/(('1_Setting'!$D$29)-('1_Setting'!$D$30))*2+4)))," ")," ")</f>
        <v xml:space="preserve"> </v>
      </c>
      <c r="C3682" s="10" t="str">
        <f t="shared" si="117"/>
        <v xml:space="preserve"> </v>
      </c>
      <c r="D3682" s="56" t="e">
        <f t="shared" si="118"/>
        <v>#N/A</v>
      </c>
    </row>
    <row r="3683" spans="1:4" x14ac:dyDescent="0.2">
      <c r="A3683" s="56" t="e">
        <f>IF((A3682+$F$5&lt;='1_Setting'!$D$29),A3682+$F$5,#N/A)</f>
        <v>#N/A</v>
      </c>
      <c r="B3683" s="11" t="str">
        <f>IFERROR(IF(ISNUMBER(A3683),(IF(A3683&lt;('1_Setting'!$D$30),((A3683/('1_Setting'!$D$30))*3+1),((A3683-('1_Setting'!$D$30))/(('1_Setting'!$D$29)-('1_Setting'!$D$30))*2+4)))," ")," ")</f>
        <v xml:space="preserve"> </v>
      </c>
      <c r="C3683" s="10" t="str">
        <f t="shared" si="117"/>
        <v xml:space="preserve"> </v>
      </c>
      <c r="D3683" s="56" t="e">
        <f t="shared" si="118"/>
        <v>#N/A</v>
      </c>
    </row>
    <row r="3684" spans="1:4" x14ac:dyDescent="0.2">
      <c r="A3684" s="56" t="e">
        <f>IF((A3683+$F$5&lt;='1_Setting'!$D$29),A3683+$F$5,#N/A)</f>
        <v>#N/A</v>
      </c>
      <c r="B3684" s="11" t="str">
        <f>IFERROR(IF(ISNUMBER(A3684),(IF(A3684&lt;('1_Setting'!$D$30),((A3684/('1_Setting'!$D$30))*3+1),((A3684-('1_Setting'!$D$30))/(('1_Setting'!$D$29)-('1_Setting'!$D$30))*2+4)))," ")," ")</f>
        <v xml:space="preserve"> </v>
      </c>
      <c r="C3684" s="10" t="str">
        <f t="shared" si="117"/>
        <v xml:space="preserve"> </v>
      </c>
      <c r="D3684" s="56" t="e">
        <f t="shared" si="118"/>
        <v>#N/A</v>
      </c>
    </row>
    <row r="3685" spans="1:4" x14ac:dyDescent="0.2">
      <c r="A3685" s="56" t="e">
        <f>IF((A3684+$F$5&lt;='1_Setting'!$D$29),A3684+$F$5,#N/A)</f>
        <v>#N/A</v>
      </c>
      <c r="B3685" s="11" t="str">
        <f>IFERROR(IF(ISNUMBER(A3685),(IF(A3685&lt;('1_Setting'!$D$30),((A3685/('1_Setting'!$D$30))*3+1),((A3685-('1_Setting'!$D$30))/(('1_Setting'!$D$29)-('1_Setting'!$D$30))*2+4)))," ")," ")</f>
        <v xml:space="preserve"> </v>
      </c>
      <c r="C3685" s="10" t="str">
        <f t="shared" si="117"/>
        <v xml:space="preserve"> </v>
      </c>
      <c r="D3685" s="56" t="e">
        <f t="shared" si="118"/>
        <v>#N/A</v>
      </c>
    </row>
    <row r="3686" spans="1:4" x14ac:dyDescent="0.2">
      <c r="A3686" s="56" t="e">
        <f>IF((A3685+$F$5&lt;='1_Setting'!$D$29),A3685+$F$5,#N/A)</f>
        <v>#N/A</v>
      </c>
      <c r="B3686" s="11" t="str">
        <f>IFERROR(IF(ISNUMBER(A3686),(IF(A3686&lt;('1_Setting'!$D$30),((A3686/('1_Setting'!$D$30))*3+1),((A3686-('1_Setting'!$D$30))/(('1_Setting'!$D$29)-('1_Setting'!$D$30))*2+4)))," ")," ")</f>
        <v xml:space="preserve"> </v>
      </c>
      <c r="C3686" s="10" t="str">
        <f t="shared" si="117"/>
        <v xml:space="preserve"> </v>
      </c>
      <c r="D3686" s="56" t="e">
        <f t="shared" si="118"/>
        <v>#N/A</v>
      </c>
    </row>
    <row r="3687" spans="1:4" x14ac:dyDescent="0.2">
      <c r="A3687" s="56" t="e">
        <f>IF((A3686+$F$5&lt;='1_Setting'!$D$29),A3686+$F$5,#N/A)</f>
        <v>#N/A</v>
      </c>
      <c r="B3687" s="11" t="str">
        <f>IFERROR(IF(ISNUMBER(A3687),(IF(A3687&lt;('1_Setting'!$D$30),((A3687/('1_Setting'!$D$30))*3+1),((A3687-('1_Setting'!$D$30))/(('1_Setting'!$D$29)-('1_Setting'!$D$30))*2+4)))," ")," ")</f>
        <v xml:space="preserve"> </v>
      </c>
      <c r="C3687" s="10" t="str">
        <f t="shared" si="117"/>
        <v xml:space="preserve"> </v>
      </c>
      <c r="D3687" s="56" t="e">
        <f t="shared" si="118"/>
        <v>#N/A</v>
      </c>
    </row>
    <row r="3688" spans="1:4" x14ac:dyDescent="0.2">
      <c r="A3688" s="56" t="e">
        <f>IF((A3687+$F$5&lt;='1_Setting'!$D$29),A3687+$F$5,#N/A)</f>
        <v>#N/A</v>
      </c>
      <c r="B3688" s="11" t="str">
        <f>IFERROR(IF(ISNUMBER(A3688),(IF(A3688&lt;('1_Setting'!$D$30),((A3688/('1_Setting'!$D$30))*3+1),((A3688-('1_Setting'!$D$30))/(('1_Setting'!$D$29)-('1_Setting'!$D$30))*2+4)))," ")," ")</f>
        <v xml:space="preserve"> </v>
      </c>
      <c r="C3688" s="10" t="str">
        <f t="shared" si="117"/>
        <v xml:space="preserve"> </v>
      </c>
      <c r="D3688" s="56" t="e">
        <f t="shared" si="118"/>
        <v>#N/A</v>
      </c>
    </row>
    <row r="3689" spans="1:4" x14ac:dyDescent="0.2">
      <c r="A3689" s="56" t="e">
        <f>IF((A3688+$F$5&lt;='1_Setting'!$D$29),A3688+$F$5,#N/A)</f>
        <v>#N/A</v>
      </c>
      <c r="B3689" s="11" t="str">
        <f>IFERROR(IF(ISNUMBER(A3689),(IF(A3689&lt;('1_Setting'!$D$30),((A3689/('1_Setting'!$D$30))*3+1),((A3689-('1_Setting'!$D$30))/(('1_Setting'!$D$29)-('1_Setting'!$D$30))*2+4)))," ")," ")</f>
        <v xml:space="preserve"> </v>
      </c>
      <c r="C3689" s="10" t="str">
        <f t="shared" si="117"/>
        <v xml:space="preserve"> </v>
      </c>
      <c r="D3689" s="56" t="e">
        <f t="shared" si="118"/>
        <v>#N/A</v>
      </c>
    </row>
    <row r="3690" spans="1:4" x14ac:dyDescent="0.2">
      <c r="A3690" s="56" t="e">
        <f>IF((A3689+$F$5&lt;='1_Setting'!$D$29),A3689+$F$5,#N/A)</f>
        <v>#N/A</v>
      </c>
      <c r="B3690" s="11" t="str">
        <f>IFERROR(IF(ISNUMBER(A3690),(IF(A3690&lt;('1_Setting'!$D$30),((A3690/('1_Setting'!$D$30))*3+1),((A3690-('1_Setting'!$D$30))/(('1_Setting'!$D$29)-('1_Setting'!$D$30))*2+4)))," ")," ")</f>
        <v xml:space="preserve"> </v>
      </c>
      <c r="C3690" s="10" t="str">
        <f t="shared" si="117"/>
        <v xml:space="preserve"> </v>
      </c>
      <c r="D3690" s="56" t="e">
        <f t="shared" si="118"/>
        <v>#N/A</v>
      </c>
    </row>
    <row r="3691" spans="1:4" x14ac:dyDescent="0.2">
      <c r="A3691" s="56" t="e">
        <f>IF((A3690+$F$5&lt;='1_Setting'!$D$29),A3690+$F$5,#N/A)</f>
        <v>#N/A</v>
      </c>
      <c r="B3691" s="11" t="str">
        <f>IFERROR(IF(ISNUMBER(A3691),(IF(A3691&lt;('1_Setting'!$D$30),((A3691/('1_Setting'!$D$30))*3+1),((A3691-('1_Setting'!$D$30))/(('1_Setting'!$D$29)-('1_Setting'!$D$30))*2+4)))," ")," ")</f>
        <v xml:space="preserve"> </v>
      </c>
      <c r="C3691" s="10" t="str">
        <f t="shared" si="117"/>
        <v xml:space="preserve"> </v>
      </c>
      <c r="D3691" s="56" t="e">
        <f t="shared" si="118"/>
        <v>#N/A</v>
      </c>
    </row>
    <row r="3692" spans="1:4" x14ac:dyDescent="0.2">
      <c r="A3692" s="56" t="e">
        <f>IF((A3691+$F$5&lt;='1_Setting'!$D$29),A3691+$F$5,#N/A)</f>
        <v>#N/A</v>
      </c>
      <c r="B3692" s="11" t="str">
        <f>IFERROR(IF(ISNUMBER(A3692),(IF(A3692&lt;('1_Setting'!$D$30),((A3692/('1_Setting'!$D$30))*3+1),((A3692-('1_Setting'!$D$30))/(('1_Setting'!$D$29)-('1_Setting'!$D$30))*2+4)))," ")," ")</f>
        <v xml:space="preserve"> </v>
      </c>
      <c r="C3692" s="10" t="str">
        <f t="shared" si="117"/>
        <v xml:space="preserve"> </v>
      </c>
      <c r="D3692" s="56" t="e">
        <f t="shared" si="118"/>
        <v>#N/A</v>
      </c>
    </row>
    <row r="3693" spans="1:4" x14ac:dyDescent="0.2">
      <c r="A3693" s="56" t="e">
        <f>IF((A3692+$F$5&lt;='1_Setting'!$D$29),A3692+$F$5,#N/A)</f>
        <v>#N/A</v>
      </c>
      <c r="B3693" s="11" t="str">
        <f>IFERROR(IF(ISNUMBER(A3693),(IF(A3693&lt;('1_Setting'!$D$30),((A3693/('1_Setting'!$D$30))*3+1),((A3693-('1_Setting'!$D$30))/(('1_Setting'!$D$29)-('1_Setting'!$D$30))*2+4)))," ")," ")</f>
        <v xml:space="preserve"> </v>
      </c>
      <c r="C3693" s="10" t="str">
        <f t="shared" si="117"/>
        <v xml:space="preserve"> </v>
      </c>
      <c r="D3693" s="56" t="e">
        <f t="shared" si="118"/>
        <v>#N/A</v>
      </c>
    </row>
    <row r="3694" spans="1:4" x14ac:dyDescent="0.2">
      <c r="A3694" s="56" t="e">
        <f>IF((A3693+$F$5&lt;='1_Setting'!$D$29),A3693+$F$5,#N/A)</f>
        <v>#N/A</v>
      </c>
      <c r="B3694" s="11" t="str">
        <f>IFERROR(IF(ISNUMBER(A3694),(IF(A3694&lt;('1_Setting'!$D$30),((A3694/('1_Setting'!$D$30))*3+1),((A3694-('1_Setting'!$D$30))/(('1_Setting'!$D$29)-('1_Setting'!$D$30))*2+4)))," ")," ")</f>
        <v xml:space="preserve"> </v>
      </c>
      <c r="C3694" s="10" t="str">
        <f t="shared" si="117"/>
        <v xml:space="preserve"> </v>
      </c>
      <c r="D3694" s="56" t="e">
        <f t="shared" si="118"/>
        <v>#N/A</v>
      </c>
    </row>
    <row r="3695" spans="1:4" x14ac:dyDescent="0.2">
      <c r="A3695" s="56" t="e">
        <f>IF((A3694+$F$5&lt;='1_Setting'!$D$29),A3694+$F$5,#N/A)</f>
        <v>#N/A</v>
      </c>
      <c r="B3695" s="11" t="str">
        <f>IFERROR(IF(ISNUMBER(A3695),(IF(A3695&lt;('1_Setting'!$D$30),((A3695/('1_Setting'!$D$30))*3+1),((A3695-('1_Setting'!$D$30))/(('1_Setting'!$D$29)-('1_Setting'!$D$30))*2+4)))," ")," ")</f>
        <v xml:space="preserve"> </v>
      </c>
      <c r="C3695" s="10" t="str">
        <f t="shared" si="117"/>
        <v xml:space="preserve"> </v>
      </c>
      <c r="D3695" s="56" t="e">
        <f t="shared" si="118"/>
        <v>#N/A</v>
      </c>
    </row>
    <row r="3696" spans="1:4" x14ac:dyDescent="0.2">
      <c r="A3696" s="56" t="e">
        <f>IF((A3695+$F$5&lt;='1_Setting'!$D$29),A3695+$F$5,#N/A)</f>
        <v>#N/A</v>
      </c>
      <c r="B3696" s="11" t="str">
        <f>IFERROR(IF(ISNUMBER(A3696),(IF(A3696&lt;('1_Setting'!$D$30),((A3696/('1_Setting'!$D$30))*3+1),((A3696-('1_Setting'!$D$30))/(('1_Setting'!$D$29)-('1_Setting'!$D$30))*2+4)))," ")," ")</f>
        <v xml:space="preserve"> </v>
      </c>
      <c r="C3696" s="10" t="str">
        <f t="shared" si="117"/>
        <v xml:space="preserve"> </v>
      </c>
      <c r="D3696" s="56" t="e">
        <f t="shared" si="118"/>
        <v>#N/A</v>
      </c>
    </row>
    <row r="3697" spans="1:4" x14ac:dyDescent="0.2">
      <c r="A3697" s="56" t="e">
        <f>IF((A3696+$F$5&lt;='1_Setting'!$D$29),A3696+$F$5,#N/A)</f>
        <v>#N/A</v>
      </c>
      <c r="B3697" s="11" t="str">
        <f>IFERROR(IF(ISNUMBER(A3697),(IF(A3697&lt;('1_Setting'!$D$30),((A3697/('1_Setting'!$D$30))*3+1),((A3697-('1_Setting'!$D$30))/(('1_Setting'!$D$29)-('1_Setting'!$D$30))*2+4)))," ")," ")</f>
        <v xml:space="preserve"> </v>
      </c>
      <c r="C3697" s="10" t="str">
        <f t="shared" si="117"/>
        <v xml:space="preserve"> </v>
      </c>
      <c r="D3697" s="56" t="e">
        <f t="shared" si="118"/>
        <v>#N/A</v>
      </c>
    </row>
    <row r="3698" spans="1:4" x14ac:dyDescent="0.2">
      <c r="A3698" s="56" t="e">
        <f>IF((A3697+$F$5&lt;='1_Setting'!$D$29),A3697+$F$5,#N/A)</f>
        <v>#N/A</v>
      </c>
      <c r="B3698" s="11" t="str">
        <f>IFERROR(IF(ISNUMBER(A3698),(IF(A3698&lt;('1_Setting'!$D$30),((A3698/('1_Setting'!$D$30))*3+1),((A3698-('1_Setting'!$D$30))/(('1_Setting'!$D$29)-('1_Setting'!$D$30))*2+4)))," ")," ")</f>
        <v xml:space="preserve"> </v>
      </c>
      <c r="C3698" s="10" t="str">
        <f t="shared" si="117"/>
        <v xml:space="preserve"> </v>
      </c>
      <c r="D3698" s="56" t="e">
        <f t="shared" si="118"/>
        <v>#N/A</v>
      </c>
    </row>
    <row r="3699" spans="1:4" x14ac:dyDescent="0.2">
      <c r="A3699" s="56" t="e">
        <f>IF((A3698+$F$5&lt;='1_Setting'!$D$29),A3698+$F$5,#N/A)</f>
        <v>#N/A</v>
      </c>
      <c r="B3699" s="11" t="str">
        <f>IFERROR(IF(ISNUMBER(A3699),(IF(A3699&lt;('1_Setting'!$D$30),((A3699/('1_Setting'!$D$30))*3+1),((A3699-('1_Setting'!$D$30))/(('1_Setting'!$D$29)-('1_Setting'!$D$30))*2+4)))," ")," ")</f>
        <v xml:space="preserve"> </v>
      </c>
      <c r="C3699" s="10" t="str">
        <f t="shared" si="117"/>
        <v xml:space="preserve"> </v>
      </c>
      <c r="D3699" s="56" t="e">
        <f t="shared" si="118"/>
        <v>#N/A</v>
      </c>
    </row>
    <row r="3700" spans="1:4" x14ac:dyDescent="0.2">
      <c r="A3700" s="56" t="e">
        <f>IF((A3699+$F$5&lt;='1_Setting'!$D$29),A3699+$F$5,#N/A)</f>
        <v>#N/A</v>
      </c>
      <c r="B3700" s="11" t="str">
        <f>IFERROR(IF(ISNUMBER(A3700),(IF(A3700&lt;('1_Setting'!$D$30),((A3700/('1_Setting'!$D$30))*3+1),((A3700-('1_Setting'!$D$30))/(('1_Setting'!$D$29)-('1_Setting'!$D$30))*2+4)))," ")," ")</f>
        <v xml:space="preserve"> </v>
      </c>
      <c r="C3700" s="10" t="str">
        <f t="shared" si="117"/>
        <v xml:space="preserve"> </v>
      </c>
      <c r="D3700" s="56" t="e">
        <f t="shared" si="118"/>
        <v>#N/A</v>
      </c>
    </row>
    <row r="3701" spans="1:4" x14ac:dyDescent="0.2">
      <c r="A3701" s="56" t="e">
        <f>IF((A3700+$F$5&lt;='1_Setting'!$D$29),A3700+$F$5,#N/A)</f>
        <v>#N/A</v>
      </c>
      <c r="B3701" s="11" t="str">
        <f>IFERROR(IF(ISNUMBER(A3701),(IF(A3701&lt;('1_Setting'!$D$30),((A3701/('1_Setting'!$D$30))*3+1),((A3701-('1_Setting'!$D$30))/(('1_Setting'!$D$29)-('1_Setting'!$D$30))*2+4)))," ")," ")</f>
        <v xml:space="preserve"> </v>
      </c>
      <c r="C3701" s="10" t="str">
        <f t="shared" si="117"/>
        <v xml:space="preserve"> </v>
      </c>
      <c r="D3701" s="56" t="e">
        <f t="shared" si="118"/>
        <v>#N/A</v>
      </c>
    </row>
    <row r="3702" spans="1:4" x14ac:dyDescent="0.2">
      <c r="A3702" s="56" t="e">
        <f>IF((A3701+$F$5&lt;='1_Setting'!$D$29),A3701+$F$5,#N/A)</f>
        <v>#N/A</v>
      </c>
      <c r="B3702" s="11" t="str">
        <f>IFERROR(IF(ISNUMBER(A3702),(IF(A3702&lt;('1_Setting'!$D$30),((A3702/('1_Setting'!$D$30))*3+1),((A3702-('1_Setting'!$D$30))/(('1_Setting'!$D$29)-('1_Setting'!$D$30))*2+4)))," ")," ")</f>
        <v xml:space="preserve"> </v>
      </c>
      <c r="C3702" s="10" t="str">
        <f t="shared" si="117"/>
        <v xml:space="preserve"> </v>
      </c>
      <c r="D3702" s="56" t="e">
        <f t="shared" si="118"/>
        <v>#N/A</v>
      </c>
    </row>
    <row r="3703" spans="1:4" x14ac:dyDescent="0.2">
      <c r="A3703" s="56" t="e">
        <f>IF((A3702+$F$5&lt;='1_Setting'!$D$29),A3702+$F$5,#N/A)</f>
        <v>#N/A</v>
      </c>
      <c r="B3703" s="11" t="str">
        <f>IFERROR(IF(ISNUMBER(A3703),(IF(A3703&lt;('1_Setting'!$D$30),((A3703/('1_Setting'!$D$30))*3+1),((A3703-('1_Setting'!$D$30))/(('1_Setting'!$D$29)-('1_Setting'!$D$30))*2+4)))," ")," ")</f>
        <v xml:space="preserve"> </v>
      </c>
      <c r="C3703" s="10" t="str">
        <f t="shared" si="117"/>
        <v xml:space="preserve"> </v>
      </c>
      <c r="D3703" s="56" t="e">
        <f t="shared" si="118"/>
        <v>#N/A</v>
      </c>
    </row>
    <row r="3704" spans="1:4" x14ac:dyDescent="0.2">
      <c r="A3704" s="56" t="e">
        <f>IF((A3703+$F$5&lt;='1_Setting'!$D$29),A3703+$F$5,#N/A)</f>
        <v>#N/A</v>
      </c>
      <c r="B3704" s="11" t="str">
        <f>IFERROR(IF(ISNUMBER(A3704),(IF(A3704&lt;('1_Setting'!$D$30),((A3704/('1_Setting'!$D$30))*3+1),((A3704-('1_Setting'!$D$30))/(('1_Setting'!$D$29)-('1_Setting'!$D$30))*2+4)))," ")," ")</f>
        <v xml:space="preserve"> </v>
      </c>
      <c r="C3704" s="10" t="str">
        <f t="shared" si="117"/>
        <v xml:space="preserve"> </v>
      </c>
      <c r="D3704" s="56" t="e">
        <f t="shared" si="118"/>
        <v>#N/A</v>
      </c>
    </row>
    <row r="3705" spans="1:4" x14ac:dyDescent="0.2">
      <c r="A3705" s="56" t="e">
        <f>IF((A3704+$F$5&lt;='1_Setting'!$D$29),A3704+$F$5,#N/A)</f>
        <v>#N/A</v>
      </c>
      <c r="B3705" s="11" t="str">
        <f>IFERROR(IF(ISNUMBER(A3705),(IF(A3705&lt;('1_Setting'!$D$30),((A3705/('1_Setting'!$D$30))*3+1),((A3705-('1_Setting'!$D$30))/(('1_Setting'!$D$29)-('1_Setting'!$D$30))*2+4)))," ")," ")</f>
        <v xml:space="preserve"> </v>
      </c>
      <c r="C3705" s="10" t="str">
        <f t="shared" si="117"/>
        <v xml:space="preserve"> </v>
      </c>
      <c r="D3705" s="56" t="e">
        <f t="shared" si="118"/>
        <v>#N/A</v>
      </c>
    </row>
    <row r="3706" spans="1:4" x14ac:dyDescent="0.2">
      <c r="A3706" s="56" t="e">
        <f>IF((A3705+$F$5&lt;='1_Setting'!$D$29),A3705+$F$5,#N/A)</f>
        <v>#N/A</v>
      </c>
      <c r="B3706" s="11" t="str">
        <f>IFERROR(IF(ISNUMBER(A3706),(IF(A3706&lt;('1_Setting'!$D$30),((A3706/('1_Setting'!$D$30))*3+1),((A3706-('1_Setting'!$D$30))/(('1_Setting'!$D$29)-('1_Setting'!$D$30))*2+4)))," ")," ")</f>
        <v xml:space="preserve"> </v>
      </c>
      <c r="C3706" s="10" t="str">
        <f t="shared" si="117"/>
        <v xml:space="preserve"> </v>
      </c>
      <c r="D3706" s="56" t="e">
        <f t="shared" si="118"/>
        <v>#N/A</v>
      </c>
    </row>
    <row r="3707" spans="1:4" x14ac:dyDescent="0.2">
      <c r="A3707" s="56" t="e">
        <f>IF((A3706+$F$5&lt;='1_Setting'!$D$29),A3706+$F$5,#N/A)</f>
        <v>#N/A</v>
      </c>
      <c r="B3707" s="11" t="str">
        <f>IFERROR(IF(ISNUMBER(A3707),(IF(A3707&lt;('1_Setting'!$D$30),((A3707/('1_Setting'!$D$30))*3+1),((A3707-('1_Setting'!$D$30))/(('1_Setting'!$D$29)-('1_Setting'!$D$30))*2+4)))," ")," ")</f>
        <v xml:space="preserve"> </v>
      </c>
      <c r="C3707" s="10" t="str">
        <f t="shared" si="117"/>
        <v xml:space="preserve"> </v>
      </c>
      <c r="D3707" s="56" t="e">
        <f t="shared" si="118"/>
        <v>#N/A</v>
      </c>
    </row>
    <row r="3708" spans="1:4" x14ac:dyDescent="0.2">
      <c r="A3708" s="56" t="e">
        <f>IF((A3707+$F$5&lt;='1_Setting'!$D$29),A3707+$F$5,#N/A)</f>
        <v>#N/A</v>
      </c>
      <c r="B3708" s="11" t="str">
        <f>IFERROR(IF(ISNUMBER(A3708),(IF(A3708&lt;('1_Setting'!$D$30),((A3708/('1_Setting'!$D$30))*3+1),((A3708-('1_Setting'!$D$30))/(('1_Setting'!$D$29)-('1_Setting'!$D$30))*2+4)))," ")," ")</f>
        <v xml:space="preserve"> </v>
      </c>
      <c r="C3708" s="10" t="str">
        <f t="shared" si="117"/>
        <v xml:space="preserve"> </v>
      </c>
      <c r="D3708" s="56" t="e">
        <f t="shared" si="118"/>
        <v>#N/A</v>
      </c>
    </row>
    <row r="3709" spans="1:4" x14ac:dyDescent="0.2">
      <c r="A3709" s="56" t="e">
        <f>IF((A3708+$F$5&lt;='1_Setting'!$D$29),A3708+$F$5,#N/A)</f>
        <v>#N/A</v>
      </c>
      <c r="B3709" s="11" t="str">
        <f>IFERROR(IF(ISNUMBER(A3709),(IF(A3709&lt;('1_Setting'!$D$30),((A3709/('1_Setting'!$D$30))*3+1),((A3709-('1_Setting'!$D$30))/(('1_Setting'!$D$29)-('1_Setting'!$D$30))*2+4)))," ")," ")</f>
        <v xml:space="preserve"> </v>
      </c>
      <c r="C3709" s="10" t="str">
        <f t="shared" si="117"/>
        <v xml:space="preserve"> </v>
      </c>
      <c r="D3709" s="56" t="e">
        <f t="shared" si="118"/>
        <v>#N/A</v>
      </c>
    </row>
    <row r="3710" spans="1:4" x14ac:dyDescent="0.2">
      <c r="A3710" s="56" t="e">
        <f>IF((A3709+$F$5&lt;='1_Setting'!$D$29),A3709+$F$5,#N/A)</f>
        <v>#N/A</v>
      </c>
      <c r="B3710" s="11" t="str">
        <f>IFERROR(IF(ISNUMBER(A3710),(IF(A3710&lt;('1_Setting'!$D$30),((A3710/('1_Setting'!$D$30))*3+1),((A3710-('1_Setting'!$D$30))/(('1_Setting'!$D$29)-('1_Setting'!$D$30))*2+4)))," ")," ")</f>
        <v xml:space="preserve"> </v>
      </c>
      <c r="C3710" s="10" t="str">
        <f t="shared" si="117"/>
        <v xml:space="preserve"> </v>
      </c>
      <c r="D3710" s="56" t="e">
        <f t="shared" si="118"/>
        <v>#N/A</v>
      </c>
    </row>
    <row r="3711" spans="1:4" x14ac:dyDescent="0.2">
      <c r="A3711" s="56" t="e">
        <f>IF((A3710+$F$5&lt;='1_Setting'!$D$29),A3710+$F$5,#N/A)</f>
        <v>#N/A</v>
      </c>
      <c r="B3711" s="11" t="str">
        <f>IFERROR(IF(ISNUMBER(A3711),(IF(A3711&lt;('1_Setting'!$D$30),((A3711/('1_Setting'!$D$30))*3+1),((A3711-('1_Setting'!$D$30))/(('1_Setting'!$D$29)-('1_Setting'!$D$30))*2+4)))," ")," ")</f>
        <v xml:space="preserve"> </v>
      </c>
      <c r="C3711" s="10" t="str">
        <f t="shared" si="117"/>
        <v xml:space="preserve"> </v>
      </c>
      <c r="D3711" s="56" t="e">
        <f t="shared" si="118"/>
        <v>#N/A</v>
      </c>
    </row>
    <row r="3712" spans="1:4" x14ac:dyDescent="0.2">
      <c r="A3712" s="56" t="e">
        <f>IF((A3711+$F$5&lt;='1_Setting'!$D$29),A3711+$F$5,#N/A)</f>
        <v>#N/A</v>
      </c>
      <c r="B3712" s="11" t="str">
        <f>IFERROR(IF(ISNUMBER(A3712),(IF(A3712&lt;('1_Setting'!$D$30),((A3712/('1_Setting'!$D$30))*3+1),((A3712-('1_Setting'!$D$30))/(('1_Setting'!$D$29)-('1_Setting'!$D$30))*2+4)))," ")," ")</f>
        <v xml:space="preserve"> </v>
      </c>
      <c r="C3712" s="10" t="str">
        <f t="shared" si="117"/>
        <v xml:space="preserve"> </v>
      </c>
      <c r="D3712" s="56" t="e">
        <f t="shared" si="118"/>
        <v>#N/A</v>
      </c>
    </row>
    <row r="3713" spans="1:4" x14ac:dyDescent="0.2">
      <c r="A3713" s="56" t="e">
        <f>IF((A3712+$F$5&lt;='1_Setting'!$D$29),A3712+$F$5,#N/A)</f>
        <v>#N/A</v>
      </c>
      <c r="B3713" s="11" t="str">
        <f>IFERROR(IF(ISNUMBER(A3713),(IF(A3713&lt;('1_Setting'!$D$30),((A3713/('1_Setting'!$D$30))*3+1),((A3713-('1_Setting'!$D$30))/(('1_Setting'!$D$29)-('1_Setting'!$D$30))*2+4)))," ")," ")</f>
        <v xml:space="preserve"> </v>
      </c>
      <c r="C3713" s="10" t="str">
        <f t="shared" si="117"/>
        <v xml:space="preserve"> </v>
      </c>
      <c r="D3713" s="56" t="e">
        <f t="shared" si="118"/>
        <v>#N/A</v>
      </c>
    </row>
    <row r="3714" spans="1:4" x14ac:dyDescent="0.2">
      <c r="A3714" s="56" t="e">
        <f>IF((A3713+$F$5&lt;='1_Setting'!$D$29),A3713+$F$5,#N/A)</f>
        <v>#N/A</v>
      </c>
      <c r="B3714" s="11" t="str">
        <f>IFERROR(IF(ISNUMBER(A3714),(IF(A3714&lt;('1_Setting'!$D$30),((A3714/('1_Setting'!$D$30))*3+1),((A3714-('1_Setting'!$D$30))/(('1_Setting'!$D$29)-('1_Setting'!$D$30))*2+4)))," ")," ")</f>
        <v xml:space="preserve"> </v>
      </c>
      <c r="C3714" s="10" t="str">
        <f t="shared" ref="C3714:C3777" si="119">IFERROR(IF(AND(B3714&gt;3.5,B3714&lt;4),3.5,ROUND(B3714/5,1)*5)," ")</f>
        <v xml:space="preserve"> </v>
      </c>
      <c r="D3714" s="56" t="e">
        <f t="shared" si="118"/>
        <v>#N/A</v>
      </c>
    </row>
    <row r="3715" spans="1:4" x14ac:dyDescent="0.2">
      <c r="A3715" s="56" t="e">
        <f>IF((A3714+$F$5&lt;='1_Setting'!$D$29),A3714+$F$5,#N/A)</f>
        <v>#N/A</v>
      </c>
      <c r="B3715" s="11" t="str">
        <f>IFERROR(IF(ISNUMBER(A3715),(IF(A3715&lt;('1_Setting'!$D$30),((A3715/('1_Setting'!$D$30))*3+1),((A3715-('1_Setting'!$D$30))/(('1_Setting'!$D$29)-('1_Setting'!$D$30))*2+4)))," ")," ")</f>
        <v xml:space="preserve"> </v>
      </c>
      <c r="C3715" s="10" t="str">
        <f t="shared" si="119"/>
        <v xml:space="preserve"> </v>
      </c>
      <c r="D3715" s="56" t="e">
        <f t="shared" si="118"/>
        <v>#N/A</v>
      </c>
    </row>
    <row r="3716" spans="1:4" x14ac:dyDescent="0.2">
      <c r="A3716" s="56" t="e">
        <f>IF((A3715+$F$5&lt;='1_Setting'!$D$29),A3715+$F$5,#N/A)</f>
        <v>#N/A</v>
      </c>
      <c r="B3716" s="11" t="str">
        <f>IFERROR(IF(ISNUMBER(A3716),(IF(A3716&lt;('1_Setting'!$D$30),((A3716/('1_Setting'!$D$30))*3+1),((A3716-('1_Setting'!$D$30))/(('1_Setting'!$D$29)-('1_Setting'!$D$30))*2+4)))," ")," ")</f>
        <v xml:space="preserve"> </v>
      </c>
      <c r="C3716" s="10" t="str">
        <f t="shared" si="119"/>
        <v xml:space="preserve"> </v>
      </c>
      <c r="D3716" s="56" t="e">
        <f t="shared" si="118"/>
        <v>#N/A</v>
      </c>
    </row>
    <row r="3717" spans="1:4" x14ac:dyDescent="0.2">
      <c r="A3717" s="56" t="e">
        <f>IF((A3716+$F$5&lt;='1_Setting'!$D$29),A3716+$F$5,#N/A)</f>
        <v>#N/A</v>
      </c>
      <c r="B3717" s="11" t="str">
        <f>IFERROR(IF(ISNUMBER(A3717),(IF(A3717&lt;('1_Setting'!$D$30),((A3717/('1_Setting'!$D$30))*3+1),((A3717-('1_Setting'!$D$30))/(('1_Setting'!$D$29)-('1_Setting'!$D$30))*2+4)))," ")," ")</f>
        <v xml:space="preserve"> </v>
      </c>
      <c r="C3717" s="10" t="str">
        <f t="shared" si="119"/>
        <v xml:space="preserve"> </v>
      </c>
      <c r="D3717" s="56" t="e">
        <f t="shared" si="118"/>
        <v>#N/A</v>
      </c>
    </row>
    <row r="3718" spans="1:4" x14ac:dyDescent="0.2">
      <c r="A3718" s="56" t="e">
        <f>IF((A3717+$F$5&lt;='1_Setting'!$D$29),A3717+$F$5,#N/A)</f>
        <v>#N/A</v>
      </c>
      <c r="B3718" s="11" t="str">
        <f>IFERROR(IF(ISNUMBER(A3718),(IF(A3718&lt;('1_Setting'!$D$30),((A3718/('1_Setting'!$D$30))*3+1),((A3718-('1_Setting'!$D$30))/(('1_Setting'!$D$29)-('1_Setting'!$D$30))*2+4)))," ")," ")</f>
        <v xml:space="preserve"> </v>
      </c>
      <c r="C3718" s="10" t="str">
        <f t="shared" si="119"/>
        <v xml:space="preserve"> </v>
      </c>
      <c r="D3718" s="56" t="e">
        <f t="shared" si="118"/>
        <v>#N/A</v>
      </c>
    </row>
    <row r="3719" spans="1:4" x14ac:dyDescent="0.2">
      <c r="A3719" s="56" t="e">
        <f>IF((A3718+$F$5&lt;='1_Setting'!$D$29),A3718+$F$5,#N/A)</f>
        <v>#N/A</v>
      </c>
      <c r="B3719" s="11" t="str">
        <f>IFERROR(IF(ISNUMBER(A3719),(IF(A3719&lt;('1_Setting'!$D$30),((A3719/('1_Setting'!$D$30))*3+1),((A3719-('1_Setting'!$D$30))/(('1_Setting'!$D$29)-('1_Setting'!$D$30))*2+4)))," ")," ")</f>
        <v xml:space="preserve"> </v>
      </c>
      <c r="C3719" s="10" t="str">
        <f t="shared" si="119"/>
        <v xml:space="preserve"> </v>
      </c>
      <c r="D3719" s="56" t="e">
        <f t="shared" si="118"/>
        <v>#N/A</v>
      </c>
    </row>
    <row r="3720" spans="1:4" x14ac:dyDescent="0.2">
      <c r="A3720" s="56" t="e">
        <f>IF((A3719+$F$5&lt;='1_Setting'!$D$29),A3719+$F$5,#N/A)</f>
        <v>#N/A</v>
      </c>
      <c r="B3720" s="11" t="str">
        <f>IFERROR(IF(ISNUMBER(A3720),(IF(A3720&lt;('1_Setting'!$D$30),((A3720/('1_Setting'!$D$30))*3+1),((A3720-('1_Setting'!$D$30))/(('1_Setting'!$D$29)-('1_Setting'!$D$30))*2+4)))," ")," ")</f>
        <v xml:space="preserve"> </v>
      </c>
      <c r="C3720" s="10" t="str">
        <f t="shared" si="119"/>
        <v xml:space="preserve"> </v>
      </c>
      <c r="D3720" s="56" t="e">
        <f t="shared" si="118"/>
        <v>#N/A</v>
      </c>
    </row>
    <row r="3721" spans="1:4" x14ac:dyDescent="0.2">
      <c r="A3721" s="56" t="e">
        <f>IF((A3720+$F$5&lt;='1_Setting'!$D$29),A3720+$F$5,#N/A)</f>
        <v>#N/A</v>
      </c>
      <c r="B3721" s="11" t="str">
        <f>IFERROR(IF(ISNUMBER(A3721),(IF(A3721&lt;('1_Setting'!$D$30),((A3721/('1_Setting'!$D$30))*3+1),((A3721-('1_Setting'!$D$30))/(('1_Setting'!$D$29)-('1_Setting'!$D$30))*2+4)))," ")," ")</f>
        <v xml:space="preserve"> </v>
      </c>
      <c r="C3721" s="10" t="str">
        <f t="shared" si="119"/>
        <v xml:space="preserve"> </v>
      </c>
      <c r="D3721" s="56" t="e">
        <f t="shared" si="118"/>
        <v>#N/A</v>
      </c>
    </row>
    <row r="3722" spans="1:4" x14ac:dyDescent="0.2">
      <c r="A3722" s="56" t="e">
        <f>IF((A3721+$F$5&lt;='1_Setting'!$D$29),A3721+$F$5,#N/A)</f>
        <v>#N/A</v>
      </c>
      <c r="B3722" s="11" t="str">
        <f>IFERROR(IF(ISNUMBER(A3722),(IF(A3722&lt;('1_Setting'!$D$30),((A3722/('1_Setting'!$D$30))*3+1),((A3722-('1_Setting'!$D$30))/(('1_Setting'!$D$29)-('1_Setting'!$D$30))*2+4)))," ")," ")</f>
        <v xml:space="preserve"> </v>
      </c>
      <c r="C3722" s="10" t="str">
        <f t="shared" si="119"/>
        <v xml:space="preserve"> </v>
      </c>
      <c r="D3722" s="56" t="e">
        <f t="shared" si="118"/>
        <v>#N/A</v>
      </c>
    </row>
    <row r="3723" spans="1:4" x14ac:dyDescent="0.2">
      <c r="A3723" s="56" t="e">
        <f>IF((A3722+$F$5&lt;='1_Setting'!$D$29),A3722+$F$5,#N/A)</f>
        <v>#N/A</v>
      </c>
      <c r="B3723" s="11" t="str">
        <f>IFERROR(IF(ISNUMBER(A3723),(IF(A3723&lt;('1_Setting'!$D$30),((A3723/('1_Setting'!$D$30))*3+1),((A3723-('1_Setting'!$D$30))/(('1_Setting'!$D$29)-('1_Setting'!$D$30))*2+4)))," ")," ")</f>
        <v xml:space="preserve"> </v>
      </c>
      <c r="C3723" s="10" t="str">
        <f t="shared" si="119"/>
        <v xml:space="preserve"> </v>
      </c>
      <c r="D3723" s="56" t="e">
        <f t="shared" ref="D3723:D3786" si="120">A3723</f>
        <v>#N/A</v>
      </c>
    </row>
    <row r="3724" spans="1:4" x14ac:dyDescent="0.2">
      <c r="A3724" s="56" t="e">
        <f>IF((A3723+$F$5&lt;='1_Setting'!$D$29),A3723+$F$5,#N/A)</f>
        <v>#N/A</v>
      </c>
      <c r="B3724" s="11" t="str">
        <f>IFERROR(IF(ISNUMBER(A3724),(IF(A3724&lt;('1_Setting'!$D$30),((A3724/('1_Setting'!$D$30))*3+1),((A3724-('1_Setting'!$D$30))/(('1_Setting'!$D$29)-('1_Setting'!$D$30))*2+4)))," ")," ")</f>
        <v xml:space="preserve"> </v>
      </c>
      <c r="C3724" s="10" t="str">
        <f t="shared" si="119"/>
        <v xml:space="preserve"> </v>
      </c>
      <c r="D3724" s="56" t="e">
        <f t="shared" si="120"/>
        <v>#N/A</v>
      </c>
    </row>
    <row r="3725" spans="1:4" x14ac:dyDescent="0.2">
      <c r="A3725" s="56" t="e">
        <f>IF((A3724+$F$5&lt;='1_Setting'!$D$29),A3724+$F$5,#N/A)</f>
        <v>#N/A</v>
      </c>
      <c r="B3725" s="11" t="str">
        <f>IFERROR(IF(ISNUMBER(A3725),(IF(A3725&lt;('1_Setting'!$D$30),((A3725/('1_Setting'!$D$30))*3+1),((A3725-('1_Setting'!$D$30))/(('1_Setting'!$D$29)-('1_Setting'!$D$30))*2+4)))," ")," ")</f>
        <v xml:space="preserve"> </v>
      </c>
      <c r="C3725" s="10" t="str">
        <f t="shared" si="119"/>
        <v xml:space="preserve"> </v>
      </c>
      <c r="D3725" s="56" t="e">
        <f t="shared" si="120"/>
        <v>#N/A</v>
      </c>
    </row>
    <row r="3726" spans="1:4" x14ac:dyDescent="0.2">
      <c r="A3726" s="56" t="e">
        <f>IF((A3725+$F$5&lt;='1_Setting'!$D$29),A3725+$F$5,#N/A)</f>
        <v>#N/A</v>
      </c>
      <c r="B3726" s="11" t="str">
        <f>IFERROR(IF(ISNUMBER(A3726),(IF(A3726&lt;('1_Setting'!$D$30),((A3726/('1_Setting'!$D$30))*3+1),((A3726-('1_Setting'!$D$30))/(('1_Setting'!$D$29)-('1_Setting'!$D$30))*2+4)))," ")," ")</f>
        <v xml:space="preserve"> </v>
      </c>
      <c r="C3726" s="10" t="str">
        <f t="shared" si="119"/>
        <v xml:space="preserve"> </v>
      </c>
      <c r="D3726" s="56" t="e">
        <f t="shared" si="120"/>
        <v>#N/A</v>
      </c>
    </row>
    <row r="3727" spans="1:4" x14ac:dyDescent="0.2">
      <c r="A3727" s="56" t="e">
        <f>IF((A3726+$F$5&lt;='1_Setting'!$D$29),A3726+$F$5,#N/A)</f>
        <v>#N/A</v>
      </c>
      <c r="B3727" s="11" t="str">
        <f>IFERROR(IF(ISNUMBER(A3727),(IF(A3727&lt;('1_Setting'!$D$30),((A3727/('1_Setting'!$D$30))*3+1),((A3727-('1_Setting'!$D$30))/(('1_Setting'!$D$29)-('1_Setting'!$D$30))*2+4)))," ")," ")</f>
        <v xml:space="preserve"> </v>
      </c>
      <c r="C3727" s="10" t="str">
        <f t="shared" si="119"/>
        <v xml:space="preserve"> </v>
      </c>
      <c r="D3727" s="56" t="e">
        <f t="shared" si="120"/>
        <v>#N/A</v>
      </c>
    </row>
    <row r="3728" spans="1:4" x14ac:dyDescent="0.2">
      <c r="A3728" s="56" t="e">
        <f>IF((A3727+$F$5&lt;='1_Setting'!$D$29),A3727+$F$5,#N/A)</f>
        <v>#N/A</v>
      </c>
      <c r="B3728" s="11" t="str">
        <f>IFERROR(IF(ISNUMBER(A3728),(IF(A3728&lt;('1_Setting'!$D$30),((A3728/('1_Setting'!$D$30))*3+1),((A3728-('1_Setting'!$D$30))/(('1_Setting'!$D$29)-('1_Setting'!$D$30))*2+4)))," ")," ")</f>
        <v xml:space="preserve"> </v>
      </c>
      <c r="C3728" s="10" t="str">
        <f t="shared" si="119"/>
        <v xml:space="preserve"> </v>
      </c>
      <c r="D3728" s="56" t="e">
        <f t="shared" si="120"/>
        <v>#N/A</v>
      </c>
    </row>
    <row r="3729" spans="1:4" x14ac:dyDescent="0.2">
      <c r="A3729" s="56" t="e">
        <f>IF((A3728+$F$5&lt;='1_Setting'!$D$29),A3728+$F$5,#N/A)</f>
        <v>#N/A</v>
      </c>
      <c r="B3729" s="11" t="str">
        <f>IFERROR(IF(ISNUMBER(A3729),(IF(A3729&lt;('1_Setting'!$D$30),((A3729/('1_Setting'!$D$30))*3+1),((A3729-('1_Setting'!$D$30))/(('1_Setting'!$D$29)-('1_Setting'!$D$30))*2+4)))," ")," ")</f>
        <v xml:space="preserve"> </v>
      </c>
      <c r="C3729" s="10" t="str">
        <f t="shared" si="119"/>
        <v xml:space="preserve"> </v>
      </c>
      <c r="D3729" s="56" t="e">
        <f t="shared" si="120"/>
        <v>#N/A</v>
      </c>
    </row>
    <row r="3730" spans="1:4" x14ac:dyDescent="0.2">
      <c r="A3730" s="56" t="e">
        <f>IF((A3729+$F$5&lt;='1_Setting'!$D$29),A3729+$F$5,#N/A)</f>
        <v>#N/A</v>
      </c>
      <c r="B3730" s="11" t="str">
        <f>IFERROR(IF(ISNUMBER(A3730),(IF(A3730&lt;('1_Setting'!$D$30),((A3730/('1_Setting'!$D$30))*3+1),((A3730-('1_Setting'!$D$30))/(('1_Setting'!$D$29)-('1_Setting'!$D$30))*2+4)))," ")," ")</f>
        <v xml:space="preserve"> </v>
      </c>
      <c r="C3730" s="10" t="str">
        <f t="shared" si="119"/>
        <v xml:space="preserve"> </v>
      </c>
      <c r="D3730" s="56" t="e">
        <f t="shared" si="120"/>
        <v>#N/A</v>
      </c>
    </row>
    <row r="3731" spans="1:4" x14ac:dyDescent="0.2">
      <c r="A3731" s="56" t="e">
        <f>IF((A3730+$F$5&lt;='1_Setting'!$D$29),A3730+$F$5,#N/A)</f>
        <v>#N/A</v>
      </c>
      <c r="B3731" s="11" t="str">
        <f>IFERROR(IF(ISNUMBER(A3731),(IF(A3731&lt;('1_Setting'!$D$30),((A3731/('1_Setting'!$D$30))*3+1),((A3731-('1_Setting'!$D$30))/(('1_Setting'!$D$29)-('1_Setting'!$D$30))*2+4)))," ")," ")</f>
        <v xml:space="preserve"> </v>
      </c>
      <c r="C3731" s="10" t="str">
        <f t="shared" si="119"/>
        <v xml:space="preserve"> </v>
      </c>
      <c r="D3731" s="56" t="e">
        <f t="shared" si="120"/>
        <v>#N/A</v>
      </c>
    </row>
    <row r="3732" spans="1:4" x14ac:dyDescent="0.2">
      <c r="A3732" s="56" t="e">
        <f>IF((A3731+$F$5&lt;='1_Setting'!$D$29),A3731+$F$5,#N/A)</f>
        <v>#N/A</v>
      </c>
      <c r="B3732" s="11" t="str">
        <f>IFERROR(IF(ISNUMBER(A3732),(IF(A3732&lt;('1_Setting'!$D$30),((A3732/('1_Setting'!$D$30))*3+1),((A3732-('1_Setting'!$D$30))/(('1_Setting'!$D$29)-('1_Setting'!$D$30))*2+4)))," ")," ")</f>
        <v xml:space="preserve"> </v>
      </c>
      <c r="C3732" s="10" t="str">
        <f t="shared" si="119"/>
        <v xml:space="preserve"> </v>
      </c>
      <c r="D3732" s="56" t="e">
        <f t="shared" si="120"/>
        <v>#N/A</v>
      </c>
    </row>
    <row r="3733" spans="1:4" x14ac:dyDescent="0.2">
      <c r="A3733" s="56" t="e">
        <f>IF((A3732+$F$5&lt;='1_Setting'!$D$29),A3732+$F$5,#N/A)</f>
        <v>#N/A</v>
      </c>
      <c r="B3733" s="11" t="str">
        <f>IFERROR(IF(ISNUMBER(A3733),(IF(A3733&lt;('1_Setting'!$D$30),((A3733/('1_Setting'!$D$30))*3+1),((A3733-('1_Setting'!$D$30))/(('1_Setting'!$D$29)-('1_Setting'!$D$30))*2+4)))," ")," ")</f>
        <v xml:space="preserve"> </v>
      </c>
      <c r="C3733" s="10" t="str">
        <f t="shared" si="119"/>
        <v xml:space="preserve"> </v>
      </c>
      <c r="D3733" s="56" t="e">
        <f t="shared" si="120"/>
        <v>#N/A</v>
      </c>
    </row>
    <row r="3734" spans="1:4" x14ac:dyDescent="0.2">
      <c r="A3734" s="56" t="e">
        <f>IF((A3733+$F$5&lt;='1_Setting'!$D$29),A3733+$F$5,#N/A)</f>
        <v>#N/A</v>
      </c>
      <c r="B3734" s="11" t="str">
        <f>IFERROR(IF(ISNUMBER(A3734),(IF(A3734&lt;('1_Setting'!$D$30),((A3734/('1_Setting'!$D$30))*3+1),((A3734-('1_Setting'!$D$30))/(('1_Setting'!$D$29)-('1_Setting'!$D$30))*2+4)))," ")," ")</f>
        <v xml:space="preserve"> </v>
      </c>
      <c r="C3734" s="10" t="str">
        <f t="shared" si="119"/>
        <v xml:space="preserve"> </v>
      </c>
      <c r="D3734" s="56" t="e">
        <f t="shared" si="120"/>
        <v>#N/A</v>
      </c>
    </row>
    <row r="3735" spans="1:4" x14ac:dyDescent="0.2">
      <c r="A3735" s="56" t="e">
        <f>IF((A3734+$F$5&lt;='1_Setting'!$D$29),A3734+$F$5,#N/A)</f>
        <v>#N/A</v>
      </c>
      <c r="B3735" s="11" t="str">
        <f>IFERROR(IF(ISNUMBER(A3735),(IF(A3735&lt;('1_Setting'!$D$30),((A3735/('1_Setting'!$D$30))*3+1),((A3735-('1_Setting'!$D$30))/(('1_Setting'!$D$29)-('1_Setting'!$D$30))*2+4)))," ")," ")</f>
        <v xml:space="preserve"> </v>
      </c>
      <c r="C3735" s="10" t="str">
        <f t="shared" si="119"/>
        <v xml:space="preserve"> </v>
      </c>
      <c r="D3735" s="56" t="e">
        <f t="shared" si="120"/>
        <v>#N/A</v>
      </c>
    </row>
    <row r="3736" spans="1:4" x14ac:dyDescent="0.2">
      <c r="A3736" s="56" t="e">
        <f>IF((A3735+$F$5&lt;='1_Setting'!$D$29),A3735+$F$5,#N/A)</f>
        <v>#N/A</v>
      </c>
      <c r="B3736" s="11" t="str">
        <f>IFERROR(IF(ISNUMBER(A3736),(IF(A3736&lt;('1_Setting'!$D$30),((A3736/('1_Setting'!$D$30))*3+1),((A3736-('1_Setting'!$D$30))/(('1_Setting'!$D$29)-('1_Setting'!$D$30))*2+4)))," ")," ")</f>
        <v xml:space="preserve"> </v>
      </c>
      <c r="C3736" s="10" t="str">
        <f t="shared" si="119"/>
        <v xml:space="preserve"> </v>
      </c>
      <c r="D3736" s="56" t="e">
        <f t="shared" si="120"/>
        <v>#N/A</v>
      </c>
    </row>
    <row r="3737" spans="1:4" x14ac:dyDescent="0.2">
      <c r="A3737" s="56" t="e">
        <f>IF((A3736+$F$5&lt;='1_Setting'!$D$29),A3736+$F$5,#N/A)</f>
        <v>#N/A</v>
      </c>
      <c r="B3737" s="11" t="str">
        <f>IFERROR(IF(ISNUMBER(A3737),(IF(A3737&lt;('1_Setting'!$D$30),((A3737/('1_Setting'!$D$30))*3+1),((A3737-('1_Setting'!$D$30))/(('1_Setting'!$D$29)-('1_Setting'!$D$30))*2+4)))," ")," ")</f>
        <v xml:space="preserve"> </v>
      </c>
      <c r="C3737" s="10" t="str">
        <f t="shared" si="119"/>
        <v xml:space="preserve"> </v>
      </c>
      <c r="D3737" s="56" t="e">
        <f t="shared" si="120"/>
        <v>#N/A</v>
      </c>
    </row>
    <row r="3738" spans="1:4" x14ac:dyDescent="0.2">
      <c r="A3738" s="56" t="e">
        <f>IF((A3737+$F$5&lt;='1_Setting'!$D$29),A3737+$F$5,#N/A)</f>
        <v>#N/A</v>
      </c>
      <c r="B3738" s="11" t="str">
        <f>IFERROR(IF(ISNUMBER(A3738),(IF(A3738&lt;('1_Setting'!$D$30),((A3738/('1_Setting'!$D$30))*3+1),((A3738-('1_Setting'!$D$30))/(('1_Setting'!$D$29)-('1_Setting'!$D$30))*2+4)))," ")," ")</f>
        <v xml:space="preserve"> </v>
      </c>
      <c r="C3738" s="10" t="str">
        <f t="shared" si="119"/>
        <v xml:space="preserve"> </v>
      </c>
      <c r="D3738" s="56" t="e">
        <f t="shared" si="120"/>
        <v>#N/A</v>
      </c>
    </row>
    <row r="3739" spans="1:4" x14ac:dyDescent="0.2">
      <c r="A3739" s="56" t="e">
        <f>IF((A3738+$F$5&lt;='1_Setting'!$D$29),A3738+$F$5,#N/A)</f>
        <v>#N/A</v>
      </c>
      <c r="B3739" s="11" t="str">
        <f>IFERROR(IF(ISNUMBER(A3739),(IF(A3739&lt;('1_Setting'!$D$30),((A3739/('1_Setting'!$D$30))*3+1),((A3739-('1_Setting'!$D$30))/(('1_Setting'!$D$29)-('1_Setting'!$D$30))*2+4)))," ")," ")</f>
        <v xml:space="preserve"> </v>
      </c>
      <c r="C3739" s="10" t="str">
        <f t="shared" si="119"/>
        <v xml:space="preserve"> </v>
      </c>
      <c r="D3739" s="56" t="e">
        <f t="shared" si="120"/>
        <v>#N/A</v>
      </c>
    </row>
    <row r="3740" spans="1:4" x14ac:dyDescent="0.2">
      <c r="A3740" s="56" t="e">
        <f>IF((A3739+$F$5&lt;='1_Setting'!$D$29),A3739+$F$5,#N/A)</f>
        <v>#N/A</v>
      </c>
      <c r="B3740" s="11" t="str">
        <f>IFERROR(IF(ISNUMBER(A3740),(IF(A3740&lt;('1_Setting'!$D$30),((A3740/('1_Setting'!$D$30))*3+1),((A3740-('1_Setting'!$D$30))/(('1_Setting'!$D$29)-('1_Setting'!$D$30))*2+4)))," ")," ")</f>
        <v xml:space="preserve"> </v>
      </c>
      <c r="C3740" s="10" t="str">
        <f t="shared" si="119"/>
        <v xml:space="preserve"> </v>
      </c>
      <c r="D3740" s="56" t="e">
        <f t="shared" si="120"/>
        <v>#N/A</v>
      </c>
    </row>
    <row r="3741" spans="1:4" x14ac:dyDescent="0.2">
      <c r="A3741" s="56" t="e">
        <f>IF((A3740+$F$5&lt;='1_Setting'!$D$29),A3740+$F$5,#N/A)</f>
        <v>#N/A</v>
      </c>
      <c r="B3741" s="11" t="str">
        <f>IFERROR(IF(ISNUMBER(A3741),(IF(A3741&lt;('1_Setting'!$D$30),((A3741/('1_Setting'!$D$30))*3+1),((A3741-('1_Setting'!$D$30))/(('1_Setting'!$D$29)-('1_Setting'!$D$30))*2+4)))," ")," ")</f>
        <v xml:space="preserve"> </v>
      </c>
      <c r="C3741" s="10" t="str">
        <f t="shared" si="119"/>
        <v xml:space="preserve"> </v>
      </c>
      <c r="D3741" s="56" t="e">
        <f t="shared" si="120"/>
        <v>#N/A</v>
      </c>
    </row>
    <row r="3742" spans="1:4" x14ac:dyDescent="0.2">
      <c r="A3742" s="56" t="e">
        <f>IF((A3741+$F$5&lt;='1_Setting'!$D$29),A3741+$F$5,#N/A)</f>
        <v>#N/A</v>
      </c>
      <c r="B3742" s="11" t="str">
        <f>IFERROR(IF(ISNUMBER(A3742),(IF(A3742&lt;('1_Setting'!$D$30),((A3742/('1_Setting'!$D$30))*3+1),((A3742-('1_Setting'!$D$30))/(('1_Setting'!$D$29)-('1_Setting'!$D$30))*2+4)))," ")," ")</f>
        <v xml:space="preserve"> </v>
      </c>
      <c r="C3742" s="10" t="str">
        <f t="shared" si="119"/>
        <v xml:space="preserve"> </v>
      </c>
      <c r="D3742" s="56" t="e">
        <f t="shared" si="120"/>
        <v>#N/A</v>
      </c>
    </row>
    <row r="3743" spans="1:4" x14ac:dyDescent="0.2">
      <c r="A3743" s="56" t="e">
        <f>IF((A3742+$F$5&lt;='1_Setting'!$D$29),A3742+$F$5,#N/A)</f>
        <v>#N/A</v>
      </c>
      <c r="B3743" s="11" t="str">
        <f>IFERROR(IF(ISNUMBER(A3743),(IF(A3743&lt;('1_Setting'!$D$30),((A3743/('1_Setting'!$D$30))*3+1),((A3743-('1_Setting'!$D$30))/(('1_Setting'!$D$29)-('1_Setting'!$D$30))*2+4)))," ")," ")</f>
        <v xml:space="preserve"> </v>
      </c>
      <c r="C3743" s="10" t="str">
        <f t="shared" si="119"/>
        <v xml:space="preserve"> </v>
      </c>
      <c r="D3743" s="56" t="e">
        <f t="shared" si="120"/>
        <v>#N/A</v>
      </c>
    </row>
    <row r="3744" spans="1:4" x14ac:dyDescent="0.2">
      <c r="A3744" s="56" t="e">
        <f>IF((A3743+$F$5&lt;='1_Setting'!$D$29),A3743+$F$5,#N/A)</f>
        <v>#N/A</v>
      </c>
      <c r="B3744" s="11" t="str">
        <f>IFERROR(IF(ISNUMBER(A3744),(IF(A3744&lt;('1_Setting'!$D$30),((A3744/('1_Setting'!$D$30))*3+1),((A3744-('1_Setting'!$D$30))/(('1_Setting'!$D$29)-('1_Setting'!$D$30))*2+4)))," ")," ")</f>
        <v xml:space="preserve"> </v>
      </c>
      <c r="C3744" s="10" t="str">
        <f t="shared" si="119"/>
        <v xml:space="preserve"> </v>
      </c>
      <c r="D3744" s="56" t="e">
        <f t="shared" si="120"/>
        <v>#N/A</v>
      </c>
    </row>
    <row r="3745" spans="1:4" x14ac:dyDescent="0.2">
      <c r="A3745" s="56" t="e">
        <f>IF((A3744+$F$5&lt;='1_Setting'!$D$29),A3744+$F$5,#N/A)</f>
        <v>#N/A</v>
      </c>
      <c r="B3745" s="11" t="str">
        <f>IFERROR(IF(ISNUMBER(A3745),(IF(A3745&lt;('1_Setting'!$D$30),((A3745/('1_Setting'!$D$30))*3+1),((A3745-('1_Setting'!$D$30))/(('1_Setting'!$D$29)-('1_Setting'!$D$30))*2+4)))," ")," ")</f>
        <v xml:space="preserve"> </v>
      </c>
      <c r="C3745" s="10" t="str">
        <f t="shared" si="119"/>
        <v xml:space="preserve"> </v>
      </c>
      <c r="D3745" s="56" t="e">
        <f t="shared" si="120"/>
        <v>#N/A</v>
      </c>
    </row>
    <row r="3746" spans="1:4" x14ac:dyDescent="0.2">
      <c r="A3746" s="56" t="e">
        <f>IF((A3745+$F$5&lt;='1_Setting'!$D$29),A3745+$F$5,#N/A)</f>
        <v>#N/A</v>
      </c>
      <c r="B3746" s="11" t="str">
        <f>IFERROR(IF(ISNUMBER(A3746),(IF(A3746&lt;('1_Setting'!$D$30),((A3746/('1_Setting'!$D$30))*3+1),((A3746-('1_Setting'!$D$30))/(('1_Setting'!$D$29)-('1_Setting'!$D$30))*2+4)))," ")," ")</f>
        <v xml:space="preserve"> </v>
      </c>
      <c r="C3746" s="10" t="str">
        <f t="shared" si="119"/>
        <v xml:space="preserve"> </v>
      </c>
      <c r="D3746" s="56" t="e">
        <f t="shared" si="120"/>
        <v>#N/A</v>
      </c>
    </row>
    <row r="3747" spans="1:4" x14ac:dyDescent="0.2">
      <c r="A3747" s="56" t="e">
        <f>IF((A3746+$F$5&lt;='1_Setting'!$D$29),A3746+$F$5,#N/A)</f>
        <v>#N/A</v>
      </c>
      <c r="B3747" s="11" t="str">
        <f>IFERROR(IF(ISNUMBER(A3747),(IF(A3747&lt;('1_Setting'!$D$30),((A3747/('1_Setting'!$D$30))*3+1),((A3747-('1_Setting'!$D$30))/(('1_Setting'!$D$29)-('1_Setting'!$D$30))*2+4)))," ")," ")</f>
        <v xml:space="preserve"> </v>
      </c>
      <c r="C3747" s="10" t="str">
        <f t="shared" si="119"/>
        <v xml:space="preserve"> </v>
      </c>
      <c r="D3747" s="56" t="e">
        <f t="shared" si="120"/>
        <v>#N/A</v>
      </c>
    </row>
    <row r="3748" spans="1:4" x14ac:dyDescent="0.2">
      <c r="A3748" s="56" t="e">
        <f>IF((A3747+$F$5&lt;='1_Setting'!$D$29),A3747+$F$5,#N/A)</f>
        <v>#N/A</v>
      </c>
      <c r="B3748" s="11" t="str">
        <f>IFERROR(IF(ISNUMBER(A3748),(IF(A3748&lt;('1_Setting'!$D$30),((A3748/('1_Setting'!$D$30))*3+1),((A3748-('1_Setting'!$D$30))/(('1_Setting'!$D$29)-('1_Setting'!$D$30))*2+4)))," ")," ")</f>
        <v xml:space="preserve"> </v>
      </c>
      <c r="C3748" s="10" t="str">
        <f t="shared" si="119"/>
        <v xml:space="preserve"> </v>
      </c>
      <c r="D3748" s="56" t="e">
        <f t="shared" si="120"/>
        <v>#N/A</v>
      </c>
    </row>
    <row r="3749" spans="1:4" x14ac:dyDescent="0.2">
      <c r="A3749" s="56" t="e">
        <f>IF((A3748+$F$5&lt;='1_Setting'!$D$29),A3748+$F$5,#N/A)</f>
        <v>#N/A</v>
      </c>
      <c r="B3749" s="11" t="str">
        <f>IFERROR(IF(ISNUMBER(A3749),(IF(A3749&lt;('1_Setting'!$D$30),((A3749/('1_Setting'!$D$30))*3+1),((A3749-('1_Setting'!$D$30))/(('1_Setting'!$D$29)-('1_Setting'!$D$30))*2+4)))," ")," ")</f>
        <v xml:space="preserve"> </v>
      </c>
      <c r="C3749" s="10" t="str">
        <f t="shared" si="119"/>
        <v xml:space="preserve"> </v>
      </c>
      <c r="D3749" s="56" t="e">
        <f t="shared" si="120"/>
        <v>#N/A</v>
      </c>
    </row>
    <row r="3750" spans="1:4" x14ac:dyDescent="0.2">
      <c r="A3750" s="56" t="e">
        <f>IF((A3749+$F$5&lt;='1_Setting'!$D$29),A3749+$F$5,#N/A)</f>
        <v>#N/A</v>
      </c>
      <c r="B3750" s="11" t="str">
        <f>IFERROR(IF(ISNUMBER(A3750),(IF(A3750&lt;('1_Setting'!$D$30),((A3750/('1_Setting'!$D$30))*3+1),((A3750-('1_Setting'!$D$30))/(('1_Setting'!$D$29)-('1_Setting'!$D$30))*2+4)))," ")," ")</f>
        <v xml:space="preserve"> </v>
      </c>
      <c r="C3750" s="10" t="str">
        <f t="shared" si="119"/>
        <v xml:space="preserve"> </v>
      </c>
      <c r="D3750" s="56" t="e">
        <f t="shared" si="120"/>
        <v>#N/A</v>
      </c>
    </row>
    <row r="3751" spans="1:4" x14ac:dyDescent="0.2">
      <c r="A3751" s="56" t="e">
        <f>IF((A3750+$F$5&lt;='1_Setting'!$D$29),A3750+$F$5,#N/A)</f>
        <v>#N/A</v>
      </c>
      <c r="B3751" s="11" t="str">
        <f>IFERROR(IF(ISNUMBER(A3751),(IF(A3751&lt;('1_Setting'!$D$30),((A3751/('1_Setting'!$D$30))*3+1),((A3751-('1_Setting'!$D$30))/(('1_Setting'!$D$29)-('1_Setting'!$D$30))*2+4)))," ")," ")</f>
        <v xml:space="preserve"> </v>
      </c>
      <c r="C3751" s="10" t="str">
        <f t="shared" si="119"/>
        <v xml:space="preserve"> </v>
      </c>
      <c r="D3751" s="56" t="e">
        <f t="shared" si="120"/>
        <v>#N/A</v>
      </c>
    </row>
    <row r="3752" spans="1:4" x14ac:dyDescent="0.2">
      <c r="A3752" s="56" t="e">
        <f>IF((A3751+$F$5&lt;='1_Setting'!$D$29),A3751+$F$5,#N/A)</f>
        <v>#N/A</v>
      </c>
      <c r="B3752" s="11" t="str">
        <f>IFERROR(IF(ISNUMBER(A3752),(IF(A3752&lt;('1_Setting'!$D$30),((A3752/('1_Setting'!$D$30))*3+1),((A3752-('1_Setting'!$D$30))/(('1_Setting'!$D$29)-('1_Setting'!$D$30))*2+4)))," ")," ")</f>
        <v xml:space="preserve"> </v>
      </c>
      <c r="C3752" s="10" t="str">
        <f t="shared" si="119"/>
        <v xml:space="preserve"> </v>
      </c>
      <c r="D3752" s="56" t="e">
        <f t="shared" si="120"/>
        <v>#N/A</v>
      </c>
    </row>
    <row r="3753" spans="1:4" x14ac:dyDescent="0.2">
      <c r="A3753" s="56" t="e">
        <f>IF((A3752+$F$5&lt;='1_Setting'!$D$29),A3752+$F$5,#N/A)</f>
        <v>#N/A</v>
      </c>
      <c r="B3753" s="11" t="str">
        <f>IFERROR(IF(ISNUMBER(A3753),(IF(A3753&lt;('1_Setting'!$D$30),((A3753/('1_Setting'!$D$30))*3+1),((A3753-('1_Setting'!$D$30))/(('1_Setting'!$D$29)-('1_Setting'!$D$30))*2+4)))," ")," ")</f>
        <v xml:space="preserve"> </v>
      </c>
      <c r="C3753" s="10" t="str">
        <f t="shared" si="119"/>
        <v xml:space="preserve"> </v>
      </c>
      <c r="D3753" s="56" t="e">
        <f t="shared" si="120"/>
        <v>#N/A</v>
      </c>
    </row>
    <row r="3754" spans="1:4" x14ac:dyDescent="0.2">
      <c r="A3754" s="56" t="e">
        <f>IF((A3753+$F$5&lt;='1_Setting'!$D$29),A3753+$F$5,#N/A)</f>
        <v>#N/A</v>
      </c>
      <c r="B3754" s="11" t="str">
        <f>IFERROR(IF(ISNUMBER(A3754),(IF(A3754&lt;('1_Setting'!$D$30),((A3754/('1_Setting'!$D$30))*3+1),((A3754-('1_Setting'!$D$30))/(('1_Setting'!$D$29)-('1_Setting'!$D$30))*2+4)))," ")," ")</f>
        <v xml:space="preserve"> </v>
      </c>
      <c r="C3754" s="10" t="str">
        <f t="shared" si="119"/>
        <v xml:space="preserve"> </v>
      </c>
      <c r="D3754" s="56" t="e">
        <f t="shared" si="120"/>
        <v>#N/A</v>
      </c>
    </row>
    <row r="3755" spans="1:4" x14ac:dyDescent="0.2">
      <c r="A3755" s="56" t="e">
        <f>IF((A3754+$F$5&lt;='1_Setting'!$D$29),A3754+$F$5,#N/A)</f>
        <v>#N/A</v>
      </c>
      <c r="B3755" s="11" t="str">
        <f>IFERROR(IF(ISNUMBER(A3755),(IF(A3755&lt;('1_Setting'!$D$30),((A3755/('1_Setting'!$D$30))*3+1),((A3755-('1_Setting'!$D$30))/(('1_Setting'!$D$29)-('1_Setting'!$D$30))*2+4)))," ")," ")</f>
        <v xml:space="preserve"> </v>
      </c>
      <c r="C3755" s="10" t="str">
        <f t="shared" si="119"/>
        <v xml:space="preserve"> </v>
      </c>
      <c r="D3755" s="56" t="e">
        <f t="shared" si="120"/>
        <v>#N/A</v>
      </c>
    </row>
    <row r="3756" spans="1:4" x14ac:dyDescent="0.2">
      <c r="A3756" s="56" t="e">
        <f>IF((A3755+$F$5&lt;='1_Setting'!$D$29),A3755+$F$5,#N/A)</f>
        <v>#N/A</v>
      </c>
      <c r="B3756" s="11" t="str">
        <f>IFERROR(IF(ISNUMBER(A3756),(IF(A3756&lt;('1_Setting'!$D$30),((A3756/('1_Setting'!$D$30))*3+1),((A3756-('1_Setting'!$D$30))/(('1_Setting'!$D$29)-('1_Setting'!$D$30))*2+4)))," ")," ")</f>
        <v xml:space="preserve"> </v>
      </c>
      <c r="C3756" s="10" t="str">
        <f t="shared" si="119"/>
        <v xml:space="preserve"> </v>
      </c>
      <c r="D3756" s="56" t="e">
        <f t="shared" si="120"/>
        <v>#N/A</v>
      </c>
    </row>
    <row r="3757" spans="1:4" x14ac:dyDescent="0.2">
      <c r="A3757" s="56" t="e">
        <f>IF((A3756+$F$5&lt;='1_Setting'!$D$29),A3756+$F$5,#N/A)</f>
        <v>#N/A</v>
      </c>
      <c r="B3757" s="11" t="str">
        <f>IFERROR(IF(ISNUMBER(A3757),(IF(A3757&lt;('1_Setting'!$D$30),((A3757/('1_Setting'!$D$30))*3+1),((A3757-('1_Setting'!$D$30))/(('1_Setting'!$D$29)-('1_Setting'!$D$30))*2+4)))," ")," ")</f>
        <v xml:space="preserve"> </v>
      </c>
      <c r="C3757" s="10" t="str">
        <f t="shared" si="119"/>
        <v xml:space="preserve"> </v>
      </c>
      <c r="D3757" s="56" t="e">
        <f t="shared" si="120"/>
        <v>#N/A</v>
      </c>
    </row>
    <row r="3758" spans="1:4" x14ac:dyDescent="0.2">
      <c r="A3758" s="56" t="e">
        <f>IF((A3757+$F$5&lt;='1_Setting'!$D$29),A3757+$F$5,#N/A)</f>
        <v>#N/A</v>
      </c>
      <c r="B3758" s="11" t="str">
        <f>IFERROR(IF(ISNUMBER(A3758),(IF(A3758&lt;('1_Setting'!$D$30),((A3758/('1_Setting'!$D$30))*3+1),((A3758-('1_Setting'!$D$30))/(('1_Setting'!$D$29)-('1_Setting'!$D$30))*2+4)))," ")," ")</f>
        <v xml:space="preserve"> </v>
      </c>
      <c r="C3758" s="10" t="str">
        <f t="shared" si="119"/>
        <v xml:space="preserve"> </v>
      </c>
      <c r="D3758" s="56" t="e">
        <f t="shared" si="120"/>
        <v>#N/A</v>
      </c>
    </row>
    <row r="3759" spans="1:4" x14ac:dyDescent="0.2">
      <c r="A3759" s="56" t="e">
        <f>IF((A3758+$F$5&lt;='1_Setting'!$D$29),A3758+$F$5,#N/A)</f>
        <v>#N/A</v>
      </c>
      <c r="B3759" s="11" t="str">
        <f>IFERROR(IF(ISNUMBER(A3759),(IF(A3759&lt;('1_Setting'!$D$30),((A3759/('1_Setting'!$D$30))*3+1),((A3759-('1_Setting'!$D$30))/(('1_Setting'!$D$29)-('1_Setting'!$D$30))*2+4)))," ")," ")</f>
        <v xml:space="preserve"> </v>
      </c>
      <c r="C3759" s="10" t="str">
        <f t="shared" si="119"/>
        <v xml:space="preserve"> </v>
      </c>
      <c r="D3759" s="56" t="e">
        <f t="shared" si="120"/>
        <v>#N/A</v>
      </c>
    </row>
    <row r="3760" spans="1:4" x14ac:dyDescent="0.2">
      <c r="A3760" s="56" t="e">
        <f>IF((A3759+$F$5&lt;='1_Setting'!$D$29),A3759+$F$5,#N/A)</f>
        <v>#N/A</v>
      </c>
      <c r="B3760" s="11" t="str">
        <f>IFERROR(IF(ISNUMBER(A3760),(IF(A3760&lt;('1_Setting'!$D$30),((A3760/('1_Setting'!$D$30))*3+1),((A3760-('1_Setting'!$D$30))/(('1_Setting'!$D$29)-('1_Setting'!$D$30))*2+4)))," ")," ")</f>
        <v xml:space="preserve"> </v>
      </c>
      <c r="C3760" s="10" t="str">
        <f t="shared" si="119"/>
        <v xml:space="preserve"> </v>
      </c>
      <c r="D3760" s="56" t="e">
        <f t="shared" si="120"/>
        <v>#N/A</v>
      </c>
    </row>
    <row r="3761" spans="1:4" x14ac:dyDescent="0.2">
      <c r="A3761" s="56" t="e">
        <f>IF((A3760+$F$5&lt;='1_Setting'!$D$29),A3760+$F$5,#N/A)</f>
        <v>#N/A</v>
      </c>
      <c r="B3761" s="11" t="str">
        <f>IFERROR(IF(ISNUMBER(A3761),(IF(A3761&lt;('1_Setting'!$D$30),((A3761/('1_Setting'!$D$30))*3+1),((A3761-('1_Setting'!$D$30))/(('1_Setting'!$D$29)-('1_Setting'!$D$30))*2+4)))," ")," ")</f>
        <v xml:space="preserve"> </v>
      </c>
      <c r="C3761" s="10" t="str">
        <f t="shared" si="119"/>
        <v xml:space="preserve"> </v>
      </c>
      <c r="D3761" s="56" t="e">
        <f t="shared" si="120"/>
        <v>#N/A</v>
      </c>
    </row>
    <row r="3762" spans="1:4" x14ac:dyDescent="0.2">
      <c r="A3762" s="56" t="e">
        <f>IF((A3761+$F$5&lt;='1_Setting'!$D$29),A3761+$F$5,#N/A)</f>
        <v>#N/A</v>
      </c>
      <c r="B3762" s="11" t="str">
        <f>IFERROR(IF(ISNUMBER(A3762),(IF(A3762&lt;('1_Setting'!$D$30),((A3762/('1_Setting'!$D$30))*3+1),((A3762-('1_Setting'!$D$30))/(('1_Setting'!$D$29)-('1_Setting'!$D$30))*2+4)))," ")," ")</f>
        <v xml:space="preserve"> </v>
      </c>
      <c r="C3762" s="10" t="str">
        <f t="shared" si="119"/>
        <v xml:space="preserve"> </v>
      </c>
      <c r="D3762" s="56" t="e">
        <f t="shared" si="120"/>
        <v>#N/A</v>
      </c>
    </row>
    <row r="3763" spans="1:4" x14ac:dyDescent="0.2">
      <c r="A3763" s="56" t="e">
        <f>IF((A3762+$F$5&lt;='1_Setting'!$D$29),A3762+$F$5,#N/A)</f>
        <v>#N/A</v>
      </c>
      <c r="B3763" s="11" t="str">
        <f>IFERROR(IF(ISNUMBER(A3763),(IF(A3763&lt;('1_Setting'!$D$30),((A3763/('1_Setting'!$D$30))*3+1),((A3763-('1_Setting'!$D$30))/(('1_Setting'!$D$29)-('1_Setting'!$D$30))*2+4)))," ")," ")</f>
        <v xml:space="preserve"> </v>
      </c>
      <c r="C3763" s="10" t="str">
        <f t="shared" si="119"/>
        <v xml:space="preserve"> </v>
      </c>
      <c r="D3763" s="56" t="e">
        <f t="shared" si="120"/>
        <v>#N/A</v>
      </c>
    </row>
    <row r="3764" spans="1:4" x14ac:dyDescent="0.2">
      <c r="A3764" s="56" t="e">
        <f>IF((A3763+$F$5&lt;='1_Setting'!$D$29),A3763+$F$5,#N/A)</f>
        <v>#N/A</v>
      </c>
      <c r="B3764" s="11" t="str">
        <f>IFERROR(IF(ISNUMBER(A3764),(IF(A3764&lt;('1_Setting'!$D$30),((A3764/('1_Setting'!$D$30))*3+1),((A3764-('1_Setting'!$D$30))/(('1_Setting'!$D$29)-('1_Setting'!$D$30))*2+4)))," ")," ")</f>
        <v xml:space="preserve"> </v>
      </c>
      <c r="C3764" s="10" t="str">
        <f t="shared" si="119"/>
        <v xml:space="preserve"> </v>
      </c>
      <c r="D3764" s="56" t="e">
        <f t="shared" si="120"/>
        <v>#N/A</v>
      </c>
    </row>
    <row r="3765" spans="1:4" x14ac:dyDescent="0.2">
      <c r="A3765" s="56" t="e">
        <f>IF((A3764+$F$5&lt;='1_Setting'!$D$29),A3764+$F$5,#N/A)</f>
        <v>#N/A</v>
      </c>
      <c r="B3765" s="11" t="str">
        <f>IFERROR(IF(ISNUMBER(A3765),(IF(A3765&lt;('1_Setting'!$D$30),((A3765/('1_Setting'!$D$30))*3+1),((A3765-('1_Setting'!$D$30))/(('1_Setting'!$D$29)-('1_Setting'!$D$30))*2+4)))," ")," ")</f>
        <v xml:space="preserve"> </v>
      </c>
      <c r="C3765" s="10" t="str">
        <f t="shared" si="119"/>
        <v xml:space="preserve"> </v>
      </c>
      <c r="D3765" s="56" t="e">
        <f t="shared" si="120"/>
        <v>#N/A</v>
      </c>
    </row>
    <row r="3766" spans="1:4" x14ac:dyDescent="0.2">
      <c r="A3766" s="56" t="e">
        <f>IF((A3765+$F$5&lt;='1_Setting'!$D$29),A3765+$F$5,#N/A)</f>
        <v>#N/A</v>
      </c>
      <c r="B3766" s="11" t="str">
        <f>IFERROR(IF(ISNUMBER(A3766),(IF(A3766&lt;('1_Setting'!$D$30),((A3766/('1_Setting'!$D$30))*3+1),((A3766-('1_Setting'!$D$30))/(('1_Setting'!$D$29)-('1_Setting'!$D$30))*2+4)))," ")," ")</f>
        <v xml:space="preserve"> </v>
      </c>
      <c r="C3766" s="10" t="str">
        <f t="shared" si="119"/>
        <v xml:space="preserve"> </v>
      </c>
      <c r="D3766" s="56" t="e">
        <f t="shared" si="120"/>
        <v>#N/A</v>
      </c>
    </row>
    <row r="3767" spans="1:4" x14ac:dyDescent="0.2">
      <c r="A3767" s="56" t="e">
        <f>IF((A3766+$F$5&lt;='1_Setting'!$D$29),A3766+$F$5,#N/A)</f>
        <v>#N/A</v>
      </c>
      <c r="B3767" s="11" t="str">
        <f>IFERROR(IF(ISNUMBER(A3767),(IF(A3767&lt;('1_Setting'!$D$30),((A3767/('1_Setting'!$D$30))*3+1),((A3767-('1_Setting'!$D$30))/(('1_Setting'!$D$29)-('1_Setting'!$D$30))*2+4)))," ")," ")</f>
        <v xml:space="preserve"> </v>
      </c>
      <c r="C3767" s="10" t="str">
        <f t="shared" si="119"/>
        <v xml:space="preserve"> </v>
      </c>
      <c r="D3767" s="56" t="e">
        <f t="shared" si="120"/>
        <v>#N/A</v>
      </c>
    </row>
    <row r="3768" spans="1:4" x14ac:dyDescent="0.2">
      <c r="A3768" s="56" t="e">
        <f>IF((A3767+$F$5&lt;='1_Setting'!$D$29),A3767+$F$5,#N/A)</f>
        <v>#N/A</v>
      </c>
      <c r="B3768" s="11" t="str">
        <f>IFERROR(IF(ISNUMBER(A3768),(IF(A3768&lt;('1_Setting'!$D$30),((A3768/('1_Setting'!$D$30))*3+1),((A3768-('1_Setting'!$D$30))/(('1_Setting'!$D$29)-('1_Setting'!$D$30))*2+4)))," ")," ")</f>
        <v xml:space="preserve"> </v>
      </c>
      <c r="C3768" s="10" t="str">
        <f t="shared" si="119"/>
        <v xml:space="preserve"> </v>
      </c>
      <c r="D3768" s="56" t="e">
        <f t="shared" si="120"/>
        <v>#N/A</v>
      </c>
    </row>
    <row r="3769" spans="1:4" x14ac:dyDescent="0.2">
      <c r="A3769" s="56" t="e">
        <f>IF((A3768+$F$5&lt;='1_Setting'!$D$29),A3768+$F$5,#N/A)</f>
        <v>#N/A</v>
      </c>
      <c r="B3769" s="11" t="str">
        <f>IFERROR(IF(ISNUMBER(A3769),(IF(A3769&lt;('1_Setting'!$D$30),((A3769/('1_Setting'!$D$30))*3+1),((A3769-('1_Setting'!$D$30))/(('1_Setting'!$D$29)-('1_Setting'!$D$30))*2+4)))," ")," ")</f>
        <v xml:space="preserve"> </v>
      </c>
      <c r="C3769" s="10" t="str">
        <f t="shared" si="119"/>
        <v xml:space="preserve"> </v>
      </c>
      <c r="D3769" s="56" t="e">
        <f t="shared" si="120"/>
        <v>#N/A</v>
      </c>
    </row>
    <row r="3770" spans="1:4" x14ac:dyDescent="0.2">
      <c r="A3770" s="56" t="e">
        <f>IF((A3769+$F$5&lt;='1_Setting'!$D$29),A3769+$F$5,#N/A)</f>
        <v>#N/A</v>
      </c>
      <c r="B3770" s="11" t="str">
        <f>IFERROR(IF(ISNUMBER(A3770),(IF(A3770&lt;('1_Setting'!$D$30),((A3770/('1_Setting'!$D$30))*3+1),((A3770-('1_Setting'!$D$30))/(('1_Setting'!$D$29)-('1_Setting'!$D$30))*2+4)))," ")," ")</f>
        <v xml:space="preserve"> </v>
      </c>
      <c r="C3770" s="10" t="str">
        <f t="shared" si="119"/>
        <v xml:space="preserve"> </v>
      </c>
      <c r="D3770" s="56" t="e">
        <f t="shared" si="120"/>
        <v>#N/A</v>
      </c>
    </row>
    <row r="3771" spans="1:4" x14ac:dyDescent="0.2">
      <c r="A3771" s="56" t="e">
        <f>IF((A3770+$F$5&lt;='1_Setting'!$D$29),A3770+$F$5,#N/A)</f>
        <v>#N/A</v>
      </c>
      <c r="B3771" s="11" t="str">
        <f>IFERROR(IF(ISNUMBER(A3771),(IF(A3771&lt;('1_Setting'!$D$30),((A3771/('1_Setting'!$D$30))*3+1),((A3771-('1_Setting'!$D$30))/(('1_Setting'!$D$29)-('1_Setting'!$D$30))*2+4)))," ")," ")</f>
        <v xml:space="preserve"> </v>
      </c>
      <c r="C3771" s="10" t="str">
        <f t="shared" si="119"/>
        <v xml:space="preserve"> </v>
      </c>
      <c r="D3771" s="56" t="e">
        <f t="shared" si="120"/>
        <v>#N/A</v>
      </c>
    </row>
    <row r="3772" spans="1:4" x14ac:dyDescent="0.2">
      <c r="A3772" s="56" t="e">
        <f>IF((A3771+$F$5&lt;='1_Setting'!$D$29),A3771+$F$5,#N/A)</f>
        <v>#N/A</v>
      </c>
      <c r="B3772" s="11" t="str">
        <f>IFERROR(IF(ISNUMBER(A3772),(IF(A3772&lt;('1_Setting'!$D$30),((A3772/('1_Setting'!$D$30))*3+1),((A3772-('1_Setting'!$D$30))/(('1_Setting'!$D$29)-('1_Setting'!$D$30))*2+4)))," ")," ")</f>
        <v xml:space="preserve"> </v>
      </c>
      <c r="C3772" s="10" t="str">
        <f t="shared" si="119"/>
        <v xml:space="preserve"> </v>
      </c>
      <c r="D3772" s="56" t="e">
        <f t="shared" si="120"/>
        <v>#N/A</v>
      </c>
    </row>
    <row r="3773" spans="1:4" x14ac:dyDescent="0.2">
      <c r="A3773" s="56" t="e">
        <f>IF((A3772+$F$5&lt;='1_Setting'!$D$29),A3772+$F$5,#N/A)</f>
        <v>#N/A</v>
      </c>
      <c r="B3773" s="11" t="str">
        <f>IFERROR(IF(ISNUMBER(A3773),(IF(A3773&lt;('1_Setting'!$D$30),((A3773/('1_Setting'!$D$30))*3+1),((A3773-('1_Setting'!$D$30))/(('1_Setting'!$D$29)-('1_Setting'!$D$30))*2+4)))," ")," ")</f>
        <v xml:space="preserve"> </v>
      </c>
      <c r="C3773" s="10" t="str">
        <f t="shared" si="119"/>
        <v xml:space="preserve"> </v>
      </c>
      <c r="D3773" s="56" t="e">
        <f t="shared" si="120"/>
        <v>#N/A</v>
      </c>
    </row>
    <row r="3774" spans="1:4" x14ac:dyDescent="0.2">
      <c r="A3774" s="56" t="e">
        <f>IF((A3773+$F$5&lt;='1_Setting'!$D$29),A3773+$F$5,#N/A)</f>
        <v>#N/A</v>
      </c>
      <c r="B3774" s="11" t="str">
        <f>IFERROR(IF(ISNUMBER(A3774),(IF(A3774&lt;('1_Setting'!$D$30),((A3774/('1_Setting'!$D$30))*3+1),((A3774-('1_Setting'!$D$30))/(('1_Setting'!$D$29)-('1_Setting'!$D$30))*2+4)))," ")," ")</f>
        <v xml:space="preserve"> </v>
      </c>
      <c r="C3774" s="10" t="str">
        <f t="shared" si="119"/>
        <v xml:space="preserve"> </v>
      </c>
      <c r="D3774" s="56" t="e">
        <f t="shared" si="120"/>
        <v>#N/A</v>
      </c>
    </row>
    <row r="3775" spans="1:4" x14ac:dyDescent="0.2">
      <c r="A3775" s="56" t="e">
        <f>IF((A3774+$F$5&lt;='1_Setting'!$D$29),A3774+$F$5,#N/A)</f>
        <v>#N/A</v>
      </c>
      <c r="B3775" s="11" t="str">
        <f>IFERROR(IF(ISNUMBER(A3775),(IF(A3775&lt;('1_Setting'!$D$30),((A3775/('1_Setting'!$D$30))*3+1),((A3775-('1_Setting'!$D$30))/(('1_Setting'!$D$29)-('1_Setting'!$D$30))*2+4)))," ")," ")</f>
        <v xml:space="preserve"> </v>
      </c>
      <c r="C3775" s="10" t="str">
        <f t="shared" si="119"/>
        <v xml:space="preserve"> </v>
      </c>
      <c r="D3775" s="56" t="e">
        <f t="shared" si="120"/>
        <v>#N/A</v>
      </c>
    </row>
    <row r="3776" spans="1:4" x14ac:dyDescent="0.2">
      <c r="A3776" s="56" t="e">
        <f>IF((A3775+$F$5&lt;='1_Setting'!$D$29),A3775+$F$5,#N/A)</f>
        <v>#N/A</v>
      </c>
      <c r="B3776" s="11" t="str">
        <f>IFERROR(IF(ISNUMBER(A3776),(IF(A3776&lt;('1_Setting'!$D$30),((A3776/('1_Setting'!$D$30))*3+1),((A3776-('1_Setting'!$D$30))/(('1_Setting'!$D$29)-('1_Setting'!$D$30))*2+4)))," ")," ")</f>
        <v xml:space="preserve"> </v>
      </c>
      <c r="C3776" s="10" t="str">
        <f t="shared" si="119"/>
        <v xml:space="preserve"> </v>
      </c>
      <c r="D3776" s="56" t="e">
        <f t="shared" si="120"/>
        <v>#N/A</v>
      </c>
    </row>
    <row r="3777" spans="1:4" x14ac:dyDescent="0.2">
      <c r="A3777" s="56" t="e">
        <f>IF((A3776+$F$5&lt;='1_Setting'!$D$29),A3776+$F$5,#N/A)</f>
        <v>#N/A</v>
      </c>
      <c r="B3777" s="11" t="str">
        <f>IFERROR(IF(ISNUMBER(A3777),(IF(A3777&lt;('1_Setting'!$D$30),((A3777/('1_Setting'!$D$30))*3+1),((A3777-('1_Setting'!$D$30))/(('1_Setting'!$D$29)-('1_Setting'!$D$30))*2+4)))," ")," ")</f>
        <v xml:space="preserve"> </v>
      </c>
      <c r="C3777" s="10" t="str">
        <f t="shared" si="119"/>
        <v xml:space="preserve"> </v>
      </c>
      <c r="D3777" s="56" t="e">
        <f t="shared" si="120"/>
        <v>#N/A</v>
      </c>
    </row>
    <row r="3778" spans="1:4" x14ac:dyDescent="0.2">
      <c r="A3778" s="56" t="e">
        <f>IF((A3777+$F$5&lt;='1_Setting'!$D$29),A3777+$F$5,#N/A)</f>
        <v>#N/A</v>
      </c>
      <c r="B3778" s="11" t="str">
        <f>IFERROR(IF(ISNUMBER(A3778),(IF(A3778&lt;('1_Setting'!$D$30),((A3778/('1_Setting'!$D$30))*3+1),((A3778-('1_Setting'!$D$30))/(('1_Setting'!$D$29)-('1_Setting'!$D$30))*2+4)))," ")," ")</f>
        <v xml:space="preserve"> </v>
      </c>
      <c r="C3778" s="10" t="str">
        <f t="shared" ref="C3778:C3841" si="121">IFERROR(IF(AND(B3778&gt;3.5,B3778&lt;4),3.5,ROUND(B3778/5,1)*5)," ")</f>
        <v xml:space="preserve"> </v>
      </c>
      <c r="D3778" s="56" t="e">
        <f t="shared" si="120"/>
        <v>#N/A</v>
      </c>
    </row>
    <row r="3779" spans="1:4" x14ac:dyDescent="0.2">
      <c r="A3779" s="56" t="e">
        <f>IF((A3778+$F$5&lt;='1_Setting'!$D$29),A3778+$F$5,#N/A)</f>
        <v>#N/A</v>
      </c>
      <c r="B3779" s="11" t="str">
        <f>IFERROR(IF(ISNUMBER(A3779),(IF(A3779&lt;('1_Setting'!$D$30),((A3779/('1_Setting'!$D$30))*3+1),((A3779-('1_Setting'!$D$30))/(('1_Setting'!$D$29)-('1_Setting'!$D$30))*2+4)))," ")," ")</f>
        <v xml:space="preserve"> </v>
      </c>
      <c r="C3779" s="10" t="str">
        <f t="shared" si="121"/>
        <v xml:space="preserve"> </v>
      </c>
      <c r="D3779" s="56" t="e">
        <f t="shared" si="120"/>
        <v>#N/A</v>
      </c>
    </row>
    <row r="3780" spans="1:4" x14ac:dyDescent="0.2">
      <c r="A3780" s="56" t="e">
        <f>IF((A3779+$F$5&lt;='1_Setting'!$D$29),A3779+$F$5,#N/A)</f>
        <v>#N/A</v>
      </c>
      <c r="B3780" s="11" t="str">
        <f>IFERROR(IF(ISNUMBER(A3780),(IF(A3780&lt;('1_Setting'!$D$30),((A3780/('1_Setting'!$D$30))*3+1),((A3780-('1_Setting'!$D$30))/(('1_Setting'!$D$29)-('1_Setting'!$D$30))*2+4)))," ")," ")</f>
        <v xml:space="preserve"> </v>
      </c>
      <c r="C3780" s="10" t="str">
        <f t="shared" si="121"/>
        <v xml:space="preserve"> </v>
      </c>
      <c r="D3780" s="56" t="e">
        <f t="shared" si="120"/>
        <v>#N/A</v>
      </c>
    </row>
    <row r="3781" spans="1:4" x14ac:dyDescent="0.2">
      <c r="A3781" s="56" t="e">
        <f>IF((A3780+$F$5&lt;='1_Setting'!$D$29),A3780+$F$5,#N/A)</f>
        <v>#N/A</v>
      </c>
      <c r="B3781" s="11" t="str">
        <f>IFERROR(IF(ISNUMBER(A3781),(IF(A3781&lt;('1_Setting'!$D$30),((A3781/('1_Setting'!$D$30))*3+1),((A3781-('1_Setting'!$D$30))/(('1_Setting'!$D$29)-('1_Setting'!$D$30))*2+4)))," ")," ")</f>
        <v xml:space="preserve"> </v>
      </c>
      <c r="C3781" s="10" t="str">
        <f t="shared" si="121"/>
        <v xml:space="preserve"> </v>
      </c>
      <c r="D3781" s="56" t="e">
        <f t="shared" si="120"/>
        <v>#N/A</v>
      </c>
    </row>
    <row r="3782" spans="1:4" x14ac:dyDescent="0.2">
      <c r="A3782" s="56" t="e">
        <f>IF((A3781+$F$5&lt;='1_Setting'!$D$29),A3781+$F$5,#N/A)</f>
        <v>#N/A</v>
      </c>
      <c r="B3782" s="11" t="str">
        <f>IFERROR(IF(ISNUMBER(A3782),(IF(A3782&lt;('1_Setting'!$D$30),((A3782/('1_Setting'!$D$30))*3+1),((A3782-('1_Setting'!$D$30))/(('1_Setting'!$D$29)-('1_Setting'!$D$30))*2+4)))," ")," ")</f>
        <v xml:space="preserve"> </v>
      </c>
      <c r="C3782" s="10" t="str">
        <f t="shared" si="121"/>
        <v xml:space="preserve"> </v>
      </c>
      <c r="D3782" s="56" t="e">
        <f t="shared" si="120"/>
        <v>#N/A</v>
      </c>
    </row>
    <row r="3783" spans="1:4" x14ac:dyDescent="0.2">
      <c r="A3783" s="56" t="e">
        <f>IF((A3782+$F$5&lt;='1_Setting'!$D$29),A3782+$F$5,#N/A)</f>
        <v>#N/A</v>
      </c>
      <c r="B3783" s="11" t="str">
        <f>IFERROR(IF(ISNUMBER(A3783),(IF(A3783&lt;('1_Setting'!$D$30),((A3783/('1_Setting'!$D$30))*3+1),((A3783-('1_Setting'!$D$30))/(('1_Setting'!$D$29)-('1_Setting'!$D$30))*2+4)))," ")," ")</f>
        <v xml:space="preserve"> </v>
      </c>
      <c r="C3783" s="10" t="str">
        <f t="shared" si="121"/>
        <v xml:space="preserve"> </v>
      </c>
      <c r="D3783" s="56" t="e">
        <f t="shared" si="120"/>
        <v>#N/A</v>
      </c>
    </row>
    <row r="3784" spans="1:4" x14ac:dyDescent="0.2">
      <c r="A3784" s="56" t="e">
        <f>IF((A3783+$F$5&lt;='1_Setting'!$D$29),A3783+$F$5,#N/A)</f>
        <v>#N/A</v>
      </c>
      <c r="B3784" s="11" t="str">
        <f>IFERROR(IF(ISNUMBER(A3784),(IF(A3784&lt;('1_Setting'!$D$30),((A3784/('1_Setting'!$D$30))*3+1),((A3784-('1_Setting'!$D$30))/(('1_Setting'!$D$29)-('1_Setting'!$D$30))*2+4)))," ")," ")</f>
        <v xml:space="preserve"> </v>
      </c>
      <c r="C3784" s="10" t="str">
        <f t="shared" si="121"/>
        <v xml:space="preserve"> </v>
      </c>
      <c r="D3784" s="56" t="e">
        <f t="shared" si="120"/>
        <v>#N/A</v>
      </c>
    </row>
    <row r="3785" spans="1:4" x14ac:dyDescent="0.2">
      <c r="A3785" s="56" t="e">
        <f>IF((A3784+$F$5&lt;='1_Setting'!$D$29),A3784+$F$5,#N/A)</f>
        <v>#N/A</v>
      </c>
      <c r="B3785" s="11" t="str">
        <f>IFERROR(IF(ISNUMBER(A3785),(IF(A3785&lt;('1_Setting'!$D$30),((A3785/('1_Setting'!$D$30))*3+1),((A3785-('1_Setting'!$D$30))/(('1_Setting'!$D$29)-('1_Setting'!$D$30))*2+4)))," ")," ")</f>
        <v xml:space="preserve"> </v>
      </c>
      <c r="C3785" s="10" t="str">
        <f t="shared" si="121"/>
        <v xml:space="preserve"> </v>
      </c>
      <c r="D3785" s="56" t="e">
        <f t="shared" si="120"/>
        <v>#N/A</v>
      </c>
    </row>
    <row r="3786" spans="1:4" x14ac:dyDescent="0.2">
      <c r="A3786" s="56" t="e">
        <f>IF((A3785+$F$5&lt;='1_Setting'!$D$29),A3785+$F$5,#N/A)</f>
        <v>#N/A</v>
      </c>
      <c r="B3786" s="11" t="str">
        <f>IFERROR(IF(ISNUMBER(A3786),(IF(A3786&lt;('1_Setting'!$D$30),((A3786/('1_Setting'!$D$30))*3+1),((A3786-('1_Setting'!$D$30))/(('1_Setting'!$D$29)-('1_Setting'!$D$30))*2+4)))," ")," ")</f>
        <v xml:space="preserve"> </v>
      </c>
      <c r="C3786" s="10" t="str">
        <f t="shared" si="121"/>
        <v xml:space="preserve"> </v>
      </c>
      <c r="D3786" s="56" t="e">
        <f t="shared" si="120"/>
        <v>#N/A</v>
      </c>
    </row>
    <row r="3787" spans="1:4" x14ac:dyDescent="0.2">
      <c r="A3787" s="56" t="e">
        <f>IF((A3786+$F$5&lt;='1_Setting'!$D$29),A3786+$F$5,#N/A)</f>
        <v>#N/A</v>
      </c>
      <c r="B3787" s="11" t="str">
        <f>IFERROR(IF(ISNUMBER(A3787),(IF(A3787&lt;('1_Setting'!$D$30),((A3787/('1_Setting'!$D$30))*3+1),((A3787-('1_Setting'!$D$30))/(('1_Setting'!$D$29)-('1_Setting'!$D$30))*2+4)))," ")," ")</f>
        <v xml:space="preserve"> </v>
      </c>
      <c r="C3787" s="10" t="str">
        <f t="shared" si="121"/>
        <v xml:space="preserve"> </v>
      </c>
      <c r="D3787" s="56" t="e">
        <f t="shared" ref="D3787:D3850" si="122">A3787</f>
        <v>#N/A</v>
      </c>
    </row>
    <row r="3788" spans="1:4" x14ac:dyDescent="0.2">
      <c r="A3788" s="56" t="e">
        <f>IF((A3787+$F$5&lt;='1_Setting'!$D$29),A3787+$F$5,#N/A)</f>
        <v>#N/A</v>
      </c>
      <c r="B3788" s="11" t="str">
        <f>IFERROR(IF(ISNUMBER(A3788),(IF(A3788&lt;('1_Setting'!$D$30),((A3788/('1_Setting'!$D$30))*3+1),((A3788-('1_Setting'!$D$30))/(('1_Setting'!$D$29)-('1_Setting'!$D$30))*2+4)))," ")," ")</f>
        <v xml:space="preserve"> </v>
      </c>
      <c r="C3788" s="10" t="str">
        <f t="shared" si="121"/>
        <v xml:space="preserve"> </v>
      </c>
      <c r="D3788" s="56" t="e">
        <f t="shared" si="122"/>
        <v>#N/A</v>
      </c>
    </row>
    <row r="3789" spans="1:4" x14ac:dyDescent="0.2">
      <c r="A3789" s="56" t="e">
        <f>IF((A3788+$F$5&lt;='1_Setting'!$D$29),A3788+$F$5,#N/A)</f>
        <v>#N/A</v>
      </c>
      <c r="B3789" s="11" t="str">
        <f>IFERROR(IF(ISNUMBER(A3789),(IF(A3789&lt;('1_Setting'!$D$30),((A3789/('1_Setting'!$D$30))*3+1),((A3789-('1_Setting'!$D$30))/(('1_Setting'!$D$29)-('1_Setting'!$D$30))*2+4)))," ")," ")</f>
        <v xml:space="preserve"> </v>
      </c>
      <c r="C3789" s="10" t="str">
        <f t="shared" si="121"/>
        <v xml:space="preserve"> </v>
      </c>
      <c r="D3789" s="56" t="e">
        <f t="shared" si="122"/>
        <v>#N/A</v>
      </c>
    </row>
    <row r="3790" spans="1:4" x14ac:dyDescent="0.2">
      <c r="A3790" s="56" t="e">
        <f>IF((A3789+$F$5&lt;='1_Setting'!$D$29),A3789+$F$5,#N/A)</f>
        <v>#N/A</v>
      </c>
      <c r="B3790" s="11" t="str">
        <f>IFERROR(IF(ISNUMBER(A3790),(IF(A3790&lt;('1_Setting'!$D$30),((A3790/('1_Setting'!$D$30))*3+1),((A3790-('1_Setting'!$D$30))/(('1_Setting'!$D$29)-('1_Setting'!$D$30))*2+4)))," ")," ")</f>
        <v xml:space="preserve"> </v>
      </c>
      <c r="C3790" s="10" t="str">
        <f t="shared" si="121"/>
        <v xml:space="preserve"> </v>
      </c>
      <c r="D3790" s="56" t="e">
        <f t="shared" si="122"/>
        <v>#N/A</v>
      </c>
    </row>
    <row r="3791" spans="1:4" x14ac:dyDescent="0.2">
      <c r="A3791" s="56" t="e">
        <f>IF((A3790+$F$5&lt;='1_Setting'!$D$29),A3790+$F$5,#N/A)</f>
        <v>#N/A</v>
      </c>
      <c r="B3791" s="11" t="str">
        <f>IFERROR(IF(ISNUMBER(A3791),(IF(A3791&lt;('1_Setting'!$D$30),((A3791/('1_Setting'!$D$30))*3+1),((A3791-('1_Setting'!$D$30))/(('1_Setting'!$D$29)-('1_Setting'!$D$30))*2+4)))," ")," ")</f>
        <v xml:space="preserve"> </v>
      </c>
      <c r="C3791" s="10" t="str">
        <f t="shared" si="121"/>
        <v xml:space="preserve"> </v>
      </c>
      <c r="D3791" s="56" t="e">
        <f t="shared" si="122"/>
        <v>#N/A</v>
      </c>
    </row>
    <row r="3792" spans="1:4" x14ac:dyDescent="0.2">
      <c r="A3792" s="56" t="e">
        <f>IF((A3791+$F$5&lt;='1_Setting'!$D$29),A3791+$F$5,#N/A)</f>
        <v>#N/A</v>
      </c>
      <c r="B3792" s="11" t="str">
        <f>IFERROR(IF(ISNUMBER(A3792),(IF(A3792&lt;('1_Setting'!$D$30),((A3792/('1_Setting'!$D$30))*3+1),((A3792-('1_Setting'!$D$30))/(('1_Setting'!$D$29)-('1_Setting'!$D$30))*2+4)))," ")," ")</f>
        <v xml:space="preserve"> </v>
      </c>
      <c r="C3792" s="10" t="str">
        <f t="shared" si="121"/>
        <v xml:space="preserve"> </v>
      </c>
      <c r="D3792" s="56" t="e">
        <f t="shared" si="122"/>
        <v>#N/A</v>
      </c>
    </row>
    <row r="3793" spans="1:4" x14ac:dyDescent="0.2">
      <c r="A3793" s="56" t="e">
        <f>IF((A3792+$F$5&lt;='1_Setting'!$D$29),A3792+$F$5,#N/A)</f>
        <v>#N/A</v>
      </c>
      <c r="B3793" s="11" t="str">
        <f>IFERROR(IF(ISNUMBER(A3793),(IF(A3793&lt;('1_Setting'!$D$30),((A3793/('1_Setting'!$D$30))*3+1),((A3793-('1_Setting'!$D$30))/(('1_Setting'!$D$29)-('1_Setting'!$D$30))*2+4)))," ")," ")</f>
        <v xml:space="preserve"> </v>
      </c>
      <c r="C3793" s="10" t="str">
        <f t="shared" si="121"/>
        <v xml:space="preserve"> </v>
      </c>
      <c r="D3793" s="56" t="e">
        <f t="shared" si="122"/>
        <v>#N/A</v>
      </c>
    </row>
    <row r="3794" spans="1:4" x14ac:dyDescent="0.2">
      <c r="A3794" s="56" t="e">
        <f>IF((A3793+$F$5&lt;='1_Setting'!$D$29),A3793+$F$5,#N/A)</f>
        <v>#N/A</v>
      </c>
      <c r="B3794" s="11" t="str">
        <f>IFERROR(IF(ISNUMBER(A3794),(IF(A3794&lt;('1_Setting'!$D$30),((A3794/('1_Setting'!$D$30))*3+1),((A3794-('1_Setting'!$D$30))/(('1_Setting'!$D$29)-('1_Setting'!$D$30))*2+4)))," ")," ")</f>
        <v xml:space="preserve"> </v>
      </c>
      <c r="C3794" s="10" t="str">
        <f t="shared" si="121"/>
        <v xml:space="preserve"> </v>
      </c>
      <c r="D3794" s="56" t="e">
        <f t="shared" si="122"/>
        <v>#N/A</v>
      </c>
    </row>
    <row r="3795" spans="1:4" x14ac:dyDescent="0.2">
      <c r="A3795" s="56" t="e">
        <f>IF((A3794+$F$5&lt;='1_Setting'!$D$29),A3794+$F$5,#N/A)</f>
        <v>#N/A</v>
      </c>
      <c r="B3795" s="11" t="str">
        <f>IFERROR(IF(ISNUMBER(A3795),(IF(A3795&lt;('1_Setting'!$D$30),((A3795/('1_Setting'!$D$30))*3+1),((A3795-('1_Setting'!$D$30))/(('1_Setting'!$D$29)-('1_Setting'!$D$30))*2+4)))," ")," ")</f>
        <v xml:space="preserve"> </v>
      </c>
      <c r="C3795" s="10" t="str">
        <f t="shared" si="121"/>
        <v xml:space="preserve"> </v>
      </c>
      <c r="D3795" s="56" t="e">
        <f t="shared" si="122"/>
        <v>#N/A</v>
      </c>
    </row>
    <row r="3796" spans="1:4" x14ac:dyDescent="0.2">
      <c r="A3796" s="56" t="e">
        <f>IF((A3795+$F$5&lt;='1_Setting'!$D$29),A3795+$F$5,#N/A)</f>
        <v>#N/A</v>
      </c>
      <c r="B3796" s="11" t="str">
        <f>IFERROR(IF(ISNUMBER(A3796),(IF(A3796&lt;('1_Setting'!$D$30),((A3796/('1_Setting'!$D$30))*3+1),((A3796-('1_Setting'!$D$30))/(('1_Setting'!$D$29)-('1_Setting'!$D$30))*2+4)))," ")," ")</f>
        <v xml:space="preserve"> </v>
      </c>
      <c r="C3796" s="10" t="str">
        <f t="shared" si="121"/>
        <v xml:space="preserve"> </v>
      </c>
      <c r="D3796" s="56" t="e">
        <f t="shared" si="122"/>
        <v>#N/A</v>
      </c>
    </row>
    <row r="3797" spans="1:4" x14ac:dyDescent="0.2">
      <c r="A3797" s="56" t="e">
        <f>IF((A3796+$F$5&lt;='1_Setting'!$D$29),A3796+$F$5,#N/A)</f>
        <v>#N/A</v>
      </c>
      <c r="B3797" s="11" t="str">
        <f>IFERROR(IF(ISNUMBER(A3797),(IF(A3797&lt;('1_Setting'!$D$30),((A3797/('1_Setting'!$D$30))*3+1),((A3797-('1_Setting'!$D$30))/(('1_Setting'!$D$29)-('1_Setting'!$D$30))*2+4)))," ")," ")</f>
        <v xml:space="preserve"> </v>
      </c>
      <c r="C3797" s="10" t="str">
        <f t="shared" si="121"/>
        <v xml:space="preserve"> </v>
      </c>
      <c r="D3797" s="56" t="e">
        <f t="shared" si="122"/>
        <v>#N/A</v>
      </c>
    </row>
    <row r="3798" spans="1:4" x14ac:dyDescent="0.2">
      <c r="A3798" s="56" t="e">
        <f>IF((A3797+$F$5&lt;='1_Setting'!$D$29),A3797+$F$5,#N/A)</f>
        <v>#N/A</v>
      </c>
      <c r="B3798" s="11" t="str">
        <f>IFERROR(IF(ISNUMBER(A3798),(IF(A3798&lt;('1_Setting'!$D$30),((A3798/('1_Setting'!$D$30))*3+1),((A3798-('1_Setting'!$D$30))/(('1_Setting'!$D$29)-('1_Setting'!$D$30))*2+4)))," ")," ")</f>
        <v xml:space="preserve"> </v>
      </c>
      <c r="C3798" s="10" t="str">
        <f t="shared" si="121"/>
        <v xml:space="preserve"> </v>
      </c>
      <c r="D3798" s="56" t="e">
        <f t="shared" si="122"/>
        <v>#N/A</v>
      </c>
    </row>
    <row r="3799" spans="1:4" x14ac:dyDescent="0.2">
      <c r="A3799" s="56" t="e">
        <f>IF((A3798+$F$5&lt;='1_Setting'!$D$29),A3798+$F$5,#N/A)</f>
        <v>#N/A</v>
      </c>
      <c r="B3799" s="11" t="str">
        <f>IFERROR(IF(ISNUMBER(A3799),(IF(A3799&lt;('1_Setting'!$D$30),((A3799/('1_Setting'!$D$30))*3+1),((A3799-('1_Setting'!$D$30))/(('1_Setting'!$D$29)-('1_Setting'!$D$30))*2+4)))," ")," ")</f>
        <v xml:space="preserve"> </v>
      </c>
      <c r="C3799" s="10" t="str">
        <f t="shared" si="121"/>
        <v xml:space="preserve"> </v>
      </c>
      <c r="D3799" s="56" t="e">
        <f t="shared" si="122"/>
        <v>#N/A</v>
      </c>
    </row>
    <row r="3800" spans="1:4" x14ac:dyDescent="0.2">
      <c r="A3800" s="56" t="e">
        <f>IF((A3799+$F$5&lt;='1_Setting'!$D$29),A3799+$F$5,#N/A)</f>
        <v>#N/A</v>
      </c>
      <c r="B3800" s="11" t="str">
        <f>IFERROR(IF(ISNUMBER(A3800),(IF(A3800&lt;('1_Setting'!$D$30),((A3800/('1_Setting'!$D$30))*3+1),((A3800-('1_Setting'!$D$30))/(('1_Setting'!$D$29)-('1_Setting'!$D$30))*2+4)))," ")," ")</f>
        <v xml:space="preserve"> </v>
      </c>
      <c r="C3800" s="10" t="str">
        <f t="shared" si="121"/>
        <v xml:space="preserve"> </v>
      </c>
      <c r="D3800" s="56" t="e">
        <f t="shared" si="122"/>
        <v>#N/A</v>
      </c>
    </row>
    <row r="3801" spans="1:4" x14ac:dyDescent="0.2">
      <c r="A3801" s="56" t="e">
        <f>IF((A3800+$F$5&lt;='1_Setting'!$D$29),A3800+$F$5,#N/A)</f>
        <v>#N/A</v>
      </c>
      <c r="B3801" s="11" t="str">
        <f>IFERROR(IF(ISNUMBER(A3801),(IF(A3801&lt;('1_Setting'!$D$30),((A3801/('1_Setting'!$D$30))*3+1),((A3801-('1_Setting'!$D$30))/(('1_Setting'!$D$29)-('1_Setting'!$D$30))*2+4)))," ")," ")</f>
        <v xml:space="preserve"> </v>
      </c>
      <c r="C3801" s="10" t="str">
        <f t="shared" si="121"/>
        <v xml:space="preserve"> </v>
      </c>
      <c r="D3801" s="56" t="e">
        <f t="shared" si="122"/>
        <v>#N/A</v>
      </c>
    </row>
    <row r="3802" spans="1:4" x14ac:dyDescent="0.2">
      <c r="A3802" s="56" t="e">
        <f>IF((A3801+$F$5&lt;='1_Setting'!$D$29),A3801+$F$5,#N/A)</f>
        <v>#N/A</v>
      </c>
      <c r="B3802" s="11" t="str">
        <f>IFERROR(IF(ISNUMBER(A3802),(IF(A3802&lt;('1_Setting'!$D$30),((A3802/('1_Setting'!$D$30))*3+1),((A3802-('1_Setting'!$D$30))/(('1_Setting'!$D$29)-('1_Setting'!$D$30))*2+4)))," ")," ")</f>
        <v xml:space="preserve"> </v>
      </c>
      <c r="C3802" s="10" t="str">
        <f t="shared" si="121"/>
        <v xml:space="preserve"> </v>
      </c>
      <c r="D3802" s="56" t="e">
        <f t="shared" si="122"/>
        <v>#N/A</v>
      </c>
    </row>
    <row r="3803" spans="1:4" x14ac:dyDescent="0.2">
      <c r="A3803" s="56" t="e">
        <f>IF((A3802+$F$5&lt;='1_Setting'!$D$29),A3802+$F$5,#N/A)</f>
        <v>#N/A</v>
      </c>
      <c r="B3803" s="11" t="str">
        <f>IFERROR(IF(ISNUMBER(A3803),(IF(A3803&lt;('1_Setting'!$D$30),((A3803/('1_Setting'!$D$30))*3+1),((A3803-('1_Setting'!$D$30))/(('1_Setting'!$D$29)-('1_Setting'!$D$30))*2+4)))," ")," ")</f>
        <v xml:space="preserve"> </v>
      </c>
      <c r="C3803" s="10" t="str">
        <f t="shared" si="121"/>
        <v xml:space="preserve"> </v>
      </c>
      <c r="D3803" s="56" t="e">
        <f t="shared" si="122"/>
        <v>#N/A</v>
      </c>
    </row>
    <row r="3804" spans="1:4" x14ac:dyDescent="0.2">
      <c r="A3804" s="56" t="e">
        <f>IF((A3803+$F$5&lt;='1_Setting'!$D$29),A3803+$F$5,#N/A)</f>
        <v>#N/A</v>
      </c>
      <c r="B3804" s="11" t="str">
        <f>IFERROR(IF(ISNUMBER(A3804),(IF(A3804&lt;('1_Setting'!$D$30),((A3804/('1_Setting'!$D$30))*3+1),((A3804-('1_Setting'!$D$30))/(('1_Setting'!$D$29)-('1_Setting'!$D$30))*2+4)))," ")," ")</f>
        <v xml:space="preserve"> </v>
      </c>
      <c r="C3804" s="10" t="str">
        <f t="shared" si="121"/>
        <v xml:space="preserve"> </v>
      </c>
      <c r="D3804" s="56" t="e">
        <f t="shared" si="122"/>
        <v>#N/A</v>
      </c>
    </row>
    <row r="3805" spans="1:4" x14ac:dyDescent="0.2">
      <c r="A3805" s="56" t="e">
        <f>IF((A3804+$F$5&lt;='1_Setting'!$D$29),A3804+$F$5,#N/A)</f>
        <v>#N/A</v>
      </c>
      <c r="B3805" s="11" t="str">
        <f>IFERROR(IF(ISNUMBER(A3805),(IF(A3805&lt;('1_Setting'!$D$30),((A3805/('1_Setting'!$D$30))*3+1),((A3805-('1_Setting'!$D$30))/(('1_Setting'!$D$29)-('1_Setting'!$D$30))*2+4)))," ")," ")</f>
        <v xml:space="preserve"> </v>
      </c>
      <c r="C3805" s="10" t="str">
        <f t="shared" si="121"/>
        <v xml:space="preserve"> </v>
      </c>
      <c r="D3805" s="56" t="e">
        <f t="shared" si="122"/>
        <v>#N/A</v>
      </c>
    </row>
    <row r="3806" spans="1:4" x14ac:dyDescent="0.2">
      <c r="A3806" s="56" t="e">
        <f>IF((A3805+$F$5&lt;='1_Setting'!$D$29),A3805+$F$5,#N/A)</f>
        <v>#N/A</v>
      </c>
      <c r="B3806" s="11" t="str">
        <f>IFERROR(IF(ISNUMBER(A3806),(IF(A3806&lt;('1_Setting'!$D$30),((A3806/('1_Setting'!$D$30))*3+1),((A3806-('1_Setting'!$D$30))/(('1_Setting'!$D$29)-('1_Setting'!$D$30))*2+4)))," ")," ")</f>
        <v xml:space="preserve"> </v>
      </c>
      <c r="C3806" s="10" t="str">
        <f t="shared" si="121"/>
        <v xml:space="preserve"> </v>
      </c>
      <c r="D3806" s="56" t="e">
        <f t="shared" si="122"/>
        <v>#N/A</v>
      </c>
    </row>
    <row r="3807" spans="1:4" x14ac:dyDescent="0.2">
      <c r="A3807" s="56" t="e">
        <f>IF((A3806+$F$5&lt;='1_Setting'!$D$29),A3806+$F$5,#N/A)</f>
        <v>#N/A</v>
      </c>
      <c r="B3807" s="11" t="str">
        <f>IFERROR(IF(ISNUMBER(A3807),(IF(A3807&lt;('1_Setting'!$D$30),((A3807/('1_Setting'!$D$30))*3+1),((A3807-('1_Setting'!$D$30))/(('1_Setting'!$D$29)-('1_Setting'!$D$30))*2+4)))," ")," ")</f>
        <v xml:space="preserve"> </v>
      </c>
      <c r="C3807" s="10" t="str">
        <f t="shared" si="121"/>
        <v xml:space="preserve"> </v>
      </c>
      <c r="D3807" s="56" t="e">
        <f t="shared" si="122"/>
        <v>#N/A</v>
      </c>
    </row>
    <row r="3808" spans="1:4" x14ac:dyDescent="0.2">
      <c r="A3808" s="56" t="e">
        <f>IF((A3807+$F$5&lt;='1_Setting'!$D$29),A3807+$F$5,#N/A)</f>
        <v>#N/A</v>
      </c>
      <c r="B3808" s="11" t="str">
        <f>IFERROR(IF(ISNUMBER(A3808),(IF(A3808&lt;('1_Setting'!$D$30),((A3808/('1_Setting'!$D$30))*3+1),((A3808-('1_Setting'!$D$30))/(('1_Setting'!$D$29)-('1_Setting'!$D$30))*2+4)))," ")," ")</f>
        <v xml:space="preserve"> </v>
      </c>
      <c r="C3808" s="10" t="str">
        <f t="shared" si="121"/>
        <v xml:space="preserve"> </v>
      </c>
      <c r="D3808" s="56" t="e">
        <f t="shared" si="122"/>
        <v>#N/A</v>
      </c>
    </row>
    <row r="3809" spans="1:4" x14ac:dyDescent="0.2">
      <c r="A3809" s="56" t="e">
        <f>IF((A3808+$F$5&lt;='1_Setting'!$D$29),A3808+$F$5,#N/A)</f>
        <v>#N/A</v>
      </c>
      <c r="B3809" s="11" t="str">
        <f>IFERROR(IF(ISNUMBER(A3809),(IF(A3809&lt;('1_Setting'!$D$30),((A3809/('1_Setting'!$D$30))*3+1),((A3809-('1_Setting'!$D$30))/(('1_Setting'!$D$29)-('1_Setting'!$D$30))*2+4)))," ")," ")</f>
        <v xml:space="preserve"> </v>
      </c>
      <c r="C3809" s="10" t="str">
        <f t="shared" si="121"/>
        <v xml:space="preserve"> </v>
      </c>
      <c r="D3809" s="56" t="e">
        <f t="shared" si="122"/>
        <v>#N/A</v>
      </c>
    </row>
    <row r="3810" spans="1:4" x14ac:dyDescent="0.2">
      <c r="A3810" s="56" t="e">
        <f>IF((A3809+$F$5&lt;='1_Setting'!$D$29),A3809+$F$5,#N/A)</f>
        <v>#N/A</v>
      </c>
      <c r="B3810" s="11" t="str">
        <f>IFERROR(IF(ISNUMBER(A3810),(IF(A3810&lt;('1_Setting'!$D$30),((A3810/('1_Setting'!$D$30))*3+1),((A3810-('1_Setting'!$D$30))/(('1_Setting'!$D$29)-('1_Setting'!$D$30))*2+4)))," ")," ")</f>
        <v xml:space="preserve"> </v>
      </c>
      <c r="C3810" s="10" t="str">
        <f t="shared" si="121"/>
        <v xml:space="preserve"> </v>
      </c>
      <c r="D3810" s="56" t="e">
        <f t="shared" si="122"/>
        <v>#N/A</v>
      </c>
    </row>
    <row r="3811" spans="1:4" x14ac:dyDescent="0.2">
      <c r="A3811" s="56" t="e">
        <f>IF((A3810+$F$5&lt;='1_Setting'!$D$29),A3810+$F$5,#N/A)</f>
        <v>#N/A</v>
      </c>
      <c r="B3811" s="11" t="str">
        <f>IFERROR(IF(ISNUMBER(A3811),(IF(A3811&lt;('1_Setting'!$D$30),((A3811/('1_Setting'!$D$30))*3+1),((A3811-('1_Setting'!$D$30))/(('1_Setting'!$D$29)-('1_Setting'!$D$30))*2+4)))," ")," ")</f>
        <v xml:space="preserve"> </v>
      </c>
      <c r="C3811" s="10" t="str">
        <f t="shared" si="121"/>
        <v xml:space="preserve"> </v>
      </c>
      <c r="D3811" s="56" t="e">
        <f t="shared" si="122"/>
        <v>#N/A</v>
      </c>
    </row>
    <row r="3812" spans="1:4" x14ac:dyDescent="0.2">
      <c r="A3812" s="56" t="e">
        <f>IF((A3811+$F$5&lt;='1_Setting'!$D$29),A3811+$F$5,#N/A)</f>
        <v>#N/A</v>
      </c>
      <c r="B3812" s="11" t="str">
        <f>IFERROR(IF(ISNUMBER(A3812),(IF(A3812&lt;('1_Setting'!$D$30),((A3812/('1_Setting'!$D$30))*3+1),((A3812-('1_Setting'!$D$30))/(('1_Setting'!$D$29)-('1_Setting'!$D$30))*2+4)))," ")," ")</f>
        <v xml:space="preserve"> </v>
      </c>
      <c r="C3812" s="10" t="str">
        <f t="shared" si="121"/>
        <v xml:space="preserve"> </v>
      </c>
      <c r="D3812" s="56" t="e">
        <f t="shared" si="122"/>
        <v>#N/A</v>
      </c>
    </row>
    <row r="3813" spans="1:4" x14ac:dyDescent="0.2">
      <c r="A3813" s="56" t="e">
        <f>IF((A3812+$F$5&lt;='1_Setting'!$D$29),A3812+$F$5,#N/A)</f>
        <v>#N/A</v>
      </c>
      <c r="B3813" s="11" t="str">
        <f>IFERROR(IF(ISNUMBER(A3813),(IF(A3813&lt;('1_Setting'!$D$30),((A3813/('1_Setting'!$D$30))*3+1),((A3813-('1_Setting'!$D$30))/(('1_Setting'!$D$29)-('1_Setting'!$D$30))*2+4)))," ")," ")</f>
        <v xml:space="preserve"> </v>
      </c>
      <c r="C3813" s="10" t="str">
        <f t="shared" si="121"/>
        <v xml:space="preserve"> </v>
      </c>
      <c r="D3813" s="56" t="e">
        <f t="shared" si="122"/>
        <v>#N/A</v>
      </c>
    </row>
    <row r="3814" spans="1:4" x14ac:dyDescent="0.2">
      <c r="A3814" s="56" t="e">
        <f>IF((A3813+$F$5&lt;='1_Setting'!$D$29),A3813+$F$5,#N/A)</f>
        <v>#N/A</v>
      </c>
      <c r="B3814" s="11" t="str">
        <f>IFERROR(IF(ISNUMBER(A3814),(IF(A3814&lt;('1_Setting'!$D$30),((A3814/('1_Setting'!$D$30))*3+1),((A3814-('1_Setting'!$D$30))/(('1_Setting'!$D$29)-('1_Setting'!$D$30))*2+4)))," ")," ")</f>
        <v xml:space="preserve"> </v>
      </c>
      <c r="C3814" s="10" t="str">
        <f t="shared" si="121"/>
        <v xml:space="preserve"> </v>
      </c>
      <c r="D3814" s="56" t="e">
        <f t="shared" si="122"/>
        <v>#N/A</v>
      </c>
    </row>
    <row r="3815" spans="1:4" x14ac:dyDescent="0.2">
      <c r="A3815" s="56" t="e">
        <f>IF((A3814+$F$5&lt;='1_Setting'!$D$29),A3814+$F$5,#N/A)</f>
        <v>#N/A</v>
      </c>
      <c r="B3815" s="11" t="str">
        <f>IFERROR(IF(ISNUMBER(A3815),(IF(A3815&lt;('1_Setting'!$D$30),((A3815/('1_Setting'!$D$30))*3+1),((A3815-('1_Setting'!$D$30))/(('1_Setting'!$D$29)-('1_Setting'!$D$30))*2+4)))," ")," ")</f>
        <v xml:space="preserve"> </v>
      </c>
      <c r="C3815" s="10" t="str">
        <f t="shared" si="121"/>
        <v xml:space="preserve"> </v>
      </c>
      <c r="D3815" s="56" t="e">
        <f t="shared" si="122"/>
        <v>#N/A</v>
      </c>
    </row>
    <row r="3816" spans="1:4" x14ac:dyDescent="0.2">
      <c r="A3816" s="56" t="e">
        <f>IF((A3815+$F$5&lt;='1_Setting'!$D$29),A3815+$F$5,#N/A)</f>
        <v>#N/A</v>
      </c>
      <c r="B3816" s="11" t="str">
        <f>IFERROR(IF(ISNUMBER(A3816),(IF(A3816&lt;('1_Setting'!$D$30),((A3816/('1_Setting'!$D$30))*3+1),((A3816-('1_Setting'!$D$30))/(('1_Setting'!$D$29)-('1_Setting'!$D$30))*2+4)))," ")," ")</f>
        <v xml:space="preserve"> </v>
      </c>
      <c r="C3816" s="10" t="str">
        <f t="shared" si="121"/>
        <v xml:space="preserve"> </v>
      </c>
      <c r="D3816" s="56" t="e">
        <f t="shared" si="122"/>
        <v>#N/A</v>
      </c>
    </row>
    <row r="3817" spans="1:4" x14ac:dyDescent="0.2">
      <c r="A3817" s="56" t="e">
        <f>IF((A3816+$F$5&lt;='1_Setting'!$D$29),A3816+$F$5,#N/A)</f>
        <v>#N/A</v>
      </c>
      <c r="B3817" s="11" t="str">
        <f>IFERROR(IF(ISNUMBER(A3817),(IF(A3817&lt;('1_Setting'!$D$30),((A3817/('1_Setting'!$D$30))*3+1),((A3817-('1_Setting'!$D$30))/(('1_Setting'!$D$29)-('1_Setting'!$D$30))*2+4)))," ")," ")</f>
        <v xml:space="preserve"> </v>
      </c>
      <c r="C3817" s="10" t="str">
        <f t="shared" si="121"/>
        <v xml:space="preserve"> </v>
      </c>
      <c r="D3817" s="56" t="e">
        <f t="shared" si="122"/>
        <v>#N/A</v>
      </c>
    </row>
    <row r="3818" spans="1:4" x14ac:dyDescent="0.2">
      <c r="A3818" s="56" t="e">
        <f>IF((A3817+$F$5&lt;='1_Setting'!$D$29),A3817+$F$5,#N/A)</f>
        <v>#N/A</v>
      </c>
      <c r="B3818" s="11" t="str">
        <f>IFERROR(IF(ISNUMBER(A3818),(IF(A3818&lt;('1_Setting'!$D$30),((A3818/('1_Setting'!$D$30))*3+1),((A3818-('1_Setting'!$D$30))/(('1_Setting'!$D$29)-('1_Setting'!$D$30))*2+4)))," ")," ")</f>
        <v xml:space="preserve"> </v>
      </c>
      <c r="C3818" s="10" t="str">
        <f t="shared" si="121"/>
        <v xml:space="preserve"> </v>
      </c>
      <c r="D3818" s="56" t="e">
        <f t="shared" si="122"/>
        <v>#N/A</v>
      </c>
    </row>
    <row r="3819" spans="1:4" x14ac:dyDescent="0.2">
      <c r="A3819" s="56" t="e">
        <f>IF((A3818+$F$5&lt;='1_Setting'!$D$29),A3818+$F$5,#N/A)</f>
        <v>#N/A</v>
      </c>
      <c r="B3819" s="11" t="str">
        <f>IFERROR(IF(ISNUMBER(A3819),(IF(A3819&lt;('1_Setting'!$D$30),((A3819/('1_Setting'!$D$30))*3+1),((A3819-('1_Setting'!$D$30))/(('1_Setting'!$D$29)-('1_Setting'!$D$30))*2+4)))," ")," ")</f>
        <v xml:space="preserve"> </v>
      </c>
      <c r="C3819" s="10" t="str">
        <f t="shared" si="121"/>
        <v xml:space="preserve"> </v>
      </c>
      <c r="D3819" s="56" t="e">
        <f t="shared" si="122"/>
        <v>#N/A</v>
      </c>
    </row>
    <row r="3820" spans="1:4" x14ac:dyDescent="0.2">
      <c r="A3820" s="56" t="e">
        <f>IF((A3819+$F$5&lt;='1_Setting'!$D$29),A3819+$F$5,#N/A)</f>
        <v>#N/A</v>
      </c>
      <c r="B3820" s="11" t="str">
        <f>IFERROR(IF(ISNUMBER(A3820),(IF(A3820&lt;('1_Setting'!$D$30),((A3820/('1_Setting'!$D$30))*3+1),((A3820-('1_Setting'!$D$30))/(('1_Setting'!$D$29)-('1_Setting'!$D$30))*2+4)))," ")," ")</f>
        <v xml:space="preserve"> </v>
      </c>
      <c r="C3820" s="10" t="str">
        <f t="shared" si="121"/>
        <v xml:space="preserve"> </v>
      </c>
      <c r="D3820" s="56" t="e">
        <f t="shared" si="122"/>
        <v>#N/A</v>
      </c>
    </row>
    <row r="3821" spans="1:4" x14ac:dyDescent="0.2">
      <c r="A3821" s="56" t="e">
        <f>IF((A3820+$F$5&lt;='1_Setting'!$D$29),A3820+$F$5,#N/A)</f>
        <v>#N/A</v>
      </c>
      <c r="B3821" s="11" t="str">
        <f>IFERROR(IF(ISNUMBER(A3821),(IF(A3821&lt;('1_Setting'!$D$30),((A3821/('1_Setting'!$D$30))*3+1),((A3821-('1_Setting'!$D$30))/(('1_Setting'!$D$29)-('1_Setting'!$D$30))*2+4)))," ")," ")</f>
        <v xml:space="preserve"> </v>
      </c>
      <c r="C3821" s="10" t="str">
        <f t="shared" si="121"/>
        <v xml:space="preserve"> </v>
      </c>
      <c r="D3821" s="56" t="e">
        <f t="shared" si="122"/>
        <v>#N/A</v>
      </c>
    </row>
    <row r="3822" spans="1:4" x14ac:dyDescent="0.2">
      <c r="A3822" s="56" t="e">
        <f>IF((A3821+$F$5&lt;='1_Setting'!$D$29),A3821+$F$5,#N/A)</f>
        <v>#N/A</v>
      </c>
      <c r="B3822" s="11" t="str">
        <f>IFERROR(IF(ISNUMBER(A3822),(IF(A3822&lt;('1_Setting'!$D$30),((A3822/('1_Setting'!$D$30))*3+1),((A3822-('1_Setting'!$D$30))/(('1_Setting'!$D$29)-('1_Setting'!$D$30))*2+4)))," ")," ")</f>
        <v xml:space="preserve"> </v>
      </c>
      <c r="C3822" s="10" t="str">
        <f t="shared" si="121"/>
        <v xml:space="preserve"> </v>
      </c>
      <c r="D3822" s="56" t="e">
        <f t="shared" si="122"/>
        <v>#N/A</v>
      </c>
    </row>
    <row r="3823" spans="1:4" x14ac:dyDescent="0.2">
      <c r="A3823" s="56" t="e">
        <f>IF((A3822+$F$5&lt;='1_Setting'!$D$29),A3822+$F$5,#N/A)</f>
        <v>#N/A</v>
      </c>
      <c r="B3823" s="11" t="str">
        <f>IFERROR(IF(ISNUMBER(A3823),(IF(A3823&lt;('1_Setting'!$D$30),((A3823/('1_Setting'!$D$30))*3+1),((A3823-('1_Setting'!$D$30))/(('1_Setting'!$D$29)-('1_Setting'!$D$30))*2+4)))," ")," ")</f>
        <v xml:space="preserve"> </v>
      </c>
      <c r="C3823" s="10" t="str">
        <f t="shared" si="121"/>
        <v xml:space="preserve"> </v>
      </c>
      <c r="D3823" s="56" t="e">
        <f t="shared" si="122"/>
        <v>#N/A</v>
      </c>
    </row>
    <row r="3824" spans="1:4" x14ac:dyDescent="0.2">
      <c r="A3824" s="56" t="e">
        <f>IF((A3823+$F$5&lt;='1_Setting'!$D$29),A3823+$F$5,#N/A)</f>
        <v>#N/A</v>
      </c>
      <c r="B3824" s="11" t="str">
        <f>IFERROR(IF(ISNUMBER(A3824),(IF(A3824&lt;('1_Setting'!$D$30),((A3824/('1_Setting'!$D$30))*3+1),((A3824-('1_Setting'!$D$30))/(('1_Setting'!$D$29)-('1_Setting'!$D$30))*2+4)))," ")," ")</f>
        <v xml:space="preserve"> </v>
      </c>
      <c r="C3824" s="10" t="str">
        <f t="shared" si="121"/>
        <v xml:space="preserve"> </v>
      </c>
      <c r="D3824" s="56" t="e">
        <f t="shared" si="122"/>
        <v>#N/A</v>
      </c>
    </row>
    <row r="3825" spans="1:4" x14ac:dyDescent="0.2">
      <c r="A3825" s="56" t="e">
        <f>IF((A3824+$F$5&lt;='1_Setting'!$D$29),A3824+$F$5,#N/A)</f>
        <v>#N/A</v>
      </c>
      <c r="B3825" s="11" t="str">
        <f>IFERROR(IF(ISNUMBER(A3825),(IF(A3825&lt;('1_Setting'!$D$30),((A3825/('1_Setting'!$D$30))*3+1),((A3825-('1_Setting'!$D$30))/(('1_Setting'!$D$29)-('1_Setting'!$D$30))*2+4)))," ")," ")</f>
        <v xml:space="preserve"> </v>
      </c>
      <c r="C3825" s="10" t="str">
        <f t="shared" si="121"/>
        <v xml:space="preserve"> </v>
      </c>
      <c r="D3825" s="56" t="e">
        <f t="shared" si="122"/>
        <v>#N/A</v>
      </c>
    </row>
    <row r="3826" spans="1:4" x14ac:dyDescent="0.2">
      <c r="A3826" s="56" t="e">
        <f>IF((A3825+$F$5&lt;='1_Setting'!$D$29),A3825+$F$5,#N/A)</f>
        <v>#N/A</v>
      </c>
      <c r="B3826" s="11" t="str">
        <f>IFERROR(IF(ISNUMBER(A3826),(IF(A3826&lt;('1_Setting'!$D$30),((A3826/('1_Setting'!$D$30))*3+1),((A3826-('1_Setting'!$D$30))/(('1_Setting'!$D$29)-('1_Setting'!$D$30))*2+4)))," ")," ")</f>
        <v xml:space="preserve"> </v>
      </c>
      <c r="C3826" s="10" t="str">
        <f t="shared" si="121"/>
        <v xml:space="preserve"> </v>
      </c>
      <c r="D3826" s="56" t="e">
        <f t="shared" si="122"/>
        <v>#N/A</v>
      </c>
    </row>
    <row r="3827" spans="1:4" x14ac:dyDescent="0.2">
      <c r="A3827" s="56" t="e">
        <f>IF((A3826+$F$5&lt;='1_Setting'!$D$29),A3826+$F$5,#N/A)</f>
        <v>#N/A</v>
      </c>
      <c r="B3827" s="11" t="str">
        <f>IFERROR(IF(ISNUMBER(A3827),(IF(A3827&lt;('1_Setting'!$D$30),((A3827/('1_Setting'!$D$30))*3+1),((A3827-('1_Setting'!$D$30))/(('1_Setting'!$D$29)-('1_Setting'!$D$30))*2+4)))," ")," ")</f>
        <v xml:space="preserve"> </v>
      </c>
      <c r="C3827" s="10" t="str">
        <f t="shared" si="121"/>
        <v xml:space="preserve"> </v>
      </c>
      <c r="D3827" s="56" t="e">
        <f t="shared" si="122"/>
        <v>#N/A</v>
      </c>
    </row>
    <row r="3828" spans="1:4" x14ac:dyDescent="0.2">
      <c r="A3828" s="56" t="e">
        <f>IF((A3827+$F$5&lt;='1_Setting'!$D$29),A3827+$F$5,#N/A)</f>
        <v>#N/A</v>
      </c>
      <c r="B3828" s="11" t="str">
        <f>IFERROR(IF(ISNUMBER(A3828),(IF(A3828&lt;('1_Setting'!$D$30),((A3828/('1_Setting'!$D$30))*3+1),((A3828-('1_Setting'!$D$30))/(('1_Setting'!$D$29)-('1_Setting'!$D$30))*2+4)))," ")," ")</f>
        <v xml:space="preserve"> </v>
      </c>
      <c r="C3828" s="10" t="str">
        <f t="shared" si="121"/>
        <v xml:space="preserve"> </v>
      </c>
      <c r="D3828" s="56" t="e">
        <f t="shared" si="122"/>
        <v>#N/A</v>
      </c>
    </row>
    <row r="3829" spans="1:4" x14ac:dyDescent="0.2">
      <c r="A3829" s="56" t="e">
        <f>IF((A3828+$F$5&lt;='1_Setting'!$D$29),A3828+$F$5,#N/A)</f>
        <v>#N/A</v>
      </c>
      <c r="B3829" s="11" t="str">
        <f>IFERROR(IF(ISNUMBER(A3829),(IF(A3829&lt;('1_Setting'!$D$30),((A3829/('1_Setting'!$D$30))*3+1),((A3829-('1_Setting'!$D$30))/(('1_Setting'!$D$29)-('1_Setting'!$D$30))*2+4)))," ")," ")</f>
        <v xml:space="preserve"> </v>
      </c>
      <c r="C3829" s="10" t="str">
        <f t="shared" si="121"/>
        <v xml:space="preserve"> </v>
      </c>
      <c r="D3829" s="56" t="e">
        <f t="shared" si="122"/>
        <v>#N/A</v>
      </c>
    </row>
    <row r="3830" spans="1:4" x14ac:dyDescent="0.2">
      <c r="A3830" s="56" t="e">
        <f>IF((A3829+$F$5&lt;='1_Setting'!$D$29),A3829+$F$5,#N/A)</f>
        <v>#N/A</v>
      </c>
      <c r="B3830" s="11" t="str">
        <f>IFERROR(IF(ISNUMBER(A3830),(IF(A3830&lt;('1_Setting'!$D$30),((A3830/('1_Setting'!$D$30))*3+1),((A3830-('1_Setting'!$D$30))/(('1_Setting'!$D$29)-('1_Setting'!$D$30))*2+4)))," ")," ")</f>
        <v xml:space="preserve"> </v>
      </c>
      <c r="C3830" s="10" t="str">
        <f t="shared" si="121"/>
        <v xml:space="preserve"> </v>
      </c>
      <c r="D3830" s="56" t="e">
        <f t="shared" si="122"/>
        <v>#N/A</v>
      </c>
    </row>
    <row r="3831" spans="1:4" x14ac:dyDescent="0.2">
      <c r="A3831" s="56" t="e">
        <f>IF((A3830+$F$5&lt;='1_Setting'!$D$29),A3830+$F$5,#N/A)</f>
        <v>#N/A</v>
      </c>
      <c r="B3831" s="11" t="str">
        <f>IFERROR(IF(ISNUMBER(A3831),(IF(A3831&lt;('1_Setting'!$D$30),((A3831/('1_Setting'!$D$30))*3+1),((A3831-('1_Setting'!$D$30))/(('1_Setting'!$D$29)-('1_Setting'!$D$30))*2+4)))," ")," ")</f>
        <v xml:space="preserve"> </v>
      </c>
      <c r="C3831" s="10" t="str">
        <f t="shared" si="121"/>
        <v xml:space="preserve"> </v>
      </c>
      <c r="D3831" s="56" t="e">
        <f t="shared" si="122"/>
        <v>#N/A</v>
      </c>
    </row>
    <row r="3832" spans="1:4" x14ac:dyDescent="0.2">
      <c r="A3832" s="56" t="e">
        <f>IF((A3831+$F$5&lt;='1_Setting'!$D$29),A3831+$F$5,#N/A)</f>
        <v>#N/A</v>
      </c>
      <c r="B3832" s="11" t="str">
        <f>IFERROR(IF(ISNUMBER(A3832),(IF(A3832&lt;('1_Setting'!$D$30),((A3832/('1_Setting'!$D$30))*3+1),((A3832-('1_Setting'!$D$30))/(('1_Setting'!$D$29)-('1_Setting'!$D$30))*2+4)))," ")," ")</f>
        <v xml:space="preserve"> </v>
      </c>
      <c r="C3832" s="10" t="str">
        <f t="shared" si="121"/>
        <v xml:space="preserve"> </v>
      </c>
      <c r="D3832" s="56" t="e">
        <f t="shared" si="122"/>
        <v>#N/A</v>
      </c>
    </row>
    <row r="3833" spans="1:4" x14ac:dyDescent="0.2">
      <c r="A3833" s="56" t="e">
        <f>IF((A3832+$F$5&lt;='1_Setting'!$D$29),A3832+$F$5,#N/A)</f>
        <v>#N/A</v>
      </c>
      <c r="B3833" s="11" t="str">
        <f>IFERROR(IF(ISNUMBER(A3833),(IF(A3833&lt;('1_Setting'!$D$30),((A3833/('1_Setting'!$D$30))*3+1),((A3833-('1_Setting'!$D$30))/(('1_Setting'!$D$29)-('1_Setting'!$D$30))*2+4)))," ")," ")</f>
        <v xml:space="preserve"> </v>
      </c>
      <c r="C3833" s="10" t="str">
        <f t="shared" si="121"/>
        <v xml:space="preserve"> </v>
      </c>
      <c r="D3833" s="56" t="e">
        <f t="shared" si="122"/>
        <v>#N/A</v>
      </c>
    </row>
    <row r="3834" spans="1:4" x14ac:dyDescent="0.2">
      <c r="A3834" s="56" t="e">
        <f>IF((A3833+$F$5&lt;='1_Setting'!$D$29),A3833+$F$5,#N/A)</f>
        <v>#N/A</v>
      </c>
      <c r="B3834" s="11" t="str">
        <f>IFERROR(IF(ISNUMBER(A3834),(IF(A3834&lt;('1_Setting'!$D$30),((A3834/('1_Setting'!$D$30))*3+1),((A3834-('1_Setting'!$D$30))/(('1_Setting'!$D$29)-('1_Setting'!$D$30))*2+4)))," ")," ")</f>
        <v xml:space="preserve"> </v>
      </c>
      <c r="C3834" s="10" t="str">
        <f t="shared" si="121"/>
        <v xml:space="preserve"> </v>
      </c>
      <c r="D3834" s="56" t="e">
        <f t="shared" si="122"/>
        <v>#N/A</v>
      </c>
    </row>
    <row r="3835" spans="1:4" x14ac:dyDescent="0.2">
      <c r="A3835" s="56" t="e">
        <f>IF((A3834+$F$5&lt;='1_Setting'!$D$29),A3834+$F$5,#N/A)</f>
        <v>#N/A</v>
      </c>
      <c r="B3835" s="11" t="str">
        <f>IFERROR(IF(ISNUMBER(A3835),(IF(A3835&lt;('1_Setting'!$D$30),((A3835/('1_Setting'!$D$30))*3+1),((A3835-('1_Setting'!$D$30))/(('1_Setting'!$D$29)-('1_Setting'!$D$30))*2+4)))," ")," ")</f>
        <v xml:space="preserve"> </v>
      </c>
      <c r="C3835" s="10" t="str">
        <f t="shared" si="121"/>
        <v xml:space="preserve"> </v>
      </c>
      <c r="D3835" s="56" t="e">
        <f t="shared" si="122"/>
        <v>#N/A</v>
      </c>
    </row>
    <row r="3836" spans="1:4" x14ac:dyDescent="0.2">
      <c r="A3836" s="56" t="e">
        <f>IF((A3835+$F$5&lt;='1_Setting'!$D$29),A3835+$F$5,#N/A)</f>
        <v>#N/A</v>
      </c>
      <c r="B3836" s="11" t="str">
        <f>IFERROR(IF(ISNUMBER(A3836),(IF(A3836&lt;('1_Setting'!$D$30),((A3836/('1_Setting'!$D$30))*3+1),((A3836-('1_Setting'!$D$30))/(('1_Setting'!$D$29)-('1_Setting'!$D$30))*2+4)))," ")," ")</f>
        <v xml:space="preserve"> </v>
      </c>
      <c r="C3836" s="10" t="str">
        <f t="shared" si="121"/>
        <v xml:space="preserve"> </v>
      </c>
      <c r="D3836" s="56" t="e">
        <f t="shared" si="122"/>
        <v>#N/A</v>
      </c>
    </row>
    <row r="3837" spans="1:4" x14ac:dyDescent="0.2">
      <c r="A3837" s="56" t="e">
        <f>IF((A3836+$F$5&lt;='1_Setting'!$D$29),A3836+$F$5,#N/A)</f>
        <v>#N/A</v>
      </c>
      <c r="B3837" s="11" t="str">
        <f>IFERROR(IF(ISNUMBER(A3837),(IF(A3837&lt;('1_Setting'!$D$30),((A3837/('1_Setting'!$D$30))*3+1),((A3837-('1_Setting'!$D$30))/(('1_Setting'!$D$29)-('1_Setting'!$D$30))*2+4)))," ")," ")</f>
        <v xml:space="preserve"> </v>
      </c>
      <c r="C3837" s="10" t="str">
        <f t="shared" si="121"/>
        <v xml:space="preserve"> </v>
      </c>
      <c r="D3837" s="56" t="e">
        <f t="shared" si="122"/>
        <v>#N/A</v>
      </c>
    </row>
    <row r="3838" spans="1:4" x14ac:dyDescent="0.2">
      <c r="A3838" s="56" t="e">
        <f>IF((A3837+$F$5&lt;='1_Setting'!$D$29),A3837+$F$5,#N/A)</f>
        <v>#N/A</v>
      </c>
      <c r="B3838" s="11" t="str">
        <f>IFERROR(IF(ISNUMBER(A3838),(IF(A3838&lt;('1_Setting'!$D$30),((A3838/('1_Setting'!$D$30))*3+1),((A3838-('1_Setting'!$D$30))/(('1_Setting'!$D$29)-('1_Setting'!$D$30))*2+4)))," ")," ")</f>
        <v xml:space="preserve"> </v>
      </c>
      <c r="C3838" s="10" t="str">
        <f t="shared" si="121"/>
        <v xml:space="preserve"> </v>
      </c>
      <c r="D3838" s="56" t="e">
        <f t="shared" si="122"/>
        <v>#N/A</v>
      </c>
    </row>
    <row r="3839" spans="1:4" x14ac:dyDescent="0.2">
      <c r="A3839" s="56" t="e">
        <f>IF((A3838+$F$5&lt;='1_Setting'!$D$29),A3838+$F$5,#N/A)</f>
        <v>#N/A</v>
      </c>
      <c r="B3839" s="11" t="str">
        <f>IFERROR(IF(ISNUMBER(A3839),(IF(A3839&lt;('1_Setting'!$D$30),((A3839/('1_Setting'!$D$30))*3+1),((A3839-('1_Setting'!$D$30))/(('1_Setting'!$D$29)-('1_Setting'!$D$30))*2+4)))," ")," ")</f>
        <v xml:space="preserve"> </v>
      </c>
      <c r="C3839" s="10" t="str">
        <f t="shared" si="121"/>
        <v xml:space="preserve"> </v>
      </c>
      <c r="D3839" s="56" t="e">
        <f t="shared" si="122"/>
        <v>#N/A</v>
      </c>
    </row>
    <row r="3840" spans="1:4" x14ac:dyDescent="0.2">
      <c r="A3840" s="56" t="e">
        <f>IF((A3839+$F$5&lt;='1_Setting'!$D$29),A3839+$F$5,#N/A)</f>
        <v>#N/A</v>
      </c>
      <c r="B3840" s="11" t="str">
        <f>IFERROR(IF(ISNUMBER(A3840),(IF(A3840&lt;('1_Setting'!$D$30),((A3840/('1_Setting'!$D$30))*3+1),((A3840-('1_Setting'!$D$30))/(('1_Setting'!$D$29)-('1_Setting'!$D$30))*2+4)))," ")," ")</f>
        <v xml:space="preserve"> </v>
      </c>
      <c r="C3840" s="10" t="str">
        <f t="shared" si="121"/>
        <v xml:space="preserve"> </v>
      </c>
      <c r="D3840" s="56" t="e">
        <f t="shared" si="122"/>
        <v>#N/A</v>
      </c>
    </row>
    <row r="3841" spans="1:4" x14ac:dyDescent="0.2">
      <c r="A3841" s="56" t="e">
        <f>IF((A3840+$F$5&lt;='1_Setting'!$D$29),A3840+$F$5,#N/A)</f>
        <v>#N/A</v>
      </c>
      <c r="B3841" s="11" t="str">
        <f>IFERROR(IF(ISNUMBER(A3841),(IF(A3841&lt;('1_Setting'!$D$30),((A3841/('1_Setting'!$D$30))*3+1),((A3841-('1_Setting'!$D$30))/(('1_Setting'!$D$29)-('1_Setting'!$D$30))*2+4)))," ")," ")</f>
        <v xml:space="preserve"> </v>
      </c>
      <c r="C3841" s="10" t="str">
        <f t="shared" si="121"/>
        <v xml:space="preserve"> </v>
      </c>
      <c r="D3841" s="56" t="e">
        <f t="shared" si="122"/>
        <v>#N/A</v>
      </c>
    </row>
    <row r="3842" spans="1:4" x14ac:dyDescent="0.2">
      <c r="A3842" s="56" t="e">
        <f>IF((A3841+$F$5&lt;='1_Setting'!$D$29),A3841+$F$5,#N/A)</f>
        <v>#N/A</v>
      </c>
      <c r="B3842" s="11" t="str">
        <f>IFERROR(IF(ISNUMBER(A3842),(IF(A3842&lt;('1_Setting'!$D$30),((A3842/('1_Setting'!$D$30))*3+1),((A3842-('1_Setting'!$D$30))/(('1_Setting'!$D$29)-('1_Setting'!$D$30))*2+4)))," ")," ")</f>
        <v xml:space="preserve"> </v>
      </c>
      <c r="C3842" s="10" t="str">
        <f t="shared" ref="C3842:C3905" si="123">IFERROR(IF(AND(B3842&gt;3.5,B3842&lt;4),3.5,ROUND(B3842/5,1)*5)," ")</f>
        <v xml:space="preserve"> </v>
      </c>
      <c r="D3842" s="56" t="e">
        <f t="shared" si="122"/>
        <v>#N/A</v>
      </c>
    </row>
    <row r="3843" spans="1:4" x14ac:dyDescent="0.2">
      <c r="A3843" s="56" t="e">
        <f>IF((A3842+$F$5&lt;='1_Setting'!$D$29),A3842+$F$5,#N/A)</f>
        <v>#N/A</v>
      </c>
      <c r="B3843" s="11" t="str">
        <f>IFERROR(IF(ISNUMBER(A3843),(IF(A3843&lt;('1_Setting'!$D$30),((A3843/('1_Setting'!$D$30))*3+1),((A3843-('1_Setting'!$D$30))/(('1_Setting'!$D$29)-('1_Setting'!$D$30))*2+4)))," ")," ")</f>
        <v xml:space="preserve"> </v>
      </c>
      <c r="C3843" s="10" t="str">
        <f t="shared" si="123"/>
        <v xml:space="preserve"> </v>
      </c>
      <c r="D3843" s="56" t="e">
        <f t="shared" si="122"/>
        <v>#N/A</v>
      </c>
    </row>
    <row r="3844" spans="1:4" x14ac:dyDescent="0.2">
      <c r="A3844" s="56" t="e">
        <f>IF((A3843+$F$5&lt;='1_Setting'!$D$29),A3843+$F$5,#N/A)</f>
        <v>#N/A</v>
      </c>
      <c r="B3844" s="11" t="str">
        <f>IFERROR(IF(ISNUMBER(A3844),(IF(A3844&lt;('1_Setting'!$D$30),((A3844/('1_Setting'!$D$30))*3+1),((A3844-('1_Setting'!$D$30))/(('1_Setting'!$D$29)-('1_Setting'!$D$30))*2+4)))," ")," ")</f>
        <v xml:space="preserve"> </v>
      </c>
      <c r="C3844" s="10" t="str">
        <f t="shared" si="123"/>
        <v xml:space="preserve"> </v>
      </c>
      <c r="D3844" s="56" t="e">
        <f t="shared" si="122"/>
        <v>#N/A</v>
      </c>
    </row>
    <row r="3845" spans="1:4" x14ac:dyDescent="0.2">
      <c r="A3845" s="56" t="e">
        <f>IF((A3844+$F$5&lt;='1_Setting'!$D$29),A3844+$F$5,#N/A)</f>
        <v>#N/A</v>
      </c>
      <c r="B3845" s="11" t="str">
        <f>IFERROR(IF(ISNUMBER(A3845),(IF(A3845&lt;('1_Setting'!$D$30),((A3845/('1_Setting'!$D$30))*3+1),((A3845-('1_Setting'!$D$30))/(('1_Setting'!$D$29)-('1_Setting'!$D$30))*2+4)))," ")," ")</f>
        <v xml:space="preserve"> </v>
      </c>
      <c r="C3845" s="10" t="str">
        <f t="shared" si="123"/>
        <v xml:space="preserve"> </v>
      </c>
      <c r="D3845" s="56" t="e">
        <f t="shared" si="122"/>
        <v>#N/A</v>
      </c>
    </row>
    <row r="3846" spans="1:4" x14ac:dyDescent="0.2">
      <c r="A3846" s="56" t="e">
        <f>IF((A3845+$F$5&lt;='1_Setting'!$D$29),A3845+$F$5,#N/A)</f>
        <v>#N/A</v>
      </c>
      <c r="B3846" s="11" t="str">
        <f>IFERROR(IF(ISNUMBER(A3846),(IF(A3846&lt;('1_Setting'!$D$30),((A3846/('1_Setting'!$D$30))*3+1),((A3846-('1_Setting'!$D$30))/(('1_Setting'!$D$29)-('1_Setting'!$D$30))*2+4)))," ")," ")</f>
        <v xml:space="preserve"> </v>
      </c>
      <c r="C3846" s="10" t="str">
        <f t="shared" si="123"/>
        <v xml:space="preserve"> </v>
      </c>
      <c r="D3846" s="56" t="e">
        <f t="shared" si="122"/>
        <v>#N/A</v>
      </c>
    </row>
    <row r="3847" spans="1:4" x14ac:dyDescent="0.2">
      <c r="A3847" s="56" t="e">
        <f>IF((A3846+$F$5&lt;='1_Setting'!$D$29),A3846+$F$5,#N/A)</f>
        <v>#N/A</v>
      </c>
      <c r="B3847" s="11" t="str">
        <f>IFERROR(IF(ISNUMBER(A3847),(IF(A3847&lt;('1_Setting'!$D$30),((A3847/('1_Setting'!$D$30))*3+1),((A3847-('1_Setting'!$D$30))/(('1_Setting'!$D$29)-('1_Setting'!$D$30))*2+4)))," ")," ")</f>
        <v xml:space="preserve"> </v>
      </c>
      <c r="C3847" s="10" t="str">
        <f t="shared" si="123"/>
        <v xml:space="preserve"> </v>
      </c>
      <c r="D3847" s="56" t="e">
        <f t="shared" si="122"/>
        <v>#N/A</v>
      </c>
    </row>
    <row r="3848" spans="1:4" x14ac:dyDescent="0.2">
      <c r="A3848" s="56" t="e">
        <f>IF((A3847+$F$5&lt;='1_Setting'!$D$29),A3847+$F$5,#N/A)</f>
        <v>#N/A</v>
      </c>
      <c r="B3848" s="11" t="str">
        <f>IFERROR(IF(ISNUMBER(A3848),(IF(A3848&lt;('1_Setting'!$D$30),((A3848/('1_Setting'!$D$30))*3+1),((A3848-('1_Setting'!$D$30))/(('1_Setting'!$D$29)-('1_Setting'!$D$30))*2+4)))," ")," ")</f>
        <v xml:space="preserve"> </v>
      </c>
      <c r="C3848" s="10" t="str">
        <f t="shared" si="123"/>
        <v xml:space="preserve"> </v>
      </c>
      <c r="D3848" s="56" t="e">
        <f t="shared" si="122"/>
        <v>#N/A</v>
      </c>
    </row>
    <row r="3849" spans="1:4" x14ac:dyDescent="0.2">
      <c r="A3849" s="56" t="e">
        <f>IF((A3848+$F$5&lt;='1_Setting'!$D$29),A3848+$F$5,#N/A)</f>
        <v>#N/A</v>
      </c>
      <c r="B3849" s="11" t="str">
        <f>IFERROR(IF(ISNUMBER(A3849),(IF(A3849&lt;('1_Setting'!$D$30),((A3849/('1_Setting'!$D$30))*3+1),((A3849-('1_Setting'!$D$30))/(('1_Setting'!$D$29)-('1_Setting'!$D$30))*2+4)))," ")," ")</f>
        <v xml:space="preserve"> </v>
      </c>
      <c r="C3849" s="10" t="str">
        <f t="shared" si="123"/>
        <v xml:space="preserve"> </v>
      </c>
      <c r="D3849" s="56" t="e">
        <f t="shared" si="122"/>
        <v>#N/A</v>
      </c>
    </row>
    <row r="3850" spans="1:4" x14ac:dyDescent="0.2">
      <c r="A3850" s="56" t="e">
        <f>IF((A3849+$F$5&lt;='1_Setting'!$D$29),A3849+$F$5,#N/A)</f>
        <v>#N/A</v>
      </c>
      <c r="B3850" s="11" t="str">
        <f>IFERROR(IF(ISNUMBER(A3850),(IF(A3850&lt;('1_Setting'!$D$30),((A3850/('1_Setting'!$D$30))*3+1),((A3850-('1_Setting'!$D$30))/(('1_Setting'!$D$29)-('1_Setting'!$D$30))*2+4)))," ")," ")</f>
        <v xml:space="preserve"> </v>
      </c>
      <c r="C3850" s="10" t="str">
        <f t="shared" si="123"/>
        <v xml:space="preserve"> </v>
      </c>
      <c r="D3850" s="56" t="e">
        <f t="shared" si="122"/>
        <v>#N/A</v>
      </c>
    </row>
    <row r="3851" spans="1:4" x14ac:dyDescent="0.2">
      <c r="A3851" s="56" t="e">
        <f>IF((A3850+$F$5&lt;='1_Setting'!$D$29),A3850+$F$5,#N/A)</f>
        <v>#N/A</v>
      </c>
      <c r="B3851" s="11" t="str">
        <f>IFERROR(IF(ISNUMBER(A3851),(IF(A3851&lt;('1_Setting'!$D$30),((A3851/('1_Setting'!$D$30))*3+1),((A3851-('1_Setting'!$D$30))/(('1_Setting'!$D$29)-('1_Setting'!$D$30))*2+4)))," ")," ")</f>
        <v xml:space="preserve"> </v>
      </c>
      <c r="C3851" s="10" t="str">
        <f t="shared" si="123"/>
        <v xml:space="preserve"> </v>
      </c>
      <c r="D3851" s="56" t="e">
        <f t="shared" ref="D3851:D3914" si="124">A3851</f>
        <v>#N/A</v>
      </c>
    </row>
    <row r="3852" spans="1:4" x14ac:dyDescent="0.2">
      <c r="A3852" s="56" t="e">
        <f>IF((A3851+$F$5&lt;='1_Setting'!$D$29),A3851+$F$5,#N/A)</f>
        <v>#N/A</v>
      </c>
      <c r="B3852" s="11" t="str">
        <f>IFERROR(IF(ISNUMBER(A3852),(IF(A3852&lt;('1_Setting'!$D$30),((A3852/('1_Setting'!$D$30))*3+1),((A3852-('1_Setting'!$D$30))/(('1_Setting'!$D$29)-('1_Setting'!$D$30))*2+4)))," ")," ")</f>
        <v xml:space="preserve"> </v>
      </c>
      <c r="C3852" s="10" t="str">
        <f t="shared" si="123"/>
        <v xml:space="preserve"> </v>
      </c>
      <c r="D3852" s="56" t="e">
        <f t="shared" si="124"/>
        <v>#N/A</v>
      </c>
    </row>
    <row r="3853" spans="1:4" x14ac:dyDescent="0.2">
      <c r="A3853" s="56" t="e">
        <f>IF((A3852+$F$5&lt;='1_Setting'!$D$29),A3852+$F$5,#N/A)</f>
        <v>#N/A</v>
      </c>
      <c r="B3853" s="11" t="str">
        <f>IFERROR(IF(ISNUMBER(A3853),(IF(A3853&lt;('1_Setting'!$D$30),((A3853/('1_Setting'!$D$30))*3+1),((A3853-('1_Setting'!$D$30))/(('1_Setting'!$D$29)-('1_Setting'!$D$30))*2+4)))," ")," ")</f>
        <v xml:space="preserve"> </v>
      </c>
      <c r="C3853" s="10" t="str">
        <f t="shared" si="123"/>
        <v xml:space="preserve"> </v>
      </c>
      <c r="D3853" s="56" t="e">
        <f t="shared" si="124"/>
        <v>#N/A</v>
      </c>
    </row>
    <row r="3854" spans="1:4" x14ac:dyDescent="0.2">
      <c r="A3854" s="56" t="e">
        <f>IF((A3853+$F$5&lt;='1_Setting'!$D$29),A3853+$F$5,#N/A)</f>
        <v>#N/A</v>
      </c>
      <c r="B3854" s="11" t="str">
        <f>IFERROR(IF(ISNUMBER(A3854),(IF(A3854&lt;('1_Setting'!$D$30),((A3854/('1_Setting'!$D$30))*3+1),((A3854-('1_Setting'!$D$30))/(('1_Setting'!$D$29)-('1_Setting'!$D$30))*2+4)))," ")," ")</f>
        <v xml:space="preserve"> </v>
      </c>
      <c r="C3854" s="10" t="str">
        <f t="shared" si="123"/>
        <v xml:space="preserve"> </v>
      </c>
      <c r="D3854" s="56" t="e">
        <f t="shared" si="124"/>
        <v>#N/A</v>
      </c>
    </row>
    <row r="3855" spans="1:4" x14ac:dyDescent="0.2">
      <c r="A3855" s="56" t="e">
        <f>IF((A3854+$F$5&lt;='1_Setting'!$D$29),A3854+$F$5,#N/A)</f>
        <v>#N/A</v>
      </c>
      <c r="B3855" s="11" t="str">
        <f>IFERROR(IF(ISNUMBER(A3855),(IF(A3855&lt;('1_Setting'!$D$30),((A3855/('1_Setting'!$D$30))*3+1),((A3855-('1_Setting'!$D$30))/(('1_Setting'!$D$29)-('1_Setting'!$D$30))*2+4)))," ")," ")</f>
        <v xml:space="preserve"> </v>
      </c>
      <c r="C3855" s="10" t="str">
        <f t="shared" si="123"/>
        <v xml:space="preserve"> </v>
      </c>
      <c r="D3855" s="56" t="e">
        <f t="shared" si="124"/>
        <v>#N/A</v>
      </c>
    </row>
    <row r="3856" spans="1:4" x14ac:dyDescent="0.2">
      <c r="A3856" s="56" t="e">
        <f>IF((A3855+$F$5&lt;='1_Setting'!$D$29),A3855+$F$5,#N/A)</f>
        <v>#N/A</v>
      </c>
      <c r="B3856" s="11" t="str">
        <f>IFERROR(IF(ISNUMBER(A3856),(IF(A3856&lt;('1_Setting'!$D$30),((A3856/('1_Setting'!$D$30))*3+1),((A3856-('1_Setting'!$D$30))/(('1_Setting'!$D$29)-('1_Setting'!$D$30))*2+4)))," ")," ")</f>
        <v xml:space="preserve"> </v>
      </c>
      <c r="C3856" s="10" t="str">
        <f t="shared" si="123"/>
        <v xml:space="preserve"> </v>
      </c>
      <c r="D3856" s="56" t="e">
        <f t="shared" si="124"/>
        <v>#N/A</v>
      </c>
    </row>
    <row r="3857" spans="1:4" x14ac:dyDescent="0.2">
      <c r="A3857" s="56" t="e">
        <f>IF((A3856+$F$5&lt;='1_Setting'!$D$29),A3856+$F$5,#N/A)</f>
        <v>#N/A</v>
      </c>
      <c r="B3857" s="11" t="str">
        <f>IFERROR(IF(ISNUMBER(A3857),(IF(A3857&lt;('1_Setting'!$D$30),((A3857/('1_Setting'!$D$30))*3+1),((A3857-('1_Setting'!$D$30))/(('1_Setting'!$D$29)-('1_Setting'!$D$30))*2+4)))," ")," ")</f>
        <v xml:space="preserve"> </v>
      </c>
      <c r="C3857" s="10" t="str">
        <f t="shared" si="123"/>
        <v xml:space="preserve"> </v>
      </c>
      <c r="D3857" s="56" t="e">
        <f t="shared" si="124"/>
        <v>#N/A</v>
      </c>
    </row>
    <row r="3858" spans="1:4" x14ac:dyDescent="0.2">
      <c r="A3858" s="56" t="e">
        <f>IF((A3857+$F$5&lt;='1_Setting'!$D$29),A3857+$F$5,#N/A)</f>
        <v>#N/A</v>
      </c>
      <c r="B3858" s="11" t="str">
        <f>IFERROR(IF(ISNUMBER(A3858),(IF(A3858&lt;('1_Setting'!$D$30),((A3858/('1_Setting'!$D$30))*3+1),((A3858-('1_Setting'!$D$30))/(('1_Setting'!$D$29)-('1_Setting'!$D$30))*2+4)))," ")," ")</f>
        <v xml:space="preserve"> </v>
      </c>
      <c r="C3858" s="10" t="str">
        <f t="shared" si="123"/>
        <v xml:space="preserve"> </v>
      </c>
      <c r="D3858" s="56" t="e">
        <f t="shared" si="124"/>
        <v>#N/A</v>
      </c>
    </row>
    <row r="3859" spans="1:4" x14ac:dyDescent="0.2">
      <c r="A3859" s="56" t="e">
        <f>IF((A3858+$F$5&lt;='1_Setting'!$D$29),A3858+$F$5,#N/A)</f>
        <v>#N/A</v>
      </c>
      <c r="B3859" s="11" t="str">
        <f>IFERROR(IF(ISNUMBER(A3859),(IF(A3859&lt;('1_Setting'!$D$30),((A3859/('1_Setting'!$D$30))*3+1),((A3859-('1_Setting'!$D$30))/(('1_Setting'!$D$29)-('1_Setting'!$D$30))*2+4)))," ")," ")</f>
        <v xml:space="preserve"> </v>
      </c>
      <c r="C3859" s="10" t="str">
        <f t="shared" si="123"/>
        <v xml:space="preserve"> </v>
      </c>
      <c r="D3859" s="56" t="e">
        <f t="shared" si="124"/>
        <v>#N/A</v>
      </c>
    </row>
    <row r="3860" spans="1:4" x14ac:dyDescent="0.2">
      <c r="A3860" s="56" t="e">
        <f>IF((A3859+$F$5&lt;='1_Setting'!$D$29),A3859+$F$5,#N/A)</f>
        <v>#N/A</v>
      </c>
      <c r="B3860" s="11" t="str">
        <f>IFERROR(IF(ISNUMBER(A3860),(IF(A3860&lt;('1_Setting'!$D$30),((A3860/('1_Setting'!$D$30))*3+1),((A3860-('1_Setting'!$D$30))/(('1_Setting'!$D$29)-('1_Setting'!$D$30))*2+4)))," ")," ")</f>
        <v xml:space="preserve"> </v>
      </c>
      <c r="C3860" s="10" t="str">
        <f t="shared" si="123"/>
        <v xml:space="preserve"> </v>
      </c>
      <c r="D3860" s="56" t="e">
        <f t="shared" si="124"/>
        <v>#N/A</v>
      </c>
    </row>
    <row r="3861" spans="1:4" x14ac:dyDescent="0.2">
      <c r="A3861" s="56" t="e">
        <f>IF((A3860+$F$5&lt;='1_Setting'!$D$29),A3860+$F$5,#N/A)</f>
        <v>#N/A</v>
      </c>
      <c r="B3861" s="11" t="str">
        <f>IFERROR(IF(ISNUMBER(A3861),(IF(A3861&lt;('1_Setting'!$D$30),((A3861/('1_Setting'!$D$30))*3+1),((A3861-('1_Setting'!$D$30))/(('1_Setting'!$D$29)-('1_Setting'!$D$30))*2+4)))," ")," ")</f>
        <v xml:space="preserve"> </v>
      </c>
      <c r="C3861" s="10" t="str">
        <f t="shared" si="123"/>
        <v xml:space="preserve"> </v>
      </c>
      <c r="D3861" s="56" t="e">
        <f t="shared" si="124"/>
        <v>#N/A</v>
      </c>
    </row>
    <row r="3862" spans="1:4" x14ac:dyDescent="0.2">
      <c r="A3862" s="56" t="e">
        <f>IF((A3861+$F$5&lt;='1_Setting'!$D$29),A3861+$F$5,#N/A)</f>
        <v>#N/A</v>
      </c>
      <c r="B3862" s="11" t="str">
        <f>IFERROR(IF(ISNUMBER(A3862),(IF(A3862&lt;('1_Setting'!$D$30),((A3862/('1_Setting'!$D$30))*3+1),((A3862-('1_Setting'!$D$30))/(('1_Setting'!$D$29)-('1_Setting'!$D$30))*2+4)))," ")," ")</f>
        <v xml:space="preserve"> </v>
      </c>
      <c r="C3862" s="10" t="str">
        <f t="shared" si="123"/>
        <v xml:space="preserve"> </v>
      </c>
      <c r="D3862" s="56" t="e">
        <f t="shared" si="124"/>
        <v>#N/A</v>
      </c>
    </row>
    <row r="3863" spans="1:4" x14ac:dyDescent="0.2">
      <c r="A3863" s="56" t="e">
        <f>IF((A3862+$F$5&lt;='1_Setting'!$D$29),A3862+$F$5,#N/A)</f>
        <v>#N/A</v>
      </c>
      <c r="B3863" s="11" t="str">
        <f>IFERROR(IF(ISNUMBER(A3863),(IF(A3863&lt;('1_Setting'!$D$30),((A3863/('1_Setting'!$D$30))*3+1),((A3863-('1_Setting'!$D$30))/(('1_Setting'!$D$29)-('1_Setting'!$D$30))*2+4)))," ")," ")</f>
        <v xml:space="preserve"> </v>
      </c>
      <c r="C3863" s="10" t="str">
        <f t="shared" si="123"/>
        <v xml:space="preserve"> </v>
      </c>
      <c r="D3863" s="56" t="e">
        <f t="shared" si="124"/>
        <v>#N/A</v>
      </c>
    </row>
    <row r="3864" spans="1:4" x14ac:dyDescent="0.2">
      <c r="A3864" s="56" t="e">
        <f>IF((A3863+$F$5&lt;='1_Setting'!$D$29),A3863+$F$5,#N/A)</f>
        <v>#N/A</v>
      </c>
      <c r="B3864" s="11" t="str">
        <f>IFERROR(IF(ISNUMBER(A3864),(IF(A3864&lt;('1_Setting'!$D$30),((A3864/('1_Setting'!$D$30))*3+1),((A3864-('1_Setting'!$D$30))/(('1_Setting'!$D$29)-('1_Setting'!$D$30))*2+4)))," ")," ")</f>
        <v xml:space="preserve"> </v>
      </c>
      <c r="C3864" s="10" t="str">
        <f t="shared" si="123"/>
        <v xml:space="preserve"> </v>
      </c>
      <c r="D3864" s="56" t="e">
        <f t="shared" si="124"/>
        <v>#N/A</v>
      </c>
    </row>
    <row r="3865" spans="1:4" x14ac:dyDescent="0.2">
      <c r="A3865" s="56" t="e">
        <f>IF((A3864+$F$5&lt;='1_Setting'!$D$29),A3864+$F$5,#N/A)</f>
        <v>#N/A</v>
      </c>
      <c r="B3865" s="11" t="str">
        <f>IFERROR(IF(ISNUMBER(A3865),(IF(A3865&lt;('1_Setting'!$D$30),((A3865/('1_Setting'!$D$30))*3+1),((A3865-('1_Setting'!$D$30))/(('1_Setting'!$D$29)-('1_Setting'!$D$30))*2+4)))," ")," ")</f>
        <v xml:space="preserve"> </v>
      </c>
      <c r="C3865" s="10" t="str">
        <f t="shared" si="123"/>
        <v xml:space="preserve"> </v>
      </c>
      <c r="D3865" s="56" t="e">
        <f t="shared" si="124"/>
        <v>#N/A</v>
      </c>
    </row>
    <row r="3866" spans="1:4" x14ac:dyDescent="0.2">
      <c r="A3866" s="56" t="e">
        <f>IF((A3865+$F$5&lt;='1_Setting'!$D$29),A3865+$F$5,#N/A)</f>
        <v>#N/A</v>
      </c>
      <c r="B3866" s="11" t="str">
        <f>IFERROR(IF(ISNUMBER(A3866),(IF(A3866&lt;('1_Setting'!$D$30),((A3866/('1_Setting'!$D$30))*3+1),((A3866-('1_Setting'!$D$30))/(('1_Setting'!$D$29)-('1_Setting'!$D$30))*2+4)))," ")," ")</f>
        <v xml:space="preserve"> </v>
      </c>
      <c r="C3866" s="10" t="str">
        <f t="shared" si="123"/>
        <v xml:space="preserve"> </v>
      </c>
      <c r="D3866" s="56" t="e">
        <f t="shared" si="124"/>
        <v>#N/A</v>
      </c>
    </row>
    <row r="3867" spans="1:4" x14ac:dyDescent="0.2">
      <c r="A3867" s="56" t="e">
        <f>IF((A3866+$F$5&lt;='1_Setting'!$D$29),A3866+$F$5,#N/A)</f>
        <v>#N/A</v>
      </c>
      <c r="B3867" s="11" t="str">
        <f>IFERROR(IF(ISNUMBER(A3867),(IF(A3867&lt;('1_Setting'!$D$30),((A3867/('1_Setting'!$D$30))*3+1),((A3867-('1_Setting'!$D$30))/(('1_Setting'!$D$29)-('1_Setting'!$D$30))*2+4)))," ")," ")</f>
        <v xml:space="preserve"> </v>
      </c>
      <c r="C3867" s="10" t="str">
        <f t="shared" si="123"/>
        <v xml:space="preserve"> </v>
      </c>
      <c r="D3867" s="56" t="e">
        <f t="shared" si="124"/>
        <v>#N/A</v>
      </c>
    </row>
    <row r="3868" spans="1:4" x14ac:dyDescent="0.2">
      <c r="A3868" s="56" t="e">
        <f>IF((A3867+$F$5&lt;='1_Setting'!$D$29),A3867+$F$5,#N/A)</f>
        <v>#N/A</v>
      </c>
      <c r="B3868" s="11" t="str">
        <f>IFERROR(IF(ISNUMBER(A3868),(IF(A3868&lt;('1_Setting'!$D$30),((A3868/('1_Setting'!$D$30))*3+1),((A3868-('1_Setting'!$D$30))/(('1_Setting'!$D$29)-('1_Setting'!$D$30))*2+4)))," ")," ")</f>
        <v xml:space="preserve"> </v>
      </c>
      <c r="C3868" s="10" t="str">
        <f t="shared" si="123"/>
        <v xml:space="preserve"> </v>
      </c>
      <c r="D3868" s="56" t="e">
        <f t="shared" si="124"/>
        <v>#N/A</v>
      </c>
    </row>
    <row r="3869" spans="1:4" x14ac:dyDescent="0.2">
      <c r="A3869" s="56" t="e">
        <f>IF((A3868+$F$5&lt;='1_Setting'!$D$29),A3868+$F$5,#N/A)</f>
        <v>#N/A</v>
      </c>
      <c r="B3869" s="11" t="str">
        <f>IFERROR(IF(ISNUMBER(A3869),(IF(A3869&lt;('1_Setting'!$D$30),((A3869/('1_Setting'!$D$30))*3+1),((A3869-('1_Setting'!$D$30))/(('1_Setting'!$D$29)-('1_Setting'!$D$30))*2+4)))," ")," ")</f>
        <v xml:space="preserve"> </v>
      </c>
      <c r="C3869" s="10" t="str">
        <f t="shared" si="123"/>
        <v xml:space="preserve"> </v>
      </c>
      <c r="D3869" s="56" t="e">
        <f t="shared" si="124"/>
        <v>#N/A</v>
      </c>
    </row>
    <row r="3870" spans="1:4" x14ac:dyDescent="0.2">
      <c r="A3870" s="56" t="e">
        <f>IF((A3869+$F$5&lt;='1_Setting'!$D$29),A3869+$F$5,#N/A)</f>
        <v>#N/A</v>
      </c>
      <c r="B3870" s="11" t="str">
        <f>IFERROR(IF(ISNUMBER(A3870),(IF(A3870&lt;('1_Setting'!$D$30),((A3870/('1_Setting'!$D$30))*3+1),((A3870-('1_Setting'!$D$30))/(('1_Setting'!$D$29)-('1_Setting'!$D$30))*2+4)))," ")," ")</f>
        <v xml:space="preserve"> </v>
      </c>
      <c r="C3870" s="10" t="str">
        <f t="shared" si="123"/>
        <v xml:space="preserve"> </v>
      </c>
      <c r="D3870" s="56" t="e">
        <f t="shared" si="124"/>
        <v>#N/A</v>
      </c>
    </row>
    <row r="3871" spans="1:4" x14ac:dyDescent="0.2">
      <c r="A3871" s="56" t="e">
        <f>IF((A3870+$F$5&lt;='1_Setting'!$D$29),A3870+$F$5,#N/A)</f>
        <v>#N/A</v>
      </c>
      <c r="B3871" s="11" t="str">
        <f>IFERROR(IF(ISNUMBER(A3871),(IF(A3871&lt;('1_Setting'!$D$30),((A3871/('1_Setting'!$D$30))*3+1),((A3871-('1_Setting'!$D$30))/(('1_Setting'!$D$29)-('1_Setting'!$D$30))*2+4)))," ")," ")</f>
        <v xml:space="preserve"> </v>
      </c>
      <c r="C3871" s="10" t="str">
        <f t="shared" si="123"/>
        <v xml:space="preserve"> </v>
      </c>
      <c r="D3871" s="56" t="e">
        <f t="shared" si="124"/>
        <v>#N/A</v>
      </c>
    </row>
    <row r="3872" spans="1:4" x14ac:dyDescent="0.2">
      <c r="A3872" s="56" t="e">
        <f>IF((A3871+$F$5&lt;='1_Setting'!$D$29),A3871+$F$5,#N/A)</f>
        <v>#N/A</v>
      </c>
      <c r="B3872" s="11" t="str">
        <f>IFERROR(IF(ISNUMBER(A3872),(IF(A3872&lt;('1_Setting'!$D$30),((A3872/('1_Setting'!$D$30))*3+1),((A3872-('1_Setting'!$D$30))/(('1_Setting'!$D$29)-('1_Setting'!$D$30))*2+4)))," ")," ")</f>
        <v xml:space="preserve"> </v>
      </c>
      <c r="C3872" s="10" t="str">
        <f t="shared" si="123"/>
        <v xml:space="preserve"> </v>
      </c>
      <c r="D3872" s="56" t="e">
        <f t="shared" si="124"/>
        <v>#N/A</v>
      </c>
    </row>
    <row r="3873" spans="1:4" x14ac:dyDescent="0.2">
      <c r="A3873" s="56" t="e">
        <f>IF((A3872+$F$5&lt;='1_Setting'!$D$29),A3872+$F$5,#N/A)</f>
        <v>#N/A</v>
      </c>
      <c r="B3873" s="11" t="str">
        <f>IFERROR(IF(ISNUMBER(A3873),(IF(A3873&lt;('1_Setting'!$D$30),((A3873/('1_Setting'!$D$30))*3+1),((A3873-('1_Setting'!$D$30))/(('1_Setting'!$D$29)-('1_Setting'!$D$30))*2+4)))," ")," ")</f>
        <v xml:space="preserve"> </v>
      </c>
      <c r="C3873" s="10" t="str">
        <f t="shared" si="123"/>
        <v xml:space="preserve"> </v>
      </c>
      <c r="D3873" s="56" t="e">
        <f t="shared" si="124"/>
        <v>#N/A</v>
      </c>
    </row>
    <row r="3874" spans="1:4" x14ac:dyDescent="0.2">
      <c r="A3874" s="56" t="e">
        <f>IF((A3873+$F$5&lt;='1_Setting'!$D$29),A3873+$F$5,#N/A)</f>
        <v>#N/A</v>
      </c>
      <c r="B3874" s="11" t="str">
        <f>IFERROR(IF(ISNUMBER(A3874),(IF(A3874&lt;('1_Setting'!$D$30),((A3874/('1_Setting'!$D$30))*3+1),((A3874-('1_Setting'!$D$30))/(('1_Setting'!$D$29)-('1_Setting'!$D$30))*2+4)))," ")," ")</f>
        <v xml:space="preserve"> </v>
      </c>
      <c r="C3874" s="10" t="str">
        <f t="shared" si="123"/>
        <v xml:space="preserve"> </v>
      </c>
      <c r="D3874" s="56" t="e">
        <f t="shared" si="124"/>
        <v>#N/A</v>
      </c>
    </row>
    <row r="3875" spans="1:4" x14ac:dyDescent="0.2">
      <c r="A3875" s="56" t="e">
        <f>IF((A3874+$F$5&lt;='1_Setting'!$D$29),A3874+$F$5,#N/A)</f>
        <v>#N/A</v>
      </c>
      <c r="B3875" s="11" t="str">
        <f>IFERROR(IF(ISNUMBER(A3875),(IF(A3875&lt;('1_Setting'!$D$30),((A3875/('1_Setting'!$D$30))*3+1),((A3875-('1_Setting'!$D$30))/(('1_Setting'!$D$29)-('1_Setting'!$D$30))*2+4)))," ")," ")</f>
        <v xml:space="preserve"> </v>
      </c>
      <c r="C3875" s="10" t="str">
        <f t="shared" si="123"/>
        <v xml:space="preserve"> </v>
      </c>
      <c r="D3875" s="56" t="e">
        <f t="shared" si="124"/>
        <v>#N/A</v>
      </c>
    </row>
    <row r="3876" spans="1:4" x14ac:dyDescent="0.2">
      <c r="A3876" s="56" t="e">
        <f>IF((A3875+$F$5&lt;='1_Setting'!$D$29),A3875+$F$5,#N/A)</f>
        <v>#N/A</v>
      </c>
      <c r="B3876" s="11" t="str">
        <f>IFERROR(IF(ISNUMBER(A3876),(IF(A3876&lt;('1_Setting'!$D$30),((A3876/('1_Setting'!$D$30))*3+1),((A3876-('1_Setting'!$D$30))/(('1_Setting'!$D$29)-('1_Setting'!$D$30))*2+4)))," ")," ")</f>
        <v xml:space="preserve"> </v>
      </c>
      <c r="C3876" s="10" t="str">
        <f t="shared" si="123"/>
        <v xml:space="preserve"> </v>
      </c>
      <c r="D3876" s="56" t="e">
        <f t="shared" si="124"/>
        <v>#N/A</v>
      </c>
    </row>
    <row r="3877" spans="1:4" x14ac:dyDescent="0.2">
      <c r="A3877" s="56" t="e">
        <f>IF((A3876+$F$5&lt;='1_Setting'!$D$29),A3876+$F$5,#N/A)</f>
        <v>#N/A</v>
      </c>
      <c r="B3877" s="11" t="str">
        <f>IFERROR(IF(ISNUMBER(A3877),(IF(A3877&lt;('1_Setting'!$D$30),((A3877/('1_Setting'!$D$30))*3+1),((A3877-('1_Setting'!$D$30))/(('1_Setting'!$D$29)-('1_Setting'!$D$30))*2+4)))," ")," ")</f>
        <v xml:space="preserve"> </v>
      </c>
      <c r="C3877" s="10" t="str">
        <f t="shared" si="123"/>
        <v xml:space="preserve"> </v>
      </c>
      <c r="D3877" s="56" t="e">
        <f t="shared" si="124"/>
        <v>#N/A</v>
      </c>
    </row>
    <row r="3878" spans="1:4" x14ac:dyDescent="0.2">
      <c r="A3878" s="56" t="e">
        <f>IF((A3877+$F$5&lt;='1_Setting'!$D$29),A3877+$F$5,#N/A)</f>
        <v>#N/A</v>
      </c>
      <c r="B3878" s="11" t="str">
        <f>IFERROR(IF(ISNUMBER(A3878),(IF(A3878&lt;('1_Setting'!$D$30),((A3878/('1_Setting'!$D$30))*3+1),((A3878-('1_Setting'!$D$30))/(('1_Setting'!$D$29)-('1_Setting'!$D$30))*2+4)))," ")," ")</f>
        <v xml:space="preserve"> </v>
      </c>
      <c r="C3878" s="10" t="str">
        <f t="shared" si="123"/>
        <v xml:space="preserve"> </v>
      </c>
      <c r="D3878" s="56" t="e">
        <f t="shared" si="124"/>
        <v>#N/A</v>
      </c>
    </row>
    <row r="3879" spans="1:4" x14ac:dyDescent="0.2">
      <c r="A3879" s="56" t="e">
        <f>IF((A3878+$F$5&lt;='1_Setting'!$D$29),A3878+$F$5,#N/A)</f>
        <v>#N/A</v>
      </c>
      <c r="B3879" s="11" t="str">
        <f>IFERROR(IF(ISNUMBER(A3879),(IF(A3879&lt;('1_Setting'!$D$30),((A3879/('1_Setting'!$D$30))*3+1),((A3879-('1_Setting'!$D$30))/(('1_Setting'!$D$29)-('1_Setting'!$D$30))*2+4)))," ")," ")</f>
        <v xml:space="preserve"> </v>
      </c>
      <c r="C3879" s="10" t="str">
        <f t="shared" si="123"/>
        <v xml:space="preserve"> </v>
      </c>
      <c r="D3879" s="56" t="e">
        <f t="shared" si="124"/>
        <v>#N/A</v>
      </c>
    </row>
    <row r="3880" spans="1:4" x14ac:dyDescent="0.2">
      <c r="A3880" s="56" t="e">
        <f>IF((A3879+$F$5&lt;='1_Setting'!$D$29),A3879+$F$5,#N/A)</f>
        <v>#N/A</v>
      </c>
      <c r="B3880" s="11" t="str">
        <f>IFERROR(IF(ISNUMBER(A3880),(IF(A3880&lt;('1_Setting'!$D$30),((A3880/('1_Setting'!$D$30))*3+1),((A3880-('1_Setting'!$D$30))/(('1_Setting'!$D$29)-('1_Setting'!$D$30))*2+4)))," ")," ")</f>
        <v xml:space="preserve"> </v>
      </c>
      <c r="C3880" s="10" t="str">
        <f t="shared" si="123"/>
        <v xml:space="preserve"> </v>
      </c>
      <c r="D3880" s="56" t="e">
        <f t="shared" si="124"/>
        <v>#N/A</v>
      </c>
    </row>
    <row r="3881" spans="1:4" x14ac:dyDescent="0.2">
      <c r="A3881" s="56" t="e">
        <f>IF((A3880+$F$5&lt;='1_Setting'!$D$29),A3880+$F$5,#N/A)</f>
        <v>#N/A</v>
      </c>
      <c r="B3881" s="11" t="str">
        <f>IFERROR(IF(ISNUMBER(A3881),(IF(A3881&lt;('1_Setting'!$D$30),((A3881/('1_Setting'!$D$30))*3+1),((A3881-('1_Setting'!$D$30))/(('1_Setting'!$D$29)-('1_Setting'!$D$30))*2+4)))," ")," ")</f>
        <v xml:space="preserve"> </v>
      </c>
      <c r="C3881" s="10" t="str">
        <f t="shared" si="123"/>
        <v xml:space="preserve"> </v>
      </c>
      <c r="D3881" s="56" t="e">
        <f t="shared" si="124"/>
        <v>#N/A</v>
      </c>
    </row>
    <row r="3882" spans="1:4" x14ac:dyDescent="0.2">
      <c r="A3882" s="56" t="e">
        <f>IF((A3881+$F$5&lt;='1_Setting'!$D$29),A3881+$F$5,#N/A)</f>
        <v>#N/A</v>
      </c>
      <c r="B3882" s="11" t="str">
        <f>IFERROR(IF(ISNUMBER(A3882),(IF(A3882&lt;('1_Setting'!$D$30),((A3882/('1_Setting'!$D$30))*3+1),((A3882-('1_Setting'!$D$30))/(('1_Setting'!$D$29)-('1_Setting'!$D$30))*2+4)))," ")," ")</f>
        <v xml:space="preserve"> </v>
      </c>
      <c r="C3882" s="10" t="str">
        <f t="shared" si="123"/>
        <v xml:space="preserve"> </v>
      </c>
      <c r="D3882" s="56" t="e">
        <f t="shared" si="124"/>
        <v>#N/A</v>
      </c>
    </row>
    <row r="3883" spans="1:4" x14ac:dyDescent="0.2">
      <c r="A3883" s="56" t="e">
        <f>IF((A3882+$F$5&lt;='1_Setting'!$D$29),A3882+$F$5,#N/A)</f>
        <v>#N/A</v>
      </c>
      <c r="B3883" s="11" t="str">
        <f>IFERROR(IF(ISNUMBER(A3883),(IF(A3883&lt;('1_Setting'!$D$30),((A3883/('1_Setting'!$D$30))*3+1),((A3883-('1_Setting'!$D$30))/(('1_Setting'!$D$29)-('1_Setting'!$D$30))*2+4)))," ")," ")</f>
        <v xml:space="preserve"> </v>
      </c>
      <c r="C3883" s="10" t="str">
        <f t="shared" si="123"/>
        <v xml:space="preserve"> </v>
      </c>
      <c r="D3883" s="56" t="e">
        <f t="shared" si="124"/>
        <v>#N/A</v>
      </c>
    </row>
    <row r="3884" spans="1:4" x14ac:dyDescent="0.2">
      <c r="A3884" s="56" t="e">
        <f>IF((A3883+$F$5&lt;='1_Setting'!$D$29),A3883+$F$5,#N/A)</f>
        <v>#N/A</v>
      </c>
      <c r="B3884" s="11" t="str">
        <f>IFERROR(IF(ISNUMBER(A3884),(IF(A3884&lt;('1_Setting'!$D$30),((A3884/('1_Setting'!$D$30))*3+1),((A3884-('1_Setting'!$D$30))/(('1_Setting'!$D$29)-('1_Setting'!$D$30))*2+4)))," ")," ")</f>
        <v xml:space="preserve"> </v>
      </c>
      <c r="C3884" s="10" t="str">
        <f t="shared" si="123"/>
        <v xml:space="preserve"> </v>
      </c>
      <c r="D3884" s="56" t="e">
        <f t="shared" si="124"/>
        <v>#N/A</v>
      </c>
    </row>
    <row r="3885" spans="1:4" x14ac:dyDescent="0.2">
      <c r="A3885" s="56" t="e">
        <f>IF((A3884+$F$5&lt;='1_Setting'!$D$29),A3884+$F$5,#N/A)</f>
        <v>#N/A</v>
      </c>
      <c r="B3885" s="11" t="str">
        <f>IFERROR(IF(ISNUMBER(A3885),(IF(A3885&lt;('1_Setting'!$D$30),((A3885/('1_Setting'!$D$30))*3+1),((A3885-('1_Setting'!$D$30))/(('1_Setting'!$D$29)-('1_Setting'!$D$30))*2+4)))," ")," ")</f>
        <v xml:space="preserve"> </v>
      </c>
      <c r="C3885" s="10" t="str">
        <f t="shared" si="123"/>
        <v xml:space="preserve"> </v>
      </c>
      <c r="D3885" s="56" t="e">
        <f t="shared" si="124"/>
        <v>#N/A</v>
      </c>
    </row>
    <row r="3886" spans="1:4" x14ac:dyDescent="0.2">
      <c r="A3886" s="56" t="e">
        <f>IF((A3885+$F$5&lt;='1_Setting'!$D$29),A3885+$F$5,#N/A)</f>
        <v>#N/A</v>
      </c>
      <c r="B3886" s="11" t="str">
        <f>IFERROR(IF(ISNUMBER(A3886),(IF(A3886&lt;('1_Setting'!$D$30),((A3886/('1_Setting'!$D$30))*3+1),((A3886-('1_Setting'!$D$30))/(('1_Setting'!$D$29)-('1_Setting'!$D$30))*2+4)))," ")," ")</f>
        <v xml:space="preserve"> </v>
      </c>
      <c r="C3886" s="10" t="str">
        <f t="shared" si="123"/>
        <v xml:space="preserve"> </v>
      </c>
      <c r="D3886" s="56" t="e">
        <f t="shared" si="124"/>
        <v>#N/A</v>
      </c>
    </row>
    <row r="3887" spans="1:4" x14ac:dyDescent="0.2">
      <c r="A3887" s="56" t="e">
        <f>IF((A3886+$F$5&lt;='1_Setting'!$D$29),A3886+$F$5,#N/A)</f>
        <v>#N/A</v>
      </c>
      <c r="B3887" s="11" t="str">
        <f>IFERROR(IF(ISNUMBER(A3887),(IF(A3887&lt;('1_Setting'!$D$30),((A3887/('1_Setting'!$D$30))*3+1),((A3887-('1_Setting'!$D$30))/(('1_Setting'!$D$29)-('1_Setting'!$D$30))*2+4)))," ")," ")</f>
        <v xml:space="preserve"> </v>
      </c>
      <c r="C3887" s="10" t="str">
        <f t="shared" si="123"/>
        <v xml:space="preserve"> </v>
      </c>
      <c r="D3887" s="56" t="e">
        <f t="shared" si="124"/>
        <v>#N/A</v>
      </c>
    </row>
    <row r="3888" spans="1:4" x14ac:dyDescent="0.2">
      <c r="A3888" s="56" t="e">
        <f>IF((A3887+$F$5&lt;='1_Setting'!$D$29),A3887+$F$5,#N/A)</f>
        <v>#N/A</v>
      </c>
      <c r="B3888" s="11" t="str">
        <f>IFERROR(IF(ISNUMBER(A3888),(IF(A3888&lt;('1_Setting'!$D$30),((A3888/('1_Setting'!$D$30))*3+1),((A3888-('1_Setting'!$D$30))/(('1_Setting'!$D$29)-('1_Setting'!$D$30))*2+4)))," ")," ")</f>
        <v xml:space="preserve"> </v>
      </c>
      <c r="C3888" s="10" t="str">
        <f t="shared" si="123"/>
        <v xml:space="preserve"> </v>
      </c>
      <c r="D3888" s="56" t="e">
        <f t="shared" si="124"/>
        <v>#N/A</v>
      </c>
    </row>
    <row r="3889" spans="1:4" x14ac:dyDescent="0.2">
      <c r="A3889" s="56" t="e">
        <f>IF((A3888+$F$5&lt;='1_Setting'!$D$29),A3888+$F$5,#N/A)</f>
        <v>#N/A</v>
      </c>
      <c r="B3889" s="11" t="str">
        <f>IFERROR(IF(ISNUMBER(A3889),(IF(A3889&lt;('1_Setting'!$D$30),((A3889/('1_Setting'!$D$30))*3+1),((A3889-('1_Setting'!$D$30))/(('1_Setting'!$D$29)-('1_Setting'!$D$30))*2+4)))," ")," ")</f>
        <v xml:space="preserve"> </v>
      </c>
      <c r="C3889" s="10" t="str">
        <f t="shared" si="123"/>
        <v xml:space="preserve"> </v>
      </c>
      <c r="D3889" s="56" t="e">
        <f t="shared" si="124"/>
        <v>#N/A</v>
      </c>
    </row>
    <row r="3890" spans="1:4" x14ac:dyDescent="0.2">
      <c r="A3890" s="56" t="e">
        <f>IF((A3889+$F$5&lt;='1_Setting'!$D$29),A3889+$F$5,#N/A)</f>
        <v>#N/A</v>
      </c>
      <c r="B3890" s="11" t="str">
        <f>IFERROR(IF(ISNUMBER(A3890),(IF(A3890&lt;('1_Setting'!$D$30),((A3890/('1_Setting'!$D$30))*3+1),((A3890-('1_Setting'!$D$30))/(('1_Setting'!$D$29)-('1_Setting'!$D$30))*2+4)))," ")," ")</f>
        <v xml:space="preserve"> </v>
      </c>
      <c r="C3890" s="10" t="str">
        <f t="shared" si="123"/>
        <v xml:space="preserve"> </v>
      </c>
      <c r="D3890" s="56" t="e">
        <f t="shared" si="124"/>
        <v>#N/A</v>
      </c>
    </row>
    <row r="3891" spans="1:4" x14ac:dyDescent="0.2">
      <c r="A3891" s="56" t="e">
        <f>IF((A3890+$F$5&lt;='1_Setting'!$D$29),A3890+$F$5,#N/A)</f>
        <v>#N/A</v>
      </c>
      <c r="B3891" s="11" t="str">
        <f>IFERROR(IF(ISNUMBER(A3891),(IF(A3891&lt;('1_Setting'!$D$30),((A3891/('1_Setting'!$D$30))*3+1),((A3891-('1_Setting'!$D$30))/(('1_Setting'!$D$29)-('1_Setting'!$D$30))*2+4)))," ")," ")</f>
        <v xml:space="preserve"> </v>
      </c>
      <c r="C3891" s="10" t="str">
        <f t="shared" si="123"/>
        <v xml:space="preserve"> </v>
      </c>
      <c r="D3891" s="56" t="e">
        <f t="shared" si="124"/>
        <v>#N/A</v>
      </c>
    </row>
    <row r="3892" spans="1:4" x14ac:dyDescent="0.2">
      <c r="A3892" s="56" t="e">
        <f>IF((A3891+$F$5&lt;='1_Setting'!$D$29),A3891+$F$5,#N/A)</f>
        <v>#N/A</v>
      </c>
      <c r="B3892" s="11" t="str">
        <f>IFERROR(IF(ISNUMBER(A3892),(IF(A3892&lt;('1_Setting'!$D$30),((A3892/('1_Setting'!$D$30))*3+1),((A3892-('1_Setting'!$D$30))/(('1_Setting'!$D$29)-('1_Setting'!$D$30))*2+4)))," ")," ")</f>
        <v xml:space="preserve"> </v>
      </c>
      <c r="C3892" s="10" t="str">
        <f t="shared" si="123"/>
        <v xml:space="preserve"> </v>
      </c>
      <c r="D3892" s="56" t="e">
        <f t="shared" si="124"/>
        <v>#N/A</v>
      </c>
    </row>
    <row r="3893" spans="1:4" x14ac:dyDescent="0.2">
      <c r="A3893" s="56" t="e">
        <f>IF((A3892+$F$5&lt;='1_Setting'!$D$29),A3892+$F$5,#N/A)</f>
        <v>#N/A</v>
      </c>
      <c r="B3893" s="11" t="str">
        <f>IFERROR(IF(ISNUMBER(A3893),(IF(A3893&lt;('1_Setting'!$D$30),((A3893/('1_Setting'!$D$30))*3+1),((A3893-('1_Setting'!$D$30))/(('1_Setting'!$D$29)-('1_Setting'!$D$30))*2+4)))," ")," ")</f>
        <v xml:space="preserve"> </v>
      </c>
      <c r="C3893" s="10" t="str">
        <f t="shared" si="123"/>
        <v xml:space="preserve"> </v>
      </c>
      <c r="D3893" s="56" t="e">
        <f t="shared" si="124"/>
        <v>#N/A</v>
      </c>
    </row>
    <row r="3894" spans="1:4" x14ac:dyDescent="0.2">
      <c r="A3894" s="56" t="e">
        <f>IF((A3893+$F$5&lt;='1_Setting'!$D$29),A3893+$F$5,#N/A)</f>
        <v>#N/A</v>
      </c>
      <c r="B3894" s="11" t="str">
        <f>IFERROR(IF(ISNUMBER(A3894),(IF(A3894&lt;('1_Setting'!$D$30),((A3894/('1_Setting'!$D$30))*3+1),((A3894-('1_Setting'!$D$30))/(('1_Setting'!$D$29)-('1_Setting'!$D$30))*2+4)))," ")," ")</f>
        <v xml:space="preserve"> </v>
      </c>
      <c r="C3894" s="10" t="str">
        <f t="shared" si="123"/>
        <v xml:space="preserve"> </v>
      </c>
      <c r="D3894" s="56" t="e">
        <f t="shared" si="124"/>
        <v>#N/A</v>
      </c>
    </row>
    <row r="3895" spans="1:4" x14ac:dyDescent="0.2">
      <c r="A3895" s="56" t="e">
        <f>IF((A3894+$F$5&lt;='1_Setting'!$D$29),A3894+$F$5,#N/A)</f>
        <v>#N/A</v>
      </c>
      <c r="B3895" s="11" t="str">
        <f>IFERROR(IF(ISNUMBER(A3895),(IF(A3895&lt;('1_Setting'!$D$30),((A3895/('1_Setting'!$D$30))*3+1),((A3895-('1_Setting'!$D$30))/(('1_Setting'!$D$29)-('1_Setting'!$D$30))*2+4)))," ")," ")</f>
        <v xml:space="preserve"> </v>
      </c>
      <c r="C3895" s="10" t="str">
        <f t="shared" si="123"/>
        <v xml:space="preserve"> </v>
      </c>
      <c r="D3895" s="56" t="e">
        <f t="shared" si="124"/>
        <v>#N/A</v>
      </c>
    </row>
    <row r="3896" spans="1:4" x14ac:dyDescent="0.2">
      <c r="A3896" s="56" t="e">
        <f>IF((A3895+$F$5&lt;='1_Setting'!$D$29),A3895+$F$5,#N/A)</f>
        <v>#N/A</v>
      </c>
      <c r="B3896" s="11" t="str">
        <f>IFERROR(IF(ISNUMBER(A3896),(IF(A3896&lt;('1_Setting'!$D$30),((A3896/('1_Setting'!$D$30))*3+1),((A3896-('1_Setting'!$D$30))/(('1_Setting'!$D$29)-('1_Setting'!$D$30))*2+4)))," ")," ")</f>
        <v xml:space="preserve"> </v>
      </c>
      <c r="C3896" s="10" t="str">
        <f t="shared" si="123"/>
        <v xml:space="preserve"> </v>
      </c>
      <c r="D3896" s="56" t="e">
        <f t="shared" si="124"/>
        <v>#N/A</v>
      </c>
    </row>
    <row r="3897" spans="1:4" x14ac:dyDescent="0.2">
      <c r="A3897" s="56" t="e">
        <f>IF((A3896+$F$5&lt;='1_Setting'!$D$29),A3896+$F$5,#N/A)</f>
        <v>#N/A</v>
      </c>
      <c r="B3897" s="11" t="str">
        <f>IFERROR(IF(ISNUMBER(A3897),(IF(A3897&lt;('1_Setting'!$D$30),((A3897/('1_Setting'!$D$30))*3+1),((A3897-('1_Setting'!$D$30))/(('1_Setting'!$D$29)-('1_Setting'!$D$30))*2+4)))," ")," ")</f>
        <v xml:space="preserve"> </v>
      </c>
      <c r="C3897" s="10" t="str">
        <f t="shared" si="123"/>
        <v xml:space="preserve"> </v>
      </c>
      <c r="D3897" s="56" t="e">
        <f t="shared" si="124"/>
        <v>#N/A</v>
      </c>
    </row>
    <row r="3898" spans="1:4" x14ac:dyDescent="0.2">
      <c r="A3898" s="56" t="e">
        <f>IF((A3897+$F$5&lt;='1_Setting'!$D$29),A3897+$F$5,#N/A)</f>
        <v>#N/A</v>
      </c>
      <c r="B3898" s="11" t="str">
        <f>IFERROR(IF(ISNUMBER(A3898),(IF(A3898&lt;('1_Setting'!$D$30),((A3898/('1_Setting'!$D$30))*3+1),((A3898-('1_Setting'!$D$30))/(('1_Setting'!$D$29)-('1_Setting'!$D$30))*2+4)))," ")," ")</f>
        <v xml:space="preserve"> </v>
      </c>
      <c r="C3898" s="10" t="str">
        <f t="shared" si="123"/>
        <v xml:space="preserve"> </v>
      </c>
      <c r="D3898" s="56" t="e">
        <f t="shared" si="124"/>
        <v>#N/A</v>
      </c>
    </row>
    <row r="3899" spans="1:4" x14ac:dyDescent="0.2">
      <c r="A3899" s="56" t="e">
        <f>IF((A3898+$F$5&lt;='1_Setting'!$D$29),A3898+$F$5,#N/A)</f>
        <v>#N/A</v>
      </c>
      <c r="B3899" s="11" t="str">
        <f>IFERROR(IF(ISNUMBER(A3899),(IF(A3899&lt;('1_Setting'!$D$30),((A3899/('1_Setting'!$D$30))*3+1),((A3899-('1_Setting'!$D$30))/(('1_Setting'!$D$29)-('1_Setting'!$D$30))*2+4)))," ")," ")</f>
        <v xml:space="preserve"> </v>
      </c>
      <c r="C3899" s="10" t="str">
        <f t="shared" si="123"/>
        <v xml:space="preserve"> </v>
      </c>
      <c r="D3899" s="56" t="e">
        <f t="shared" si="124"/>
        <v>#N/A</v>
      </c>
    </row>
    <row r="3900" spans="1:4" x14ac:dyDescent="0.2">
      <c r="A3900" s="56" t="e">
        <f>IF((A3899+$F$5&lt;='1_Setting'!$D$29),A3899+$F$5,#N/A)</f>
        <v>#N/A</v>
      </c>
      <c r="B3900" s="11" t="str">
        <f>IFERROR(IF(ISNUMBER(A3900),(IF(A3900&lt;('1_Setting'!$D$30),((A3900/('1_Setting'!$D$30))*3+1),((A3900-('1_Setting'!$D$30))/(('1_Setting'!$D$29)-('1_Setting'!$D$30))*2+4)))," ")," ")</f>
        <v xml:space="preserve"> </v>
      </c>
      <c r="C3900" s="10" t="str">
        <f t="shared" si="123"/>
        <v xml:space="preserve"> </v>
      </c>
      <c r="D3900" s="56" t="e">
        <f t="shared" si="124"/>
        <v>#N/A</v>
      </c>
    </row>
    <row r="3901" spans="1:4" x14ac:dyDescent="0.2">
      <c r="A3901" s="56" t="e">
        <f>IF((A3900+$F$5&lt;='1_Setting'!$D$29),A3900+$F$5,#N/A)</f>
        <v>#N/A</v>
      </c>
      <c r="B3901" s="11" t="str">
        <f>IFERROR(IF(ISNUMBER(A3901),(IF(A3901&lt;('1_Setting'!$D$30),((A3901/('1_Setting'!$D$30))*3+1),((A3901-('1_Setting'!$D$30))/(('1_Setting'!$D$29)-('1_Setting'!$D$30))*2+4)))," ")," ")</f>
        <v xml:space="preserve"> </v>
      </c>
      <c r="C3901" s="10" t="str">
        <f t="shared" si="123"/>
        <v xml:space="preserve"> </v>
      </c>
      <c r="D3901" s="56" t="e">
        <f t="shared" si="124"/>
        <v>#N/A</v>
      </c>
    </row>
    <row r="3902" spans="1:4" x14ac:dyDescent="0.2">
      <c r="A3902" s="56" t="e">
        <f>IF((A3901+$F$5&lt;='1_Setting'!$D$29),A3901+$F$5,#N/A)</f>
        <v>#N/A</v>
      </c>
      <c r="B3902" s="11" t="str">
        <f>IFERROR(IF(ISNUMBER(A3902),(IF(A3902&lt;('1_Setting'!$D$30),((A3902/('1_Setting'!$D$30))*3+1),((A3902-('1_Setting'!$D$30))/(('1_Setting'!$D$29)-('1_Setting'!$D$30))*2+4)))," ")," ")</f>
        <v xml:space="preserve"> </v>
      </c>
      <c r="C3902" s="10" t="str">
        <f t="shared" si="123"/>
        <v xml:space="preserve"> </v>
      </c>
      <c r="D3902" s="56" t="e">
        <f t="shared" si="124"/>
        <v>#N/A</v>
      </c>
    </row>
    <row r="3903" spans="1:4" x14ac:dyDescent="0.2">
      <c r="A3903" s="56" t="e">
        <f>IF((A3902+$F$5&lt;='1_Setting'!$D$29),A3902+$F$5,#N/A)</f>
        <v>#N/A</v>
      </c>
      <c r="B3903" s="11" t="str">
        <f>IFERROR(IF(ISNUMBER(A3903),(IF(A3903&lt;('1_Setting'!$D$30),((A3903/('1_Setting'!$D$30))*3+1),((A3903-('1_Setting'!$D$30))/(('1_Setting'!$D$29)-('1_Setting'!$D$30))*2+4)))," ")," ")</f>
        <v xml:space="preserve"> </v>
      </c>
      <c r="C3903" s="10" t="str">
        <f t="shared" si="123"/>
        <v xml:space="preserve"> </v>
      </c>
      <c r="D3903" s="56" t="e">
        <f t="shared" si="124"/>
        <v>#N/A</v>
      </c>
    </row>
    <row r="3904" spans="1:4" x14ac:dyDescent="0.2">
      <c r="A3904" s="56" t="e">
        <f>IF((A3903+$F$5&lt;='1_Setting'!$D$29),A3903+$F$5,#N/A)</f>
        <v>#N/A</v>
      </c>
      <c r="B3904" s="11" t="str">
        <f>IFERROR(IF(ISNUMBER(A3904),(IF(A3904&lt;('1_Setting'!$D$30),((A3904/('1_Setting'!$D$30))*3+1),((A3904-('1_Setting'!$D$30))/(('1_Setting'!$D$29)-('1_Setting'!$D$30))*2+4)))," ")," ")</f>
        <v xml:space="preserve"> </v>
      </c>
      <c r="C3904" s="10" t="str">
        <f t="shared" si="123"/>
        <v xml:space="preserve"> </v>
      </c>
      <c r="D3904" s="56" t="e">
        <f t="shared" si="124"/>
        <v>#N/A</v>
      </c>
    </row>
    <row r="3905" spans="1:4" x14ac:dyDescent="0.2">
      <c r="A3905" s="56" t="e">
        <f>IF((A3904+$F$5&lt;='1_Setting'!$D$29),A3904+$F$5,#N/A)</f>
        <v>#N/A</v>
      </c>
      <c r="B3905" s="11" t="str">
        <f>IFERROR(IF(ISNUMBER(A3905),(IF(A3905&lt;('1_Setting'!$D$30),((A3905/('1_Setting'!$D$30))*3+1),((A3905-('1_Setting'!$D$30))/(('1_Setting'!$D$29)-('1_Setting'!$D$30))*2+4)))," ")," ")</f>
        <v xml:space="preserve"> </v>
      </c>
      <c r="C3905" s="10" t="str">
        <f t="shared" si="123"/>
        <v xml:space="preserve"> </v>
      </c>
      <c r="D3905" s="56" t="e">
        <f t="shared" si="124"/>
        <v>#N/A</v>
      </c>
    </row>
    <row r="3906" spans="1:4" x14ac:dyDescent="0.2">
      <c r="A3906" s="56" t="e">
        <f>IF((A3905+$F$5&lt;='1_Setting'!$D$29),A3905+$F$5,#N/A)</f>
        <v>#N/A</v>
      </c>
      <c r="B3906" s="11" t="str">
        <f>IFERROR(IF(ISNUMBER(A3906),(IF(A3906&lt;('1_Setting'!$D$30),((A3906/('1_Setting'!$D$30))*3+1),((A3906-('1_Setting'!$D$30))/(('1_Setting'!$D$29)-('1_Setting'!$D$30))*2+4)))," ")," ")</f>
        <v xml:space="preserve"> </v>
      </c>
      <c r="C3906" s="10" t="str">
        <f t="shared" ref="C3906:C3969" si="125">IFERROR(IF(AND(B3906&gt;3.5,B3906&lt;4),3.5,ROUND(B3906/5,1)*5)," ")</f>
        <v xml:space="preserve"> </v>
      </c>
      <c r="D3906" s="56" t="e">
        <f t="shared" si="124"/>
        <v>#N/A</v>
      </c>
    </row>
    <row r="3907" spans="1:4" x14ac:dyDescent="0.2">
      <c r="A3907" s="56" t="e">
        <f>IF((A3906+$F$5&lt;='1_Setting'!$D$29),A3906+$F$5,#N/A)</f>
        <v>#N/A</v>
      </c>
      <c r="B3907" s="11" t="str">
        <f>IFERROR(IF(ISNUMBER(A3907),(IF(A3907&lt;('1_Setting'!$D$30),((A3907/('1_Setting'!$D$30))*3+1),((A3907-('1_Setting'!$D$30))/(('1_Setting'!$D$29)-('1_Setting'!$D$30))*2+4)))," ")," ")</f>
        <v xml:space="preserve"> </v>
      </c>
      <c r="C3907" s="10" t="str">
        <f t="shared" si="125"/>
        <v xml:space="preserve"> </v>
      </c>
      <c r="D3907" s="56" t="e">
        <f t="shared" si="124"/>
        <v>#N/A</v>
      </c>
    </row>
    <row r="3908" spans="1:4" x14ac:dyDescent="0.2">
      <c r="A3908" s="56" t="e">
        <f>IF((A3907+$F$5&lt;='1_Setting'!$D$29),A3907+$F$5,#N/A)</f>
        <v>#N/A</v>
      </c>
      <c r="B3908" s="11" t="str">
        <f>IFERROR(IF(ISNUMBER(A3908),(IF(A3908&lt;('1_Setting'!$D$30),((A3908/('1_Setting'!$D$30))*3+1),((A3908-('1_Setting'!$D$30))/(('1_Setting'!$D$29)-('1_Setting'!$D$30))*2+4)))," ")," ")</f>
        <v xml:space="preserve"> </v>
      </c>
      <c r="C3908" s="10" t="str">
        <f t="shared" si="125"/>
        <v xml:space="preserve"> </v>
      </c>
      <c r="D3908" s="56" t="e">
        <f t="shared" si="124"/>
        <v>#N/A</v>
      </c>
    </row>
    <row r="3909" spans="1:4" x14ac:dyDescent="0.2">
      <c r="A3909" s="56" t="e">
        <f>IF((A3908+$F$5&lt;='1_Setting'!$D$29),A3908+$F$5,#N/A)</f>
        <v>#N/A</v>
      </c>
      <c r="B3909" s="11" t="str">
        <f>IFERROR(IF(ISNUMBER(A3909),(IF(A3909&lt;('1_Setting'!$D$30),((A3909/('1_Setting'!$D$30))*3+1),((A3909-('1_Setting'!$D$30))/(('1_Setting'!$D$29)-('1_Setting'!$D$30))*2+4)))," ")," ")</f>
        <v xml:space="preserve"> </v>
      </c>
      <c r="C3909" s="10" t="str">
        <f t="shared" si="125"/>
        <v xml:space="preserve"> </v>
      </c>
      <c r="D3909" s="56" t="e">
        <f t="shared" si="124"/>
        <v>#N/A</v>
      </c>
    </row>
    <row r="3910" spans="1:4" x14ac:dyDescent="0.2">
      <c r="A3910" s="56" t="e">
        <f>IF((A3909+$F$5&lt;='1_Setting'!$D$29),A3909+$F$5,#N/A)</f>
        <v>#N/A</v>
      </c>
      <c r="B3910" s="11" t="str">
        <f>IFERROR(IF(ISNUMBER(A3910),(IF(A3910&lt;('1_Setting'!$D$30),((A3910/('1_Setting'!$D$30))*3+1),((A3910-('1_Setting'!$D$30))/(('1_Setting'!$D$29)-('1_Setting'!$D$30))*2+4)))," ")," ")</f>
        <v xml:space="preserve"> </v>
      </c>
      <c r="C3910" s="10" t="str">
        <f t="shared" si="125"/>
        <v xml:space="preserve"> </v>
      </c>
      <c r="D3910" s="56" t="e">
        <f t="shared" si="124"/>
        <v>#N/A</v>
      </c>
    </row>
    <row r="3911" spans="1:4" x14ac:dyDescent="0.2">
      <c r="A3911" s="56" t="e">
        <f>IF((A3910+$F$5&lt;='1_Setting'!$D$29),A3910+$F$5,#N/A)</f>
        <v>#N/A</v>
      </c>
      <c r="B3911" s="11" t="str">
        <f>IFERROR(IF(ISNUMBER(A3911),(IF(A3911&lt;('1_Setting'!$D$30),((A3911/('1_Setting'!$D$30))*3+1),((A3911-('1_Setting'!$D$30))/(('1_Setting'!$D$29)-('1_Setting'!$D$30))*2+4)))," ")," ")</f>
        <v xml:space="preserve"> </v>
      </c>
      <c r="C3911" s="10" t="str">
        <f t="shared" si="125"/>
        <v xml:space="preserve"> </v>
      </c>
      <c r="D3911" s="56" t="e">
        <f t="shared" si="124"/>
        <v>#N/A</v>
      </c>
    </row>
    <row r="3912" spans="1:4" x14ac:dyDescent="0.2">
      <c r="A3912" s="56" t="e">
        <f>IF((A3911+$F$5&lt;='1_Setting'!$D$29),A3911+$F$5,#N/A)</f>
        <v>#N/A</v>
      </c>
      <c r="B3912" s="11" t="str">
        <f>IFERROR(IF(ISNUMBER(A3912),(IF(A3912&lt;('1_Setting'!$D$30),((A3912/('1_Setting'!$D$30))*3+1),((A3912-('1_Setting'!$D$30))/(('1_Setting'!$D$29)-('1_Setting'!$D$30))*2+4)))," ")," ")</f>
        <v xml:space="preserve"> </v>
      </c>
      <c r="C3912" s="10" t="str">
        <f t="shared" si="125"/>
        <v xml:space="preserve"> </v>
      </c>
      <c r="D3912" s="56" t="e">
        <f t="shared" si="124"/>
        <v>#N/A</v>
      </c>
    </row>
    <row r="3913" spans="1:4" x14ac:dyDescent="0.2">
      <c r="A3913" s="56" t="e">
        <f>IF((A3912+$F$5&lt;='1_Setting'!$D$29),A3912+$F$5,#N/A)</f>
        <v>#N/A</v>
      </c>
      <c r="B3913" s="11" t="str">
        <f>IFERROR(IF(ISNUMBER(A3913),(IF(A3913&lt;('1_Setting'!$D$30),((A3913/('1_Setting'!$D$30))*3+1),((A3913-('1_Setting'!$D$30))/(('1_Setting'!$D$29)-('1_Setting'!$D$30))*2+4)))," ")," ")</f>
        <v xml:space="preserve"> </v>
      </c>
      <c r="C3913" s="10" t="str">
        <f t="shared" si="125"/>
        <v xml:space="preserve"> </v>
      </c>
      <c r="D3913" s="56" t="e">
        <f t="shared" si="124"/>
        <v>#N/A</v>
      </c>
    </row>
    <row r="3914" spans="1:4" x14ac:dyDescent="0.2">
      <c r="A3914" s="56" t="e">
        <f>IF((A3913+$F$5&lt;='1_Setting'!$D$29),A3913+$F$5,#N/A)</f>
        <v>#N/A</v>
      </c>
      <c r="B3914" s="11" t="str">
        <f>IFERROR(IF(ISNUMBER(A3914),(IF(A3914&lt;('1_Setting'!$D$30),((A3914/('1_Setting'!$D$30))*3+1),((A3914-('1_Setting'!$D$30))/(('1_Setting'!$D$29)-('1_Setting'!$D$30))*2+4)))," ")," ")</f>
        <v xml:space="preserve"> </v>
      </c>
      <c r="C3914" s="10" t="str">
        <f t="shared" si="125"/>
        <v xml:space="preserve"> </v>
      </c>
      <c r="D3914" s="56" t="e">
        <f t="shared" si="124"/>
        <v>#N/A</v>
      </c>
    </row>
    <row r="3915" spans="1:4" x14ac:dyDescent="0.2">
      <c r="A3915" s="56" t="e">
        <f>IF((A3914+$F$5&lt;='1_Setting'!$D$29),A3914+$F$5,#N/A)</f>
        <v>#N/A</v>
      </c>
      <c r="B3915" s="11" t="str">
        <f>IFERROR(IF(ISNUMBER(A3915),(IF(A3915&lt;('1_Setting'!$D$30),((A3915/('1_Setting'!$D$30))*3+1),((A3915-('1_Setting'!$D$30))/(('1_Setting'!$D$29)-('1_Setting'!$D$30))*2+4)))," ")," ")</f>
        <v xml:space="preserve"> </v>
      </c>
      <c r="C3915" s="10" t="str">
        <f t="shared" si="125"/>
        <v xml:space="preserve"> </v>
      </c>
      <c r="D3915" s="56" t="e">
        <f t="shared" ref="D3915:D3978" si="126">A3915</f>
        <v>#N/A</v>
      </c>
    </row>
    <row r="3916" spans="1:4" x14ac:dyDescent="0.2">
      <c r="A3916" s="56" t="e">
        <f>IF((A3915+$F$5&lt;='1_Setting'!$D$29),A3915+$F$5,#N/A)</f>
        <v>#N/A</v>
      </c>
      <c r="B3916" s="11" t="str">
        <f>IFERROR(IF(ISNUMBER(A3916),(IF(A3916&lt;('1_Setting'!$D$30),((A3916/('1_Setting'!$D$30))*3+1),((A3916-('1_Setting'!$D$30))/(('1_Setting'!$D$29)-('1_Setting'!$D$30))*2+4)))," ")," ")</f>
        <v xml:space="preserve"> </v>
      </c>
      <c r="C3916" s="10" t="str">
        <f t="shared" si="125"/>
        <v xml:space="preserve"> </v>
      </c>
      <c r="D3916" s="56" t="e">
        <f t="shared" si="126"/>
        <v>#N/A</v>
      </c>
    </row>
    <row r="3917" spans="1:4" x14ac:dyDescent="0.2">
      <c r="A3917" s="56" t="e">
        <f>IF((A3916+$F$5&lt;='1_Setting'!$D$29),A3916+$F$5,#N/A)</f>
        <v>#N/A</v>
      </c>
      <c r="B3917" s="11" t="str">
        <f>IFERROR(IF(ISNUMBER(A3917),(IF(A3917&lt;('1_Setting'!$D$30),((A3917/('1_Setting'!$D$30))*3+1),((A3917-('1_Setting'!$D$30))/(('1_Setting'!$D$29)-('1_Setting'!$D$30))*2+4)))," ")," ")</f>
        <v xml:space="preserve"> </v>
      </c>
      <c r="C3917" s="10" t="str">
        <f t="shared" si="125"/>
        <v xml:space="preserve"> </v>
      </c>
      <c r="D3917" s="56" t="e">
        <f t="shared" si="126"/>
        <v>#N/A</v>
      </c>
    </row>
    <row r="3918" spans="1:4" x14ac:dyDescent="0.2">
      <c r="A3918" s="56" t="e">
        <f>IF((A3917+$F$5&lt;='1_Setting'!$D$29),A3917+$F$5,#N/A)</f>
        <v>#N/A</v>
      </c>
      <c r="B3918" s="11" t="str">
        <f>IFERROR(IF(ISNUMBER(A3918),(IF(A3918&lt;('1_Setting'!$D$30),((A3918/('1_Setting'!$D$30))*3+1),((A3918-('1_Setting'!$D$30))/(('1_Setting'!$D$29)-('1_Setting'!$D$30))*2+4)))," ")," ")</f>
        <v xml:space="preserve"> </v>
      </c>
      <c r="C3918" s="10" t="str">
        <f t="shared" si="125"/>
        <v xml:space="preserve"> </v>
      </c>
      <c r="D3918" s="56" t="e">
        <f t="shared" si="126"/>
        <v>#N/A</v>
      </c>
    </row>
    <row r="3919" spans="1:4" x14ac:dyDescent="0.2">
      <c r="A3919" s="56" t="e">
        <f>IF((A3918+$F$5&lt;='1_Setting'!$D$29),A3918+$F$5,#N/A)</f>
        <v>#N/A</v>
      </c>
      <c r="B3919" s="11" t="str">
        <f>IFERROR(IF(ISNUMBER(A3919),(IF(A3919&lt;('1_Setting'!$D$30),((A3919/('1_Setting'!$D$30))*3+1),((A3919-('1_Setting'!$D$30))/(('1_Setting'!$D$29)-('1_Setting'!$D$30))*2+4)))," ")," ")</f>
        <v xml:space="preserve"> </v>
      </c>
      <c r="C3919" s="10" t="str">
        <f t="shared" si="125"/>
        <v xml:space="preserve"> </v>
      </c>
      <c r="D3919" s="56" t="e">
        <f t="shared" si="126"/>
        <v>#N/A</v>
      </c>
    </row>
    <row r="3920" spans="1:4" x14ac:dyDescent="0.2">
      <c r="A3920" s="56" t="e">
        <f>IF((A3919+$F$5&lt;='1_Setting'!$D$29),A3919+$F$5,#N/A)</f>
        <v>#N/A</v>
      </c>
      <c r="B3920" s="11" t="str">
        <f>IFERROR(IF(ISNUMBER(A3920),(IF(A3920&lt;('1_Setting'!$D$30),((A3920/('1_Setting'!$D$30))*3+1),((A3920-('1_Setting'!$D$30))/(('1_Setting'!$D$29)-('1_Setting'!$D$30))*2+4)))," ")," ")</f>
        <v xml:space="preserve"> </v>
      </c>
      <c r="C3920" s="10" t="str">
        <f t="shared" si="125"/>
        <v xml:space="preserve"> </v>
      </c>
      <c r="D3920" s="56" t="e">
        <f t="shared" si="126"/>
        <v>#N/A</v>
      </c>
    </row>
    <row r="3921" spans="1:4" x14ac:dyDescent="0.2">
      <c r="A3921" s="56" t="e">
        <f>IF((A3920+$F$5&lt;='1_Setting'!$D$29),A3920+$F$5,#N/A)</f>
        <v>#N/A</v>
      </c>
      <c r="B3921" s="11" t="str">
        <f>IFERROR(IF(ISNUMBER(A3921),(IF(A3921&lt;('1_Setting'!$D$30),((A3921/('1_Setting'!$D$30))*3+1),((A3921-('1_Setting'!$D$30))/(('1_Setting'!$D$29)-('1_Setting'!$D$30))*2+4)))," ")," ")</f>
        <v xml:space="preserve"> </v>
      </c>
      <c r="C3921" s="10" t="str">
        <f t="shared" si="125"/>
        <v xml:space="preserve"> </v>
      </c>
      <c r="D3921" s="56" t="e">
        <f t="shared" si="126"/>
        <v>#N/A</v>
      </c>
    </row>
    <row r="3922" spans="1:4" x14ac:dyDescent="0.2">
      <c r="A3922" s="56" t="e">
        <f>IF((A3921+$F$5&lt;='1_Setting'!$D$29),A3921+$F$5,#N/A)</f>
        <v>#N/A</v>
      </c>
      <c r="B3922" s="11" t="str">
        <f>IFERROR(IF(ISNUMBER(A3922),(IF(A3922&lt;('1_Setting'!$D$30),((A3922/('1_Setting'!$D$30))*3+1),((A3922-('1_Setting'!$D$30))/(('1_Setting'!$D$29)-('1_Setting'!$D$30))*2+4)))," ")," ")</f>
        <v xml:space="preserve"> </v>
      </c>
      <c r="C3922" s="10" t="str">
        <f t="shared" si="125"/>
        <v xml:space="preserve"> </v>
      </c>
      <c r="D3922" s="56" t="e">
        <f t="shared" si="126"/>
        <v>#N/A</v>
      </c>
    </row>
    <row r="3923" spans="1:4" x14ac:dyDescent="0.2">
      <c r="A3923" s="56" t="e">
        <f>IF((A3922+$F$5&lt;='1_Setting'!$D$29),A3922+$F$5,#N/A)</f>
        <v>#N/A</v>
      </c>
      <c r="B3923" s="11" t="str">
        <f>IFERROR(IF(ISNUMBER(A3923),(IF(A3923&lt;('1_Setting'!$D$30),((A3923/('1_Setting'!$D$30))*3+1),((A3923-('1_Setting'!$D$30))/(('1_Setting'!$D$29)-('1_Setting'!$D$30))*2+4)))," ")," ")</f>
        <v xml:space="preserve"> </v>
      </c>
      <c r="C3923" s="10" t="str">
        <f t="shared" si="125"/>
        <v xml:space="preserve"> </v>
      </c>
      <c r="D3923" s="56" t="e">
        <f t="shared" si="126"/>
        <v>#N/A</v>
      </c>
    </row>
    <row r="3924" spans="1:4" x14ac:dyDescent="0.2">
      <c r="A3924" s="56" t="e">
        <f>IF((A3923+$F$5&lt;='1_Setting'!$D$29),A3923+$F$5,#N/A)</f>
        <v>#N/A</v>
      </c>
      <c r="B3924" s="11" t="str">
        <f>IFERROR(IF(ISNUMBER(A3924),(IF(A3924&lt;('1_Setting'!$D$30),((A3924/('1_Setting'!$D$30))*3+1),((A3924-('1_Setting'!$D$30))/(('1_Setting'!$D$29)-('1_Setting'!$D$30))*2+4)))," ")," ")</f>
        <v xml:space="preserve"> </v>
      </c>
      <c r="C3924" s="10" t="str">
        <f t="shared" si="125"/>
        <v xml:space="preserve"> </v>
      </c>
      <c r="D3924" s="56" t="e">
        <f t="shared" si="126"/>
        <v>#N/A</v>
      </c>
    </row>
    <row r="3925" spans="1:4" x14ac:dyDescent="0.2">
      <c r="A3925" s="56" t="e">
        <f>IF((A3924+$F$5&lt;='1_Setting'!$D$29),A3924+$F$5,#N/A)</f>
        <v>#N/A</v>
      </c>
      <c r="B3925" s="11" t="str">
        <f>IFERROR(IF(ISNUMBER(A3925),(IF(A3925&lt;('1_Setting'!$D$30),((A3925/('1_Setting'!$D$30))*3+1),((A3925-('1_Setting'!$D$30))/(('1_Setting'!$D$29)-('1_Setting'!$D$30))*2+4)))," ")," ")</f>
        <v xml:space="preserve"> </v>
      </c>
      <c r="C3925" s="10" t="str">
        <f t="shared" si="125"/>
        <v xml:space="preserve"> </v>
      </c>
      <c r="D3925" s="56" t="e">
        <f t="shared" si="126"/>
        <v>#N/A</v>
      </c>
    </row>
    <row r="3926" spans="1:4" x14ac:dyDescent="0.2">
      <c r="A3926" s="56" t="e">
        <f>IF((A3925+$F$5&lt;='1_Setting'!$D$29),A3925+$F$5,#N/A)</f>
        <v>#N/A</v>
      </c>
      <c r="B3926" s="11" t="str">
        <f>IFERROR(IF(ISNUMBER(A3926),(IF(A3926&lt;('1_Setting'!$D$30),((A3926/('1_Setting'!$D$30))*3+1),((A3926-('1_Setting'!$D$30))/(('1_Setting'!$D$29)-('1_Setting'!$D$30))*2+4)))," ")," ")</f>
        <v xml:space="preserve"> </v>
      </c>
      <c r="C3926" s="10" t="str">
        <f t="shared" si="125"/>
        <v xml:space="preserve"> </v>
      </c>
      <c r="D3926" s="56" t="e">
        <f t="shared" si="126"/>
        <v>#N/A</v>
      </c>
    </row>
    <row r="3927" spans="1:4" x14ac:dyDescent="0.2">
      <c r="A3927" s="56" t="e">
        <f>IF((A3926+$F$5&lt;='1_Setting'!$D$29),A3926+$F$5,#N/A)</f>
        <v>#N/A</v>
      </c>
      <c r="B3927" s="11" t="str">
        <f>IFERROR(IF(ISNUMBER(A3927),(IF(A3927&lt;('1_Setting'!$D$30),((A3927/('1_Setting'!$D$30))*3+1),((A3927-('1_Setting'!$D$30))/(('1_Setting'!$D$29)-('1_Setting'!$D$30))*2+4)))," ")," ")</f>
        <v xml:space="preserve"> </v>
      </c>
      <c r="C3927" s="10" t="str">
        <f t="shared" si="125"/>
        <v xml:space="preserve"> </v>
      </c>
      <c r="D3927" s="56" t="e">
        <f t="shared" si="126"/>
        <v>#N/A</v>
      </c>
    </row>
    <row r="3928" spans="1:4" x14ac:dyDescent="0.2">
      <c r="A3928" s="56" t="e">
        <f>IF((A3927+$F$5&lt;='1_Setting'!$D$29),A3927+$F$5,#N/A)</f>
        <v>#N/A</v>
      </c>
      <c r="B3928" s="11" t="str">
        <f>IFERROR(IF(ISNUMBER(A3928),(IF(A3928&lt;('1_Setting'!$D$30),((A3928/('1_Setting'!$D$30))*3+1),((A3928-('1_Setting'!$D$30))/(('1_Setting'!$D$29)-('1_Setting'!$D$30))*2+4)))," ")," ")</f>
        <v xml:space="preserve"> </v>
      </c>
      <c r="C3928" s="10" t="str">
        <f t="shared" si="125"/>
        <v xml:space="preserve"> </v>
      </c>
      <c r="D3928" s="56" t="e">
        <f t="shared" si="126"/>
        <v>#N/A</v>
      </c>
    </row>
    <row r="3929" spans="1:4" x14ac:dyDescent="0.2">
      <c r="A3929" s="56" t="e">
        <f>IF((A3928+$F$5&lt;='1_Setting'!$D$29),A3928+$F$5,#N/A)</f>
        <v>#N/A</v>
      </c>
      <c r="B3929" s="11" t="str">
        <f>IFERROR(IF(ISNUMBER(A3929),(IF(A3929&lt;('1_Setting'!$D$30),((A3929/('1_Setting'!$D$30))*3+1),((A3929-('1_Setting'!$D$30))/(('1_Setting'!$D$29)-('1_Setting'!$D$30))*2+4)))," ")," ")</f>
        <v xml:space="preserve"> </v>
      </c>
      <c r="C3929" s="10" t="str">
        <f t="shared" si="125"/>
        <v xml:space="preserve"> </v>
      </c>
      <c r="D3929" s="56" t="e">
        <f t="shared" si="126"/>
        <v>#N/A</v>
      </c>
    </row>
    <row r="3930" spans="1:4" x14ac:dyDescent="0.2">
      <c r="A3930" s="56" t="e">
        <f>IF((A3929+$F$5&lt;='1_Setting'!$D$29),A3929+$F$5,#N/A)</f>
        <v>#N/A</v>
      </c>
      <c r="B3930" s="11" t="str">
        <f>IFERROR(IF(ISNUMBER(A3930),(IF(A3930&lt;('1_Setting'!$D$30),((A3930/('1_Setting'!$D$30))*3+1),((A3930-('1_Setting'!$D$30))/(('1_Setting'!$D$29)-('1_Setting'!$D$30))*2+4)))," ")," ")</f>
        <v xml:space="preserve"> </v>
      </c>
      <c r="C3930" s="10" t="str">
        <f t="shared" si="125"/>
        <v xml:space="preserve"> </v>
      </c>
      <c r="D3930" s="56" t="e">
        <f t="shared" si="126"/>
        <v>#N/A</v>
      </c>
    </row>
    <row r="3931" spans="1:4" x14ac:dyDescent="0.2">
      <c r="A3931" s="56" t="e">
        <f>IF((A3930+$F$5&lt;='1_Setting'!$D$29),A3930+$F$5,#N/A)</f>
        <v>#N/A</v>
      </c>
      <c r="B3931" s="11" t="str">
        <f>IFERROR(IF(ISNUMBER(A3931),(IF(A3931&lt;('1_Setting'!$D$30),((A3931/('1_Setting'!$D$30))*3+1),((A3931-('1_Setting'!$D$30))/(('1_Setting'!$D$29)-('1_Setting'!$D$30))*2+4)))," ")," ")</f>
        <v xml:space="preserve"> </v>
      </c>
      <c r="C3931" s="10" t="str">
        <f t="shared" si="125"/>
        <v xml:space="preserve"> </v>
      </c>
      <c r="D3931" s="56" t="e">
        <f t="shared" si="126"/>
        <v>#N/A</v>
      </c>
    </row>
    <row r="3932" spans="1:4" x14ac:dyDescent="0.2">
      <c r="A3932" s="56" t="e">
        <f>IF((A3931+$F$5&lt;='1_Setting'!$D$29),A3931+$F$5,#N/A)</f>
        <v>#N/A</v>
      </c>
      <c r="B3932" s="11" t="str">
        <f>IFERROR(IF(ISNUMBER(A3932),(IF(A3932&lt;('1_Setting'!$D$30),((A3932/('1_Setting'!$D$30))*3+1),((A3932-('1_Setting'!$D$30))/(('1_Setting'!$D$29)-('1_Setting'!$D$30))*2+4)))," ")," ")</f>
        <v xml:space="preserve"> </v>
      </c>
      <c r="C3932" s="10" t="str">
        <f t="shared" si="125"/>
        <v xml:space="preserve"> </v>
      </c>
      <c r="D3932" s="56" t="e">
        <f t="shared" si="126"/>
        <v>#N/A</v>
      </c>
    </row>
    <row r="3933" spans="1:4" x14ac:dyDescent="0.2">
      <c r="A3933" s="56" t="e">
        <f>IF((A3932+$F$5&lt;='1_Setting'!$D$29),A3932+$F$5,#N/A)</f>
        <v>#N/A</v>
      </c>
      <c r="B3933" s="11" t="str">
        <f>IFERROR(IF(ISNUMBER(A3933),(IF(A3933&lt;('1_Setting'!$D$30),((A3933/('1_Setting'!$D$30))*3+1),((A3933-('1_Setting'!$D$30))/(('1_Setting'!$D$29)-('1_Setting'!$D$30))*2+4)))," ")," ")</f>
        <v xml:space="preserve"> </v>
      </c>
      <c r="C3933" s="10" t="str">
        <f t="shared" si="125"/>
        <v xml:space="preserve"> </v>
      </c>
      <c r="D3933" s="56" t="e">
        <f t="shared" si="126"/>
        <v>#N/A</v>
      </c>
    </row>
    <row r="3934" spans="1:4" x14ac:dyDescent="0.2">
      <c r="A3934" s="56" t="e">
        <f>IF((A3933+$F$5&lt;='1_Setting'!$D$29),A3933+$F$5,#N/A)</f>
        <v>#N/A</v>
      </c>
      <c r="B3934" s="11" t="str">
        <f>IFERROR(IF(ISNUMBER(A3934),(IF(A3934&lt;('1_Setting'!$D$30),((A3934/('1_Setting'!$D$30))*3+1),((A3934-('1_Setting'!$D$30))/(('1_Setting'!$D$29)-('1_Setting'!$D$30))*2+4)))," ")," ")</f>
        <v xml:space="preserve"> </v>
      </c>
      <c r="C3934" s="10" t="str">
        <f t="shared" si="125"/>
        <v xml:space="preserve"> </v>
      </c>
      <c r="D3934" s="56" t="e">
        <f t="shared" si="126"/>
        <v>#N/A</v>
      </c>
    </row>
    <row r="3935" spans="1:4" x14ac:dyDescent="0.2">
      <c r="A3935" s="56" t="e">
        <f>IF((A3934+$F$5&lt;='1_Setting'!$D$29),A3934+$F$5,#N/A)</f>
        <v>#N/A</v>
      </c>
      <c r="B3935" s="11" t="str">
        <f>IFERROR(IF(ISNUMBER(A3935),(IF(A3935&lt;('1_Setting'!$D$30),((A3935/('1_Setting'!$D$30))*3+1),((A3935-('1_Setting'!$D$30))/(('1_Setting'!$D$29)-('1_Setting'!$D$30))*2+4)))," ")," ")</f>
        <v xml:space="preserve"> </v>
      </c>
      <c r="C3935" s="10" t="str">
        <f t="shared" si="125"/>
        <v xml:space="preserve"> </v>
      </c>
      <c r="D3935" s="56" t="e">
        <f t="shared" si="126"/>
        <v>#N/A</v>
      </c>
    </row>
    <row r="3936" spans="1:4" x14ac:dyDescent="0.2">
      <c r="A3936" s="56" t="e">
        <f>IF((A3935+$F$5&lt;='1_Setting'!$D$29),A3935+$F$5,#N/A)</f>
        <v>#N/A</v>
      </c>
      <c r="B3936" s="11" t="str">
        <f>IFERROR(IF(ISNUMBER(A3936),(IF(A3936&lt;('1_Setting'!$D$30),((A3936/('1_Setting'!$D$30))*3+1),((A3936-('1_Setting'!$D$30))/(('1_Setting'!$D$29)-('1_Setting'!$D$30))*2+4)))," ")," ")</f>
        <v xml:space="preserve"> </v>
      </c>
      <c r="C3936" s="10" t="str">
        <f t="shared" si="125"/>
        <v xml:space="preserve"> </v>
      </c>
      <c r="D3936" s="56" t="e">
        <f t="shared" si="126"/>
        <v>#N/A</v>
      </c>
    </row>
    <row r="3937" spans="1:4" x14ac:dyDescent="0.2">
      <c r="A3937" s="56" t="e">
        <f>IF((A3936+$F$5&lt;='1_Setting'!$D$29),A3936+$F$5,#N/A)</f>
        <v>#N/A</v>
      </c>
      <c r="B3937" s="11" t="str">
        <f>IFERROR(IF(ISNUMBER(A3937),(IF(A3937&lt;('1_Setting'!$D$30),((A3937/('1_Setting'!$D$30))*3+1),((A3937-('1_Setting'!$D$30))/(('1_Setting'!$D$29)-('1_Setting'!$D$30))*2+4)))," ")," ")</f>
        <v xml:space="preserve"> </v>
      </c>
      <c r="C3937" s="10" t="str">
        <f t="shared" si="125"/>
        <v xml:space="preserve"> </v>
      </c>
      <c r="D3937" s="56" t="e">
        <f t="shared" si="126"/>
        <v>#N/A</v>
      </c>
    </row>
    <row r="3938" spans="1:4" x14ac:dyDescent="0.2">
      <c r="A3938" s="56" t="e">
        <f>IF((A3937+$F$5&lt;='1_Setting'!$D$29),A3937+$F$5,#N/A)</f>
        <v>#N/A</v>
      </c>
      <c r="B3938" s="11" t="str">
        <f>IFERROR(IF(ISNUMBER(A3938),(IF(A3938&lt;('1_Setting'!$D$30),((A3938/('1_Setting'!$D$30))*3+1),((A3938-('1_Setting'!$D$30))/(('1_Setting'!$D$29)-('1_Setting'!$D$30))*2+4)))," ")," ")</f>
        <v xml:space="preserve"> </v>
      </c>
      <c r="C3938" s="10" t="str">
        <f t="shared" si="125"/>
        <v xml:space="preserve"> </v>
      </c>
      <c r="D3938" s="56" t="e">
        <f t="shared" si="126"/>
        <v>#N/A</v>
      </c>
    </row>
    <row r="3939" spans="1:4" x14ac:dyDescent="0.2">
      <c r="A3939" s="56" t="e">
        <f>IF((A3938+$F$5&lt;='1_Setting'!$D$29),A3938+$F$5,#N/A)</f>
        <v>#N/A</v>
      </c>
      <c r="B3939" s="11" t="str">
        <f>IFERROR(IF(ISNUMBER(A3939),(IF(A3939&lt;('1_Setting'!$D$30),((A3939/('1_Setting'!$D$30))*3+1),((A3939-('1_Setting'!$D$30))/(('1_Setting'!$D$29)-('1_Setting'!$D$30))*2+4)))," ")," ")</f>
        <v xml:space="preserve"> </v>
      </c>
      <c r="C3939" s="10" t="str">
        <f t="shared" si="125"/>
        <v xml:space="preserve"> </v>
      </c>
      <c r="D3939" s="56" t="e">
        <f t="shared" si="126"/>
        <v>#N/A</v>
      </c>
    </row>
    <row r="3940" spans="1:4" x14ac:dyDescent="0.2">
      <c r="A3940" s="56" t="e">
        <f>IF((A3939+$F$5&lt;='1_Setting'!$D$29),A3939+$F$5,#N/A)</f>
        <v>#N/A</v>
      </c>
      <c r="B3940" s="11" t="str">
        <f>IFERROR(IF(ISNUMBER(A3940),(IF(A3940&lt;('1_Setting'!$D$30),((A3940/('1_Setting'!$D$30))*3+1),((A3940-('1_Setting'!$D$30))/(('1_Setting'!$D$29)-('1_Setting'!$D$30))*2+4)))," ")," ")</f>
        <v xml:space="preserve"> </v>
      </c>
      <c r="C3940" s="10" t="str">
        <f t="shared" si="125"/>
        <v xml:space="preserve"> </v>
      </c>
      <c r="D3940" s="56" t="e">
        <f t="shared" si="126"/>
        <v>#N/A</v>
      </c>
    </row>
    <row r="3941" spans="1:4" x14ac:dyDescent="0.2">
      <c r="A3941" s="56" t="e">
        <f>IF((A3940+$F$5&lt;='1_Setting'!$D$29),A3940+$F$5,#N/A)</f>
        <v>#N/A</v>
      </c>
      <c r="B3941" s="11" t="str">
        <f>IFERROR(IF(ISNUMBER(A3941),(IF(A3941&lt;('1_Setting'!$D$30),((A3941/('1_Setting'!$D$30))*3+1),((A3941-('1_Setting'!$D$30))/(('1_Setting'!$D$29)-('1_Setting'!$D$30))*2+4)))," ")," ")</f>
        <v xml:space="preserve"> </v>
      </c>
      <c r="C3941" s="10" t="str">
        <f t="shared" si="125"/>
        <v xml:space="preserve"> </v>
      </c>
      <c r="D3941" s="56" t="e">
        <f t="shared" si="126"/>
        <v>#N/A</v>
      </c>
    </row>
    <row r="3942" spans="1:4" x14ac:dyDescent="0.2">
      <c r="A3942" s="56" t="e">
        <f>IF((A3941+$F$5&lt;='1_Setting'!$D$29),A3941+$F$5,#N/A)</f>
        <v>#N/A</v>
      </c>
      <c r="B3942" s="11" t="str">
        <f>IFERROR(IF(ISNUMBER(A3942),(IF(A3942&lt;('1_Setting'!$D$30),((A3942/('1_Setting'!$D$30))*3+1),((A3942-('1_Setting'!$D$30))/(('1_Setting'!$D$29)-('1_Setting'!$D$30))*2+4)))," ")," ")</f>
        <v xml:space="preserve"> </v>
      </c>
      <c r="C3942" s="10" t="str">
        <f t="shared" si="125"/>
        <v xml:space="preserve"> </v>
      </c>
      <c r="D3942" s="56" t="e">
        <f t="shared" si="126"/>
        <v>#N/A</v>
      </c>
    </row>
    <row r="3943" spans="1:4" x14ac:dyDescent="0.2">
      <c r="A3943" s="56" t="e">
        <f>IF((A3942+$F$5&lt;='1_Setting'!$D$29),A3942+$F$5,#N/A)</f>
        <v>#N/A</v>
      </c>
      <c r="B3943" s="11" t="str">
        <f>IFERROR(IF(ISNUMBER(A3943),(IF(A3943&lt;('1_Setting'!$D$30),((A3943/('1_Setting'!$D$30))*3+1),((A3943-('1_Setting'!$D$30))/(('1_Setting'!$D$29)-('1_Setting'!$D$30))*2+4)))," ")," ")</f>
        <v xml:space="preserve"> </v>
      </c>
      <c r="C3943" s="10" t="str">
        <f t="shared" si="125"/>
        <v xml:space="preserve"> </v>
      </c>
      <c r="D3943" s="56" t="e">
        <f t="shared" si="126"/>
        <v>#N/A</v>
      </c>
    </row>
    <row r="3944" spans="1:4" x14ac:dyDescent="0.2">
      <c r="A3944" s="56" t="e">
        <f>IF((A3943+$F$5&lt;='1_Setting'!$D$29),A3943+$F$5,#N/A)</f>
        <v>#N/A</v>
      </c>
      <c r="B3944" s="11" t="str">
        <f>IFERROR(IF(ISNUMBER(A3944),(IF(A3944&lt;('1_Setting'!$D$30),((A3944/('1_Setting'!$D$30))*3+1),((A3944-('1_Setting'!$D$30))/(('1_Setting'!$D$29)-('1_Setting'!$D$30))*2+4)))," ")," ")</f>
        <v xml:space="preserve"> </v>
      </c>
      <c r="C3944" s="10" t="str">
        <f t="shared" si="125"/>
        <v xml:space="preserve"> </v>
      </c>
      <c r="D3944" s="56" t="e">
        <f t="shared" si="126"/>
        <v>#N/A</v>
      </c>
    </row>
    <row r="3945" spans="1:4" x14ac:dyDescent="0.2">
      <c r="A3945" s="56" t="e">
        <f>IF((A3944+$F$5&lt;='1_Setting'!$D$29),A3944+$F$5,#N/A)</f>
        <v>#N/A</v>
      </c>
      <c r="B3945" s="11" t="str">
        <f>IFERROR(IF(ISNUMBER(A3945),(IF(A3945&lt;('1_Setting'!$D$30),((A3945/('1_Setting'!$D$30))*3+1),((A3945-('1_Setting'!$D$30))/(('1_Setting'!$D$29)-('1_Setting'!$D$30))*2+4)))," ")," ")</f>
        <v xml:space="preserve"> </v>
      </c>
      <c r="C3945" s="10" t="str">
        <f t="shared" si="125"/>
        <v xml:space="preserve"> </v>
      </c>
      <c r="D3945" s="56" t="e">
        <f t="shared" si="126"/>
        <v>#N/A</v>
      </c>
    </row>
    <row r="3946" spans="1:4" x14ac:dyDescent="0.2">
      <c r="A3946" s="56" t="e">
        <f>IF((A3945+$F$5&lt;='1_Setting'!$D$29),A3945+$F$5,#N/A)</f>
        <v>#N/A</v>
      </c>
      <c r="B3946" s="11" t="str">
        <f>IFERROR(IF(ISNUMBER(A3946),(IF(A3946&lt;('1_Setting'!$D$30),((A3946/('1_Setting'!$D$30))*3+1),((A3946-('1_Setting'!$D$30))/(('1_Setting'!$D$29)-('1_Setting'!$D$30))*2+4)))," ")," ")</f>
        <v xml:space="preserve"> </v>
      </c>
      <c r="C3946" s="10" t="str">
        <f t="shared" si="125"/>
        <v xml:space="preserve"> </v>
      </c>
      <c r="D3946" s="56" t="e">
        <f t="shared" si="126"/>
        <v>#N/A</v>
      </c>
    </row>
    <row r="3947" spans="1:4" x14ac:dyDescent="0.2">
      <c r="A3947" s="56" t="e">
        <f>IF((A3946+$F$5&lt;='1_Setting'!$D$29),A3946+$F$5,#N/A)</f>
        <v>#N/A</v>
      </c>
      <c r="B3947" s="11" t="str">
        <f>IFERROR(IF(ISNUMBER(A3947),(IF(A3947&lt;('1_Setting'!$D$30),((A3947/('1_Setting'!$D$30))*3+1),((A3947-('1_Setting'!$D$30))/(('1_Setting'!$D$29)-('1_Setting'!$D$30))*2+4)))," ")," ")</f>
        <v xml:space="preserve"> </v>
      </c>
      <c r="C3947" s="10" t="str">
        <f t="shared" si="125"/>
        <v xml:space="preserve"> </v>
      </c>
      <c r="D3947" s="56" t="e">
        <f t="shared" si="126"/>
        <v>#N/A</v>
      </c>
    </row>
    <row r="3948" spans="1:4" x14ac:dyDescent="0.2">
      <c r="A3948" s="56" t="e">
        <f>IF((A3947+$F$5&lt;='1_Setting'!$D$29),A3947+$F$5,#N/A)</f>
        <v>#N/A</v>
      </c>
      <c r="B3948" s="11" t="str">
        <f>IFERROR(IF(ISNUMBER(A3948),(IF(A3948&lt;('1_Setting'!$D$30),((A3948/('1_Setting'!$D$30))*3+1),((A3948-('1_Setting'!$D$30))/(('1_Setting'!$D$29)-('1_Setting'!$D$30))*2+4)))," ")," ")</f>
        <v xml:space="preserve"> </v>
      </c>
      <c r="C3948" s="10" t="str">
        <f t="shared" si="125"/>
        <v xml:space="preserve"> </v>
      </c>
      <c r="D3948" s="56" t="e">
        <f t="shared" si="126"/>
        <v>#N/A</v>
      </c>
    </row>
    <row r="3949" spans="1:4" x14ac:dyDescent="0.2">
      <c r="A3949" s="56" t="e">
        <f>IF((A3948+$F$5&lt;='1_Setting'!$D$29),A3948+$F$5,#N/A)</f>
        <v>#N/A</v>
      </c>
      <c r="B3949" s="11" t="str">
        <f>IFERROR(IF(ISNUMBER(A3949),(IF(A3949&lt;('1_Setting'!$D$30),((A3949/('1_Setting'!$D$30))*3+1),((A3949-('1_Setting'!$D$30))/(('1_Setting'!$D$29)-('1_Setting'!$D$30))*2+4)))," ")," ")</f>
        <v xml:space="preserve"> </v>
      </c>
      <c r="C3949" s="10" t="str">
        <f t="shared" si="125"/>
        <v xml:space="preserve"> </v>
      </c>
      <c r="D3949" s="56" t="e">
        <f t="shared" si="126"/>
        <v>#N/A</v>
      </c>
    </row>
    <row r="3950" spans="1:4" x14ac:dyDescent="0.2">
      <c r="A3950" s="56" t="e">
        <f>IF((A3949+$F$5&lt;='1_Setting'!$D$29),A3949+$F$5,#N/A)</f>
        <v>#N/A</v>
      </c>
      <c r="B3950" s="11" t="str">
        <f>IFERROR(IF(ISNUMBER(A3950),(IF(A3950&lt;('1_Setting'!$D$30),((A3950/('1_Setting'!$D$30))*3+1),((A3950-('1_Setting'!$D$30))/(('1_Setting'!$D$29)-('1_Setting'!$D$30))*2+4)))," ")," ")</f>
        <v xml:space="preserve"> </v>
      </c>
      <c r="C3950" s="10" t="str">
        <f t="shared" si="125"/>
        <v xml:space="preserve"> </v>
      </c>
      <c r="D3950" s="56" t="e">
        <f t="shared" si="126"/>
        <v>#N/A</v>
      </c>
    </row>
    <row r="3951" spans="1:4" x14ac:dyDescent="0.2">
      <c r="A3951" s="56" t="e">
        <f>IF((A3950+$F$5&lt;='1_Setting'!$D$29),A3950+$F$5,#N/A)</f>
        <v>#N/A</v>
      </c>
      <c r="B3951" s="11" t="str">
        <f>IFERROR(IF(ISNUMBER(A3951),(IF(A3951&lt;('1_Setting'!$D$30),((A3951/('1_Setting'!$D$30))*3+1),((A3951-('1_Setting'!$D$30))/(('1_Setting'!$D$29)-('1_Setting'!$D$30))*2+4)))," ")," ")</f>
        <v xml:space="preserve"> </v>
      </c>
      <c r="C3951" s="10" t="str">
        <f t="shared" si="125"/>
        <v xml:space="preserve"> </v>
      </c>
      <c r="D3951" s="56" t="e">
        <f t="shared" si="126"/>
        <v>#N/A</v>
      </c>
    </row>
    <row r="3952" spans="1:4" x14ac:dyDescent="0.2">
      <c r="A3952" s="56" t="e">
        <f>IF((A3951+$F$5&lt;='1_Setting'!$D$29),A3951+$F$5,#N/A)</f>
        <v>#N/A</v>
      </c>
      <c r="B3952" s="11" t="str">
        <f>IFERROR(IF(ISNUMBER(A3952),(IF(A3952&lt;('1_Setting'!$D$30),((A3952/('1_Setting'!$D$30))*3+1),((A3952-('1_Setting'!$D$30))/(('1_Setting'!$D$29)-('1_Setting'!$D$30))*2+4)))," ")," ")</f>
        <v xml:space="preserve"> </v>
      </c>
      <c r="C3952" s="10" t="str">
        <f t="shared" si="125"/>
        <v xml:space="preserve"> </v>
      </c>
      <c r="D3952" s="56" t="e">
        <f t="shared" si="126"/>
        <v>#N/A</v>
      </c>
    </row>
    <row r="3953" spans="1:4" x14ac:dyDescent="0.2">
      <c r="A3953" s="56" t="e">
        <f>IF((A3952+$F$5&lt;='1_Setting'!$D$29),A3952+$F$5,#N/A)</f>
        <v>#N/A</v>
      </c>
      <c r="B3953" s="11" t="str">
        <f>IFERROR(IF(ISNUMBER(A3953),(IF(A3953&lt;('1_Setting'!$D$30),((A3953/('1_Setting'!$D$30))*3+1),((A3953-('1_Setting'!$D$30))/(('1_Setting'!$D$29)-('1_Setting'!$D$30))*2+4)))," ")," ")</f>
        <v xml:space="preserve"> </v>
      </c>
      <c r="C3953" s="10" t="str">
        <f t="shared" si="125"/>
        <v xml:space="preserve"> </v>
      </c>
      <c r="D3953" s="56" t="e">
        <f t="shared" si="126"/>
        <v>#N/A</v>
      </c>
    </row>
    <row r="3954" spans="1:4" x14ac:dyDescent="0.2">
      <c r="A3954" s="56" t="e">
        <f>IF((A3953+$F$5&lt;='1_Setting'!$D$29),A3953+$F$5,#N/A)</f>
        <v>#N/A</v>
      </c>
      <c r="B3954" s="11" t="str">
        <f>IFERROR(IF(ISNUMBER(A3954),(IF(A3954&lt;('1_Setting'!$D$30),((A3954/('1_Setting'!$D$30))*3+1),((A3954-('1_Setting'!$D$30))/(('1_Setting'!$D$29)-('1_Setting'!$D$30))*2+4)))," ")," ")</f>
        <v xml:space="preserve"> </v>
      </c>
      <c r="C3954" s="10" t="str">
        <f t="shared" si="125"/>
        <v xml:space="preserve"> </v>
      </c>
      <c r="D3954" s="56" t="e">
        <f t="shared" si="126"/>
        <v>#N/A</v>
      </c>
    </row>
    <row r="3955" spans="1:4" x14ac:dyDescent="0.2">
      <c r="A3955" s="56" t="e">
        <f>IF((A3954+$F$5&lt;='1_Setting'!$D$29),A3954+$F$5,#N/A)</f>
        <v>#N/A</v>
      </c>
      <c r="B3955" s="11" t="str">
        <f>IFERROR(IF(ISNUMBER(A3955),(IF(A3955&lt;('1_Setting'!$D$30),((A3955/('1_Setting'!$D$30))*3+1),((A3955-('1_Setting'!$D$30))/(('1_Setting'!$D$29)-('1_Setting'!$D$30))*2+4)))," ")," ")</f>
        <v xml:space="preserve"> </v>
      </c>
      <c r="C3955" s="10" t="str">
        <f t="shared" si="125"/>
        <v xml:space="preserve"> </v>
      </c>
      <c r="D3955" s="56" t="e">
        <f t="shared" si="126"/>
        <v>#N/A</v>
      </c>
    </row>
    <row r="3956" spans="1:4" x14ac:dyDescent="0.2">
      <c r="A3956" s="56" t="e">
        <f>IF((A3955+$F$5&lt;='1_Setting'!$D$29),A3955+$F$5,#N/A)</f>
        <v>#N/A</v>
      </c>
      <c r="B3956" s="11" t="str">
        <f>IFERROR(IF(ISNUMBER(A3956),(IF(A3956&lt;('1_Setting'!$D$30),((A3956/('1_Setting'!$D$30))*3+1),((A3956-('1_Setting'!$D$30))/(('1_Setting'!$D$29)-('1_Setting'!$D$30))*2+4)))," ")," ")</f>
        <v xml:space="preserve"> </v>
      </c>
      <c r="C3956" s="10" t="str">
        <f t="shared" si="125"/>
        <v xml:space="preserve"> </v>
      </c>
      <c r="D3956" s="56" t="e">
        <f t="shared" si="126"/>
        <v>#N/A</v>
      </c>
    </row>
    <row r="3957" spans="1:4" x14ac:dyDescent="0.2">
      <c r="A3957" s="56" t="e">
        <f>IF((A3956+$F$5&lt;='1_Setting'!$D$29),A3956+$F$5,#N/A)</f>
        <v>#N/A</v>
      </c>
      <c r="B3957" s="11" t="str">
        <f>IFERROR(IF(ISNUMBER(A3957),(IF(A3957&lt;('1_Setting'!$D$30),((A3957/('1_Setting'!$D$30))*3+1),((A3957-('1_Setting'!$D$30))/(('1_Setting'!$D$29)-('1_Setting'!$D$30))*2+4)))," ")," ")</f>
        <v xml:space="preserve"> </v>
      </c>
      <c r="C3957" s="10" t="str">
        <f t="shared" si="125"/>
        <v xml:space="preserve"> </v>
      </c>
      <c r="D3957" s="56" t="e">
        <f t="shared" si="126"/>
        <v>#N/A</v>
      </c>
    </row>
    <row r="3958" spans="1:4" x14ac:dyDescent="0.2">
      <c r="A3958" s="56" t="e">
        <f>IF((A3957+$F$5&lt;='1_Setting'!$D$29),A3957+$F$5,#N/A)</f>
        <v>#N/A</v>
      </c>
      <c r="B3958" s="11" t="str">
        <f>IFERROR(IF(ISNUMBER(A3958),(IF(A3958&lt;('1_Setting'!$D$30),((A3958/('1_Setting'!$D$30))*3+1),((A3958-('1_Setting'!$D$30))/(('1_Setting'!$D$29)-('1_Setting'!$D$30))*2+4)))," ")," ")</f>
        <v xml:space="preserve"> </v>
      </c>
      <c r="C3958" s="10" t="str">
        <f t="shared" si="125"/>
        <v xml:space="preserve"> </v>
      </c>
      <c r="D3958" s="56" t="e">
        <f t="shared" si="126"/>
        <v>#N/A</v>
      </c>
    </row>
    <row r="3959" spans="1:4" x14ac:dyDescent="0.2">
      <c r="A3959" s="56" t="e">
        <f>IF((A3958+$F$5&lt;='1_Setting'!$D$29),A3958+$F$5,#N/A)</f>
        <v>#N/A</v>
      </c>
      <c r="B3959" s="11" t="str">
        <f>IFERROR(IF(ISNUMBER(A3959),(IF(A3959&lt;('1_Setting'!$D$30),((A3959/('1_Setting'!$D$30))*3+1),((A3959-('1_Setting'!$D$30))/(('1_Setting'!$D$29)-('1_Setting'!$D$30))*2+4)))," ")," ")</f>
        <v xml:space="preserve"> </v>
      </c>
      <c r="C3959" s="10" t="str">
        <f t="shared" si="125"/>
        <v xml:space="preserve"> </v>
      </c>
      <c r="D3959" s="56" t="e">
        <f t="shared" si="126"/>
        <v>#N/A</v>
      </c>
    </row>
    <row r="3960" spans="1:4" x14ac:dyDescent="0.2">
      <c r="A3960" s="56" t="e">
        <f>IF((A3959+$F$5&lt;='1_Setting'!$D$29),A3959+$F$5,#N/A)</f>
        <v>#N/A</v>
      </c>
      <c r="B3960" s="11" t="str">
        <f>IFERROR(IF(ISNUMBER(A3960),(IF(A3960&lt;('1_Setting'!$D$30),((A3960/('1_Setting'!$D$30))*3+1),((A3960-('1_Setting'!$D$30))/(('1_Setting'!$D$29)-('1_Setting'!$D$30))*2+4)))," ")," ")</f>
        <v xml:space="preserve"> </v>
      </c>
      <c r="C3960" s="10" t="str">
        <f t="shared" si="125"/>
        <v xml:space="preserve"> </v>
      </c>
      <c r="D3960" s="56" t="e">
        <f t="shared" si="126"/>
        <v>#N/A</v>
      </c>
    </row>
    <row r="3961" spans="1:4" x14ac:dyDescent="0.2">
      <c r="A3961" s="56" t="e">
        <f>IF((A3960+$F$5&lt;='1_Setting'!$D$29),A3960+$F$5,#N/A)</f>
        <v>#N/A</v>
      </c>
      <c r="B3961" s="11" t="str">
        <f>IFERROR(IF(ISNUMBER(A3961),(IF(A3961&lt;('1_Setting'!$D$30),((A3961/('1_Setting'!$D$30))*3+1),((A3961-('1_Setting'!$D$30))/(('1_Setting'!$D$29)-('1_Setting'!$D$30))*2+4)))," ")," ")</f>
        <v xml:space="preserve"> </v>
      </c>
      <c r="C3961" s="10" t="str">
        <f t="shared" si="125"/>
        <v xml:space="preserve"> </v>
      </c>
      <c r="D3961" s="56" t="e">
        <f t="shared" si="126"/>
        <v>#N/A</v>
      </c>
    </row>
    <row r="3962" spans="1:4" x14ac:dyDescent="0.2">
      <c r="A3962" s="56" t="e">
        <f>IF((A3961+$F$5&lt;='1_Setting'!$D$29),A3961+$F$5,#N/A)</f>
        <v>#N/A</v>
      </c>
      <c r="B3962" s="11" t="str">
        <f>IFERROR(IF(ISNUMBER(A3962),(IF(A3962&lt;('1_Setting'!$D$30),((A3962/('1_Setting'!$D$30))*3+1),((A3962-('1_Setting'!$D$30))/(('1_Setting'!$D$29)-('1_Setting'!$D$30))*2+4)))," ")," ")</f>
        <v xml:space="preserve"> </v>
      </c>
      <c r="C3962" s="10" t="str">
        <f t="shared" si="125"/>
        <v xml:space="preserve"> </v>
      </c>
      <c r="D3962" s="56" t="e">
        <f t="shared" si="126"/>
        <v>#N/A</v>
      </c>
    </row>
    <row r="3963" spans="1:4" x14ac:dyDescent="0.2">
      <c r="A3963" s="56" t="e">
        <f>IF((A3962+$F$5&lt;='1_Setting'!$D$29),A3962+$F$5,#N/A)</f>
        <v>#N/A</v>
      </c>
      <c r="B3963" s="11" t="str">
        <f>IFERROR(IF(ISNUMBER(A3963),(IF(A3963&lt;('1_Setting'!$D$30),((A3963/('1_Setting'!$D$30))*3+1),((A3963-('1_Setting'!$D$30))/(('1_Setting'!$D$29)-('1_Setting'!$D$30))*2+4)))," ")," ")</f>
        <v xml:space="preserve"> </v>
      </c>
      <c r="C3963" s="10" t="str">
        <f t="shared" si="125"/>
        <v xml:space="preserve"> </v>
      </c>
      <c r="D3963" s="56" t="e">
        <f t="shared" si="126"/>
        <v>#N/A</v>
      </c>
    </row>
    <row r="3964" spans="1:4" x14ac:dyDescent="0.2">
      <c r="A3964" s="56" t="e">
        <f>IF((A3963+$F$5&lt;='1_Setting'!$D$29),A3963+$F$5,#N/A)</f>
        <v>#N/A</v>
      </c>
      <c r="B3964" s="11" t="str">
        <f>IFERROR(IF(ISNUMBER(A3964),(IF(A3964&lt;('1_Setting'!$D$30),((A3964/('1_Setting'!$D$30))*3+1),((A3964-('1_Setting'!$D$30))/(('1_Setting'!$D$29)-('1_Setting'!$D$30))*2+4)))," ")," ")</f>
        <v xml:space="preserve"> </v>
      </c>
      <c r="C3964" s="10" t="str">
        <f t="shared" si="125"/>
        <v xml:space="preserve"> </v>
      </c>
      <c r="D3964" s="56" t="e">
        <f t="shared" si="126"/>
        <v>#N/A</v>
      </c>
    </row>
    <row r="3965" spans="1:4" x14ac:dyDescent="0.2">
      <c r="A3965" s="56" t="e">
        <f>IF((A3964+$F$5&lt;='1_Setting'!$D$29),A3964+$F$5,#N/A)</f>
        <v>#N/A</v>
      </c>
      <c r="B3965" s="11" t="str">
        <f>IFERROR(IF(ISNUMBER(A3965),(IF(A3965&lt;('1_Setting'!$D$30),((A3965/('1_Setting'!$D$30))*3+1),((A3965-('1_Setting'!$D$30))/(('1_Setting'!$D$29)-('1_Setting'!$D$30))*2+4)))," ")," ")</f>
        <v xml:space="preserve"> </v>
      </c>
      <c r="C3965" s="10" t="str">
        <f t="shared" si="125"/>
        <v xml:space="preserve"> </v>
      </c>
      <c r="D3965" s="56" t="e">
        <f t="shared" si="126"/>
        <v>#N/A</v>
      </c>
    </row>
    <row r="3966" spans="1:4" x14ac:dyDescent="0.2">
      <c r="A3966" s="56" t="e">
        <f>IF((A3965+$F$5&lt;='1_Setting'!$D$29),A3965+$F$5,#N/A)</f>
        <v>#N/A</v>
      </c>
      <c r="B3966" s="11" t="str">
        <f>IFERROR(IF(ISNUMBER(A3966),(IF(A3966&lt;('1_Setting'!$D$30),((A3966/('1_Setting'!$D$30))*3+1),((A3966-('1_Setting'!$D$30))/(('1_Setting'!$D$29)-('1_Setting'!$D$30))*2+4)))," ")," ")</f>
        <v xml:space="preserve"> </v>
      </c>
      <c r="C3966" s="10" t="str">
        <f t="shared" si="125"/>
        <v xml:space="preserve"> </v>
      </c>
      <c r="D3966" s="56" t="e">
        <f t="shared" si="126"/>
        <v>#N/A</v>
      </c>
    </row>
    <row r="3967" spans="1:4" x14ac:dyDescent="0.2">
      <c r="A3967" s="56" t="e">
        <f>IF((A3966+$F$5&lt;='1_Setting'!$D$29),A3966+$F$5,#N/A)</f>
        <v>#N/A</v>
      </c>
      <c r="B3967" s="11" t="str">
        <f>IFERROR(IF(ISNUMBER(A3967),(IF(A3967&lt;('1_Setting'!$D$30),((A3967/('1_Setting'!$D$30))*3+1),((A3967-('1_Setting'!$D$30))/(('1_Setting'!$D$29)-('1_Setting'!$D$30))*2+4)))," ")," ")</f>
        <v xml:space="preserve"> </v>
      </c>
      <c r="C3967" s="10" t="str">
        <f t="shared" si="125"/>
        <v xml:space="preserve"> </v>
      </c>
      <c r="D3967" s="56" t="e">
        <f t="shared" si="126"/>
        <v>#N/A</v>
      </c>
    </row>
    <row r="3968" spans="1:4" x14ac:dyDescent="0.2">
      <c r="A3968" s="56" t="e">
        <f>IF((A3967+$F$5&lt;='1_Setting'!$D$29),A3967+$F$5,#N/A)</f>
        <v>#N/A</v>
      </c>
      <c r="B3968" s="11" t="str">
        <f>IFERROR(IF(ISNUMBER(A3968),(IF(A3968&lt;('1_Setting'!$D$30),((A3968/('1_Setting'!$D$30))*3+1),((A3968-('1_Setting'!$D$30))/(('1_Setting'!$D$29)-('1_Setting'!$D$30))*2+4)))," ")," ")</f>
        <v xml:space="preserve"> </v>
      </c>
      <c r="C3968" s="10" t="str">
        <f t="shared" si="125"/>
        <v xml:space="preserve"> </v>
      </c>
      <c r="D3968" s="56" t="e">
        <f t="shared" si="126"/>
        <v>#N/A</v>
      </c>
    </row>
    <row r="3969" spans="1:4" x14ac:dyDescent="0.2">
      <c r="A3969" s="56" t="e">
        <f>IF((A3968+$F$5&lt;='1_Setting'!$D$29),A3968+$F$5,#N/A)</f>
        <v>#N/A</v>
      </c>
      <c r="B3969" s="11" t="str">
        <f>IFERROR(IF(ISNUMBER(A3969),(IF(A3969&lt;('1_Setting'!$D$30),((A3969/('1_Setting'!$D$30))*3+1),((A3969-('1_Setting'!$D$30))/(('1_Setting'!$D$29)-('1_Setting'!$D$30))*2+4)))," ")," ")</f>
        <v xml:space="preserve"> </v>
      </c>
      <c r="C3969" s="10" t="str">
        <f t="shared" si="125"/>
        <v xml:space="preserve"> </v>
      </c>
      <c r="D3969" s="56" t="e">
        <f t="shared" si="126"/>
        <v>#N/A</v>
      </c>
    </row>
    <row r="3970" spans="1:4" x14ac:dyDescent="0.2">
      <c r="A3970" s="56" t="e">
        <f>IF((A3969+$F$5&lt;='1_Setting'!$D$29),A3969+$F$5,#N/A)</f>
        <v>#N/A</v>
      </c>
      <c r="B3970" s="11" t="str">
        <f>IFERROR(IF(ISNUMBER(A3970),(IF(A3970&lt;('1_Setting'!$D$30),((A3970/('1_Setting'!$D$30))*3+1),((A3970-('1_Setting'!$D$30))/(('1_Setting'!$D$29)-('1_Setting'!$D$30))*2+4)))," ")," ")</f>
        <v xml:space="preserve"> </v>
      </c>
      <c r="C3970" s="10" t="str">
        <f t="shared" ref="C3970:C4001" si="127">IFERROR(IF(AND(B3970&gt;3.5,B3970&lt;4),3.5,ROUND(B3970/5,1)*5)," ")</f>
        <v xml:space="preserve"> </v>
      </c>
      <c r="D3970" s="56" t="e">
        <f t="shared" si="126"/>
        <v>#N/A</v>
      </c>
    </row>
    <row r="3971" spans="1:4" x14ac:dyDescent="0.2">
      <c r="A3971" s="56" t="e">
        <f>IF((A3970+$F$5&lt;='1_Setting'!$D$29),A3970+$F$5,#N/A)</f>
        <v>#N/A</v>
      </c>
      <c r="B3971" s="11" t="str">
        <f>IFERROR(IF(ISNUMBER(A3971),(IF(A3971&lt;('1_Setting'!$D$30),((A3971/('1_Setting'!$D$30))*3+1),((A3971-('1_Setting'!$D$30))/(('1_Setting'!$D$29)-('1_Setting'!$D$30))*2+4)))," ")," ")</f>
        <v xml:space="preserve"> </v>
      </c>
      <c r="C3971" s="10" t="str">
        <f t="shared" si="127"/>
        <v xml:space="preserve"> </v>
      </c>
      <c r="D3971" s="56" t="e">
        <f t="shared" si="126"/>
        <v>#N/A</v>
      </c>
    </row>
    <row r="3972" spans="1:4" x14ac:dyDescent="0.2">
      <c r="A3972" s="56" t="e">
        <f>IF((A3971+$F$5&lt;='1_Setting'!$D$29),A3971+$F$5,#N/A)</f>
        <v>#N/A</v>
      </c>
      <c r="B3972" s="11" t="str">
        <f>IFERROR(IF(ISNUMBER(A3972),(IF(A3972&lt;('1_Setting'!$D$30),((A3972/('1_Setting'!$D$30))*3+1),((A3972-('1_Setting'!$D$30))/(('1_Setting'!$D$29)-('1_Setting'!$D$30))*2+4)))," ")," ")</f>
        <v xml:space="preserve"> </v>
      </c>
      <c r="C3972" s="10" t="str">
        <f t="shared" si="127"/>
        <v xml:space="preserve"> </v>
      </c>
      <c r="D3972" s="56" t="e">
        <f t="shared" si="126"/>
        <v>#N/A</v>
      </c>
    </row>
    <row r="3973" spans="1:4" x14ac:dyDescent="0.2">
      <c r="A3973" s="56" t="e">
        <f>IF((A3972+$F$5&lt;='1_Setting'!$D$29),A3972+$F$5,#N/A)</f>
        <v>#N/A</v>
      </c>
      <c r="B3973" s="11" t="str">
        <f>IFERROR(IF(ISNUMBER(A3973),(IF(A3973&lt;('1_Setting'!$D$30),((A3973/('1_Setting'!$D$30))*3+1),((A3973-('1_Setting'!$D$30))/(('1_Setting'!$D$29)-('1_Setting'!$D$30))*2+4)))," ")," ")</f>
        <v xml:space="preserve"> </v>
      </c>
      <c r="C3973" s="10" t="str">
        <f t="shared" si="127"/>
        <v xml:space="preserve"> </v>
      </c>
      <c r="D3973" s="56" t="e">
        <f t="shared" si="126"/>
        <v>#N/A</v>
      </c>
    </row>
    <row r="3974" spans="1:4" x14ac:dyDescent="0.2">
      <c r="A3974" s="56" t="e">
        <f>IF((A3973+$F$5&lt;='1_Setting'!$D$29),A3973+$F$5,#N/A)</f>
        <v>#N/A</v>
      </c>
      <c r="B3974" s="11" t="str">
        <f>IFERROR(IF(ISNUMBER(A3974),(IF(A3974&lt;('1_Setting'!$D$30),((A3974/('1_Setting'!$D$30))*3+1),((A3974-('1_Setting'!$D$30))/(('1_Setting'!$D$29)-('1_Setting'!$D$30))*2+4)))," ")," ")</f>
        <v xml:space="preserve"> </v>
      </c>
      <c r="C3974" s="10" t="str">
        <f t="shared" si="127"/>
        <v xml:space="preserve"> </v>
      </c>
      <c r="D3974" s="56" t="e">
        <f t="shared" si="126"/>
        <v>#N/A</v>
      </c>
    </row>
    <row r="3975" spans="1:4" x14ac:dyDescent="0.2">
      <c r="A3975" s="56" t="e">
        <f>IF((A3974+$F$5&lt;='1_Setting'!$D$29),A3974+$F$5,#N/A)</f>
        <v>#N/A</v>
      </c>
      <c r="B3975" s="11" t="str">
        <f>IFERROR(IF(ISNUMBER(A3975),(IF(A3975&lt;('1_Setting'!$D$30),((A3975/('1_Setting'!$D$30))*3+1),((A3975-('1_Setting'!$D$30))/(('1_Setting'!$D$29)-('1_Setting'!$D$30))*2+4)))," ")," ")</f>
        <v xml:space="preserve"> </v>
      </c>
      <c r="C3975" s="10" t="str">
        <f t="shared" si="127"/>
        <v xml:space="preserve"> </v>
      </c>
      <c r="D3975" s="56" t="e">
        <f t="shared" si="126"/>
        <v>#N/A</v>
      </c>
    </row>
    <row r="3976" spans="1:4" x14ac:dyDescent="0.2">
      <c r="A3976" s="56" t="e">
        <f>IF((A3975+$F$5&lt;='1_Setting'!$D$29),A3975+$F$5,#N/A)</f>
        <v>#N/A</v>
      </c>
      <c r="B3976" s="11" t="str">
        <f>IFERROR(IF(ISNUMBER(A3976),(IF(A3976&lt;('1_Setting'!$D$30),((A3976/('1_Setting'!$D$30))*3+1),((A3976-('1_Setting'!$D$30))/(('1_Setting'!$D$29)-('1_Setting'!$D$30))*2+4)))," ")," ")</f>
        <v xml:space="preserve"> </v>
      </c>
      <c r="C3976" s="10" t="str">
        <f t="shared" si="127"/>
        <v xml:space="preserve"> </v>
      </c>
      <c r="D3976" s="56" t="e">
        <f t="shared" si="126"/>
        <v>#N/A</v>
      </c>
    </row>
    <row r="3977" spans="1:4" x14ac:dyDescent="0.2">
      <c r="A3977" s="56" t="e">
        <f>IF((A3976+$F$5&lt;='1_Setting'!$D$29),A3976+$F$5,#N/A)</f>
        <v>#N/A</v>
      </c>
      <c r="B3977" s="11" t="str">
        <f>IFERROR(IF(ISNUMBER(A3977),(IF(A3977&lt;('1_Setting'!$D$30),((A3977/('1_Setting'!$D$30))*3+1),((A3977-('1_Setting'!$D$30))/(('1_Setting'!$D$29)-('1_Setting'!$D$30))*2+4)))," ")," ")</f>
        <v xml:space="preserve"> </v>
      </c>
      <c r="C3977" s="10" t="str">
        <f t="shared" si="127"/>
        <v xml:space="preserve"> </v>
      </c>
      <c r="D3977" s="56" t="e">
        <f t="shared" si="126"/>
        <v>#N/A</v>
      </c>
    </row>
    <row r="3978" spans="1:4" x14ac:dyDescent="0.2">
      <c r="A3978" s="56" t="e">
        <f>IF((A3977+$F$5&lt;='1_Setting'!$D$29),A3977+$F$5,#N/A)</f>
        <v>#N/A</v>
      </c>
      <c r="B3978" s="11" t="str">
        <f>IFERROR(IF(ISNUMBER(A3978),(IF(A3978&lt;('1_Setting'!$D$30),((A3978/('1_Setting'!$D$30))*3+1),((A3978-('1_Setting'!$D$30))/(('1_Setting'!$D$29)-('1_Setting'!$D$30))*2+4)))," ")," ")</f>
        <v xml:space="preserve"> </v>
      </c>
      <c r="C3978" s="10" t="str">
        <f t="shared" si="127"/>
        <v xml:space="preserve"> </v>
      </c>
      <c r="D3978" s="56" t="e">
        <f t="shared" si="126"/>
        <v>#N/A</v>
      </c>
    </row>
    <row r="3979" spans="1:4" x14ac:dyDescent="0.2">
      <c r="A3979" s="56" t="e">
        <f>IF((A3978+$F$5&lt;='1_Setting'!$D$29),A3978+$F$5,#N/A)</f>
        <v>#N/A</v>
      </c>
      <c r="B3979" s="11" t="str">
        <f>IFERROR(IF(ISNUMBER(A3979),(IF(A3979&lt;('1_Setting'!$D$30),((A3979/('1_Setting'!$D$30))*3+1),((A3979-('1_Setting'!$D$30))/(('1_Setting'!$D$29)-('1_Setting'!$D$30))*2+4)))," ")," ")</f>
        <v xml:space="preserve"> </v>
      </c>
      <c r="C3979" s="10" t="str">
        <f t="shared" si="127"/>
        <v xml:space="preserve"> </v>
      </c>
      <c r="D3979" s="56" t="e">
        <f t="shared" ref="D3979:D4001" si="128">A3979</f>
        <v>#N/A</v>
      </c>
    </row>
    <row r="3980" spans="1:4" x14ac:dyDescent="0.2">
      <c r="A3980" s="56" t="e">
        <f>IF((A3979+$F$5&lt;='1_Setting'!$D$29),A3979+$F$5,#N/A)</f>
        <v>#N/A</v>
      </c>
      <c r="B3980" s="11" t="str">
        <f>IFERROR(IF(ISNUMBER(A3980),(IF(A3980&lt;('1_Setting'!$D$30),((A3980/('1_Setting'!$D$30))*3+1),((A3980-('1_Setting'!$D$30))/(('1_Setting'!$D$29)-('1_Setting'!$D$30))*2+4)))," ")," ")</f>
        <v xml:space="preserve"> </v>
      </c>
      <c r="C3980" s="10" t="str">
        <f t="shared" si="127"/>
        <v xml:space="preserve"> </v>
      </c>
      <c r="D3980" s="56" t="e">
        <f t="shared" si="128"/>
        <v>#N/A</v>
      </c>
    </row>
    <row r="3981" spans="1:4" x14ac:dyDescent="0.2">
      <c r="A3981" s="56" t="e">
        <f>IF((A3980+$F$5&lt;='1_Setting'!$D$29),A3980+$F$5,#N/A)</f>
        <v>#N/A</v>
      </c>
      <c r="B3981" s="11" t="str">
        <f>IFERROR(IF(ISNUMBER(A3981),(IF(A3981&lt;('1_Setting'!$D$30),((A3981/('1_Setting'!$D$30))*3+1),((A3981-('1_Setting'!$D$30))/(('1_Setting'!$D$29)-('1_Setting'!$D$30))*2+4)))," ")," ")</f>
        <v xml:space="preserve"> </v>
      </c>
      <c r="C3981" s="10" t="str">
        <f t="shared" si="127"/>
        <v xml:space="preserve"> </v>
      </c>
      <c r="D3981" s="56" t="e">
        <f t="shared" si="128"/>
        <v>#N/A</v>
      </c>
    </row>
    <row r="3982" spans="1:4" x14ac:dyDescent="0.2">
      <c r="A3982" s="56" t="e">
        <f>IF((A3981+$F$5&lt;='1_Setting'!$D$29),A3981+$F$5,#N/A)</f>
        <v>#N/A</v>
      </c>
      <c r="B3982" s="11" t="str">
        <f>IFERROR(IF(ISNUMBER(A3982),(IF(A3982&lt;('1_Setting'!$D$30),((A3982/('1_Setting'!$D$30))*3+1),((A3982-('1_Setting'!$D$30))/(('1_Setting'!$D$29)-('1_Setting'!$D$30))*2+4)))," ")," ")</f>
        <v xml:space="preserve"> </v>
      </c>
      <c r="C3982" s="10" t="str">
        <f t="shared" si="127"/>
        <v xml:space="preserve"> </v>
      </c>
      <c r="D3982" s="56" t="e">
        <f t="shared" si="128"/>
        <v>#N/A</v>
      </c>
    </row>
    <row r="3983" spans="1:4" x14ac:dyDescent="0.2">
      <c r="A3983" s="56" t="e">
        <f>IF((A3982+$F$5&lt;='1_Setting'!$D$29),A3982+$F$5,#N/A)</f>
        <v>#N/A</v>
      </c>
      <c r="B3983" s="11" t="str">
        <f>IFERROR(IF(ISNUMBER(A3983),(IF(A3983&lt;('1_Setting'!$D$30),((A3983/('1_Setting'!$D$30))*3+1),((A3983-('1_Setting'!$D$30))/(('1_Setting'!$D$29)-('1_Setting'!$D$30))*2+4)))," ")," ")</f>
        <v xml:space="preserve"> </v>
      </c>
      <c r="C3983" s="10" t="str">
        <f t="shared" si="127"/>
        <v xml:space="preserve"> </v>
      </c>
      <c r="D3983" s="56" t="e">
        <f t="shared" si="128"/>
        <v>#N/A</v>
      </c>
    </row>
    <row r="3984" spans="1:4" x14ac:dyDescent="0.2">
      <c r="A3984" s="56" t="e">
        <f>IF((A3983+$F$5&lt;='1_Setting'!$D$29),A3983+$F$5,#N/A)</f>
        <v>#N/A</v>
      </c>
      <c r="B3984" s="11" t="str">
        <f>IFERROR(IF(ISNUMBER(A3984),(IF(A3984&lt;('1_Setting'!$D$30),((A3984/('1_Setting'!$D$30))*3+1),((A3984-('1_Setting'!$D$30))/(('1_Setting'!$D$29)-('1_Setting'!$D$30))*2+4)))," ")," ")</f>
        <v xml:space="preserve"> </v>
      </c>
      <c r="C3984" s="10" t="str">
        <f t="shared" si="127"/>
        <v xml:space="preserve"> </v>
      </c>
      <c r="D3984" s="56" t="e">
        <f t="shared" si="128"/>
        <v>#N/A</v>
      </c>
    </row>
    <row r="3985" spans="1:4" x14ac:dyDescent="0.2">
      <c r="A3985" s="56" t="e">
        <f>IF((A3984+$F$5&lt;='1_Setting'!$D$29),A3984+$F$5,#N/A)</f>
        <v>#N/A</v>
      </c>
      <c r="B3985" s="11" t="str">
        <f>IFERROR(IF(ISNUMBER(A3985),(IF(A3985&lt;('1_Setting'!$D$30),((A3985/('1_Setting'!$D$30))*3+1),((A3985-('1_Setting'!$D$30))/(('1_Setting'!$D$29)-('1_Setting'!$D$30))*2+4)))," ")," ")</f>
        <v xml:space="preserve"> </v>
      </c>
      <c r="C3985" s="10" t="str">
        <f t="shared" si="127"/>
        <v xml:space="preserve"> </v>
      </c>
      <c r="D3985" s="56" t="e">
        <f t="shared" si="128"/>
        <v>#N/A</v>
      </c>
    </row>
    <row r="3986" spans="1:4" x14ac:dyDescent="0.2">
      <c r="A3986" s="56" t="e">
        <f>IF((A3985+$F$5&lt;='1_Setting'!$D$29),A3985+$F$5,#N/A)</f>
        <v>#N/A</v>
      </c>
      <c r="B3986" s="11" t="str">
        <f>IFERROR(IF(ISNUMBER(A3986),(IF(A3986&lt;('1_Setting'!$D$30),((A3986/('1_Setting'!$D$30))*3+1),((A3986-('1_Setting'!$D$30))/(('1_Setting'!$D$29)-('1_Setting'!$D$30))*2+4)))," ")," ")</f>
        <v xml:space="preserve"> </v>
      </c>
      <c r="C3986" s="10" t="str">
        <f t="shared" si="127"/>
        <v xml:space="preserve"> </v>
      </c>
      <c r="D3986" s="56" t="e">
        <f t="shared" si="128"/>
        <v>#N/A</v>
      </c>
    </row>
    <row r="3987" spans="1:4" x14ac:dyDescent="0.2">
      <c r="A3987" s="56" t="e">
        <f>IF((A3986+$F$5&lt;='1_Setting'!$D$29),A3986+$F$5,#N/A)</f>
        <v>#N/A</v>
      </c>
      <c r="B3987" s="11" t="str">
        <f>IFERROR(IF(ISNUMBER(A3987),(IF(A3987&lt;('1_Setting'!$D$30),((A3987/('1_Setting'!$D$30))*3+1),((A3987-('1_Setting'!$D$30))/(('1_Setting'!$D$29)-('1_Setting'!$D$30))*2+4)))," ")," ")</f>
        <v xml:space="preserve"> </v>
      </c>
      <c r="C3987" s="10" t="str">
        <f t="shared" si="127"/>
        <v xml:space="preserve"> </v>
      </c>
      <c r="D3987" s="56" t="e">
        <f t="shared" si="128"/>
        <v>#N/A</v>
      </c>
    </row>
    <row r="3988" spans="1:4" x14ac:dyDescent="0.2">
      <c r="A3988" s="56" t="e">
        <f>IF((A3987+$F$5&lt;='1_Setting'!$D$29),A3987+$F$5,#N/A)</f>
        <v>#N/A</v>
      </c>
      <c r="B3988" s="11" t="str">
        <f>IFERROR(IF(ISNUMBER(A3988),(IF(A3988&lt;('1_Setting'!$D$30),((A3988/('1_Setting'!$D$30))*3+1),((A3988-('1_Setting'!$D$30))/(('1_Setting'!$D$29)-('1_Setting'!$D$30))*2+4)))," ")," ")</f>
        <v xml:space="preserve"> </v>
      </c>
      <c r="C3988" s="10" t="str">
        <f t="shared" si="127"/>
        <v xml:space="preserve"> </v>
      </c>
      <c r="D3988" s="56" t="e">
        <f t="shared" si="128"/>
        <v>#N/A</v>
      </c>
    </row>
    <row r="3989" spans="1:4" x14ac:dyDescent="0.2">
      <c r="A3989" s="56" t="e">
        <f>IF((A3988+$F$5&lt;='1_Setting'!$D$29),A3988+$F$5,#N/A)</f>
        <v>#N/A</v>
      </c>
      <c r="B3989" s="11" t="str">
        <f>IFERROR(IF(ISNUMBER(A3989),(IF(A3989&lt;('1_Setting'!$D$30),((A3989/('1_Setting'!$D$30))*3+1),((A3989-('1_Setting'!$D$30))/(('1_Setting'!$D$29)-('1_Setting'!$D$30))*2+4)))," ")," ")</f>
        <v xml:space="preserve"> </v>
      </c>
      <c r="C3989" s="10" t="str">
        <f t="shared" si="127"/>
        <v xml:space="preserve"> </v>
      </c>
      <c r="D3989" s="56" t="e">
        <f t="shared" si="128"/>
        <v>#N/A</v>
      </c>
    </row>
    <row r="3990" spans="1:4" x14ac:dyDescent="0.2">
      <c r="A3990" s="56" t="e">
        <f>IF((A3989+$F$5&lt;='1_Setting'!$D$29),A3989+$F$5,#N/A)</f>
        <v>#N/A</v>
      </c>
      <c r="B3990" s="11" t="str">
        <f>IFERROR(IF(ISNUMBER(A3990),(IF(A3990&lt;('1_Setting'!$D$30),((A3990/('1_Setting'!$D$30))*3+1),((A3990-('1_Setting'!$D$30))/(('1_Setting'!$D$29)-('1_Setting'!$D$30))*2+4)))," ")," ")</f>
        <v xml:space="preserve"> </v>
      </c>
      <c r="C3990" s="10" t="str">
        <f t="shared" si="127"/>
        <v xml:space="preserve"> </v>
      </c>
      <c r="D3990" s="56" t="e">
        <f t="shared" si="128"/>
        <v>#N/A</v>
      </c>
    </row>
    <row r="3991" spans="1:4" x14ac:dyDescent="0.2">
      <c r="A3991" s="56" t="e">
        <f>IF((A3990+$F$5&lt;='1_Setting'!$D$29),A3990+$F$5,#N/A)</f>
        <v>#N/A</v>
      </c>
      <c r="B3991" s="11" t="str">
        <f>IFERROR(IF(ISNUMBER(A3991),(IF(A3991&lt;('1_Setting'!$D$30),((A3991/('1_Setting'!$D$30))*3+1),((A3991-('1_Setting'!$D$30))/(('1_Setting'!$D$29)-('1_Setting'!$D$30))*2+4)))," ")," ")</f>
        <v xml:space="preserve"> </v>
      </c>
      <c r="C3991" s="10" t="str">
        <f t="shared" si="127"/>
        <v xml:space="preserve"> </v>
      </c>
      <c r="D3991" s="56" t="e">
        <f t="shared" si="128"/>
        <v>#N/A</v>
      </c>
    </row>
    <row r="3992" spans="1:4" x14ac:dyDescent="0.2">
      <c r="A3992" s="56" t="e">
        <f>IF((A3991+$F$5&lt;='1_Setting'!$D$29),A3991+$F$5,#N/A)</f>
        <v>#N/A</v>
      </c>
      <c r="B3992" s="11" t="str">
        <f>IFERROR(IF(ISNUMBER(A3992),(IF(A3992&lt;('1_Setting'!$D$30),((A3992/('1_Setting'!$D$30))*3+1),((A3992-('1_Setting'!$D$30))/(('1_Setting'!$D$29)-('1_Setting'!$D$30))*2+4)))," ")," ")</f>
        <v xml:space="preserve"> </v>
      </c>
      <c r="C3992" s="10" t="str">
        <f t="shared" si="127"/>
        <v xml:space="preserve"> </v>
      </c>
      <c r="D3992" s="56" t="e">
        <f t="shared" si="128"/>
        <v>#N/A</v>
      </c>
    </row>
    <row r="3993" spans="1:4" x14ac:dyDescent="0.2">
      <c r="A3993" s="56" t="e">
        <f>IF((A3992+$F$5&lt;='1_Setting'!$D$29),A3992+$F$5,#N/A)</f>
        <v>#N/A</v>
      </c>
      <c r="B3993" s="11" t="str">
        <f>IFERROR(IF(ISNUMBER(A3993),(IF(A3993&lt;('1_Setting'!$D$30),((A3993/('1_Setting'!$D$30))*3+1),((A3993-('1_Setting'!$D$30))/(('1_Setting'!$D$29)-('1_Setting'!$D$30))*2+4)))," ")," ")</f>
        <v xml:space="preserve"> </v>
      </c>
      <c r="C3993" s="10" t="str">
        <f t="shared" si="127"/>
        <v xml:space="preserve"> </v>
      </c>
      <c r="D3993" s="56" t="e">
        <f t="shared" si="128"/>
        <v>#N/A</v>
      </c>
    </row>
    <row r="3994" spans="1:4" x14ac:dyDescent="0.2">
      <c r="A3994" s="56" t="e">
        <f>IF((A3993+$F$5&lt;='1_Setting'!$D$29),A3993+$F$5,#N/A)</f>
        <v>#N/A</v>
      </c>
      <c r="B3994" s="11" t="str">
        <f>IFERROR(IF(ISNUMBER(A3994),(IF(A3994&lt;('1_Setting'!$D$30),((A3994/('1_Setting'!$D$30))*3+1),((A3994-('1_Setting'!$D$30))/(('1_Setting'!$D$29)-('1_Setting'!$D$30))*2+4)))," ")," ")</f>
        <v xml:space="preserve"> </v>
      </c>
      <c r="C3994" s="10" t="str">
        <f t="shared" si="127"/>
        <v xml:space="preserve"> </v>
      </c>
      <c r="D3994" s="56" t="e">
        <f t="shared" si="128"/>
        <v>#N/A</v>
      </c>
    </row>
    <row r="3995" spans="1:4" x14ac:dyDescent="0.2">
      <c r="A3995" s="56" t="e">
        <f>IF((A3994+$F$5&lt;='1_Setting'!$D$29),A3994+$F$5,#N/A)</f>
        <v>#N/A</v>
      </c>
      <c r="B3995" s="11" t="str">
        <f>IFERROR(IF(ISNUMBER(A3995),(IF(A3995&lt;('1_Setting'!$D$30),((A3995/('1_Setting'!$D$30))*3+1),((A3995-('1_Setting'!$D$30))/(('1_Setting'!$D$29)-('1_Setting'!$D$30))*2+4)))," ")," ")</f>
        <v xml:space="preserve"> </v>
      </c>
      <c r="C3995" s="10" t="str">
        <f t="shared" si="127"/>
        <v xml:space="preserve"> </v>
      </c>
      <c r="D3995" s="56" t="e">
        <f t="shared" si="128"/>
        <v>#N/A</v>
      </c>
    </row>
    <row r="3996" spans="1:4" x14ac:dyDescent="0.2">
      <c r="A3996" s="56" t="e">
        <f>IF((A3995+$F$5&lt;='1_Setting'!$D$29),A3995+$F$5,#N/A)</f>
        <v>#N/A</v>
      </c>
      <c r="B3996" s="11" t="str">
        <f>IFERROR(IF(ISNUMBER(A3996),(IF(A3996&lt;('1_Setting'!$D$30),((A3996/('1_Setting'!$D$30))*3+1),((A3996-('1_Setting'!$D$30))/(('1_Setting'!$D$29)-('1_Setting'!$D$30))*2+4)))," ")," ")</f>
        <v xml:space="preserve"> </v>
      </c>
      <c r="C3996" s="10" t="str">
        <f t="shared" si="127"/>
        <v xml:space="preserve"> </v>
      </c>
      <c r="D3996" s="56" t="e">
        <f t="shared" si="128"/>
        <v>#N/A</v>
      </c>
    </row>
    <row r="3997" spans="1:4" x14ac:dyDescent="0.2">
      <c r="A3997" s="56" t="e">
        <f>IF((A3996+$F$5&lt;='1_Setting'!$D$29),A3996+$F$5,#N/A)</f>
        <v>#N/A</v>
      </c>
      <c r="B3997" s="11" t="str">
        <f>IFERROR(IF(ISNUMBER(A3997),(IF(A3997&lt;('1_Setting'!$D$30),((A3997/('1_Setting'!$D$30))*3+1),((A3997-('1_Setting'!$D$30))/(('1_Setting'!$D$29)-('1_Setting'!$D$30))*2+4)))," ")," ")</f>
        <v xml:space="preserve"> </v>
      </c>
      <c r="C3997" s="10" t="str">
        <f t="shared" si="127"/>
        <v xml:space="preserve"> </v>
      </c>
      <c r="D3997" s="56" t="e">
        <f t="shared" si="128"/>
        <v>#N/A</v>
      </c>
    </row>
    <row r="3998" spans="1:4" x14ac:dyDescent="0.2">
      <c r="A3998" s="56" t="e">
        <f>IF((A3997+$F$5&lt;='1_Setting'!$D$29),A3997+$F$5,#N/A)</f>
        <v>#N/A</v>
      </c>
      <c r="B3998" s="11" t="str">
        <f>IFERROR(IF(ISNUMBER(A3998),(IF(A3998&lt;('1_Setting'!$D$30),((A3998/('1_Setting'!$D$30))*3+1),((A3998-('1_Setting'!$D$30))/(('1_Setting'!$D$29)-('1_Setting'!$D$30))*2+4)))," ")," ")</f>
        <v xml:space="preserve"> </v>
      </c>
      <c r="C3998" s="10" t="str">
        <f t="shared" si="127"/>
        <v xml:space="preserve"> </v>
      </c>
      <c r="D3998" s="56" t="e">
        <f t="shared" si="128"/>
        <v>#N/A</v>
      </c>
    </row>
    <row r="3999" spans="1:4" x14ac:dyDescent="0.2">
      <c r="A3999" s="56" t="e">
        <f>IF((A3998+$F$5&lt;='1_Setting'!$D$29),A3998+$F$5,#N/A)</f>
        <v>#N/A</v>
      </c>
      <c r="B3999" s="11" t="str">
        <f>IFERROR(IF(ISNUMBER(A3999),(IF(A3999&lt;('1_Setting'!$D$30),((A3999/('1_Setting'!$D$30))*3+1),((A3999-('1_Setting'!$D$30))/(('1_Setting'!$D$29)-('1_Setting'!$D$30))*2+4)))," ")," ")</f>
        <v xml:space="preserve"> </v>
      </c>
      <c r="C3999" s="10" t="str">
        <f t="shared" si="127"/>
        <v xml:space="preserve"> </v>
      </c>
      <c r="D3999" s="56" t="e">
        <f t="shared" si="128"/>
        <v>#N/A</v>
      </c>
    </row>
    <row r="4000" spans="1:4" x14ac:dyDescent="0.2">
      <c r="A4000" s="56" t="e">
        <f>IF((A3999+$F$5&lt;='1_Setting'!$D$29),A3999+$F$5,#N/A)</f>
        <v>#N/A</v>
      </c>
      <c r="B4000" s="11" t="str">
        <f>IFERROR(IF(ISNUMBER(A4000),(IF(A4000&lt;('1_Setting'!$D$30),((A4000/('1_Setting'!$D$30))*3+1),((A4000-('1_Setting'!$D$30))/(('1_Setting'!$D$29)-('1_Setting'!$D$30))*2+4)))," ")," ")</f>
        <v xml:space="preserve"> </v>
      </c>
      <c r="C4000" s="10" t="str">
        <f t="shared" si="127"/>
        <v xml:space="preserve"> </v>
      </c>
      <c r="D4000" s="56" t="e">
        <f t="shared" si="128"/>
        <v>#N/A</v>
      </c>
    </row>
    <row r="4001" spans="1:4" x14ac:dyDescent="0.2">
      <c r="A4001" s="56" t="e">
        <f>IF((A4000+$F$5&lt;='1_Setting'!$D$29),A4000+$F$5,#N/A)</f>
        <v>#N/A</v>
      </c>
      <c r="B4001" s="11" t="str">
        <f>IFERROR(IF(ISNUMBER(A4001),(IF(A4001&lt;('1_Setting'!$D$30),((A4001/('1_Setting'!$D$30))*3+1),((A4001-('1_Setting'!$D$30))/(('1_Setting'!$D$29)-('1_Setting'!$D$30))*2+4)))," ")," ")</f>
        <v xml:space="preserve"> </v>
      </c>
      <c r="C4001" s="10" t="str">
        <f t="shared" si="127"/>
        <v xml:space="preserve"> </v>
      </c>
      <c r="D4001" s="56" t="e">
        <f t="shared" si="128"/>
        <v>#N/A</v>
      </c>
    </row>
  </sheetData>
  <conditionalFormatting sqref="B1:B4001">
    <cfRule type="cellIs" dxfId="5" priority="5" operator="between">
      <formula>4</formula>
      <formula>6</formula>
    </cfRule>
    <cfRule type="cellIs" dxfId="4" priority="6" operator="between">
      <formula>1</formula>
      <formula>3.99999</formula>
    </cfRule>
  </conditionalFormatting>
  <conditionalFormatting sqref="C1:C4001">
    <cfRule type="cellIs" dxfId="3" priority="3" operator="between">
      <formula>4</formula>
      <formula>6</formula>
    </cfRule>
    <cfRule type="cellIs" dxfId="2" priority="4" operator="between">
      <formula>1</formula>
      <formula>3.99999</formula>
    </cfRule>
  </conditionalFormatting>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F1000"/>
  <sheetViews>
    <sheetView workbookViewId="0">
      <selection activeCell="J23" sqref="J23"/>
    </sheetView>
  </sheetViews>
  <sheetFormatPr baseColWidth="10" defaultRowHeight="15" x14ac:dyDescent="0.2"/>
  <cols>
    <col min="2" max="2" width="16.6640625" style="22" customWidth="1"/>
    <col min="3" max="4" width="14.5" style="22" customWidth="1"/>
    <col min="5" max="5" width="17" style="22" customWidth="1"/>
    <col min="6" max="6" width="13.33203125" style="4" customWidth="1"/>
  </cols>
  <sheetData>
    <row r="1" spans="1:6" s="1" customFormat="1" x14ac:dyDescent="0.2">
      <c r="B1" s="23" t="s">
        <v>70</v>
      </c>
      <c r="C1" s="23" t="s">
        <v>72</v>
      </c>
      <c r="D1" s="23" t="s">
        <v>73</v>
      </c>
      <c r="E1" s="23" t="s">
        <v>71</v>
      </c>
      <c r="F1" s="3" t="s">
        <v>37</v>
      </c>
    </row>
    <row r="2" spans="1:6" x14ac:dyDescent="0.2">
      <c r="A2" t="str">
        <f>IF(ISNUMBER('1_Setting'!$C$28),1," ")</f>
        <v xml:space="preserve"> </v>
      </c>
      <c r="B2" s="22" t="str">
        <f>IF(ISNUMBER(A2),'3_Students'!B8," ")</f>
        <v xml:space="preserve"> </v>
      </c>
      <c r="E2" s="22" t="str">
        <f>IFERROR(SMALL(C:C,A2)," ")</f>
        <v xml:space="preserve"> </v>
      </c>
      <c r="F2" s="4" t="e">
        <f>VLOOKUP(E2,'3_Students'!B:G,5,FALSE)</f>
        <v>#N/A</v>
      </c>
    </row>
    <row r="3" spans="1:6" x14ac:dyDescent="0.2">
      <c r="A3" t="str">
        <f>IFERROR(IF((A2+1&lt;='1_Setting'!$C$28),A2+1," "),"")</f>
        <v/>
      </c>
      <c r="B3" s="22" t="str">
        <f>IF(ISNUMBER(A3),'3_Students'!B9," ")</f>
        <v xml:space="preserve"> </v>
      </c>
      <c r="C3" s="22" t="str">
        <f>IFERROR(((LEFT(B3,2)&amp;MID(B3,4,3)&amp;RIGHT(B3,3))*1)," ")</f>
        <v xml:space="preserve"> </v>
      </c>
      <c r="D3" s="22" t="str">
        <f>IFERROR(C3*1," ")</f>
        <v xml:space="preserve"> </v>
      </c>
      <c r="E3" s="22" t="str">
        <f t="shared" ref="E3:E66" si="0">IFERROR(SMALL(C:C,A3)," ")</f>
        <v xml:space="preserve"> </v>
      </c>
      <c r="F3" s="4" t="e">
        <f>VLOOKUP(E3,'3_Students'!B:G,5,FALSE)</f>
        <v>#N/A</v>
      </c>
    </row>
    <row r="4" spans="1:6" x14ac:dyDescent="0.2">
      <c r="A4" t="str">
        <f>IFERROR(IF((A3+1&lt;='1_Setting'!$C$28),A3+1," "),"")</f>
        <v/>
      </c>
      <c r="B4" s="22" t="str">
        <f>IF(ISNUMBER(A4),'3_Students'!B10," ")</f>
        <v xml:space="preserve"> </v>
      </c>
      <c r="C4" s="22" t="str">
        <f t="shared" ref="C4:C67" si="1">IFERROR(((LEFT(B4,2)&amp;MID(B4,4,3)&amp;RIGHT(B4,3))*1)," ")</f>
        <v xml:space="preserve"> </v>
      </c>
      <c r="D4" s="22" t="str">
        <f t="shared" ref="D4:D24" si="2">IFERROR(C4*1," ")</f>
        <v xml:space="preserve"> </v>
      </c>
      <c r="E4" s="22" t="str">
        <f t="shared" si="0"/>
        <v xml:space="preserve"> </v>
      </c>
      <c r="F4" s="4" t="e">
        <f>VLOOKUP(E4,'3_Students'!B:G,5,FALSE)</f>
        <v>#N/A</v>
      </c>
    </row>
    <row r="5" spans="1:6" x14ac:dyDescent="0.2">
      <c r="A5" t="str">
        <f>IFERROR(IF((A4+1&lt;='1_Setting'!$C$28),A4+1," "),"")</f>
        <v/>
      </c>
      <c r="B5" s="22" t="str">
        <f>IF(ISNUMBER(A5),'3_Students'!B11," ")</f>
        <v xml:space="preserve"> </v>
      </c>
      <c r="C5" s="22" t="str">
        <f t="shared" si="1"/>
        <v xml:space="preserve"> </v>
      </c>
      <c r="D5" s="22" t="str">
        <f t="shared" si="2"/>
        <v xml:space="preserve"> </v>
      </c>
      <c r="E5" s="22" t="str">
        <f t="shared" si="0"/>
        <v xml:space="preserve"> </v>
      </c>
      <c r="F5" s="4" t="e">
        <f>VLOOKUP(E5,'3_Students'!B:G,5,FALSE)</f>
        <v>#N/A</v>
      </c>
    </row>
    <row r="6" spans="1:6" x14ac:dyDescent="0.2">
      <c r="A6" t="str">
        <f>IFERROR(IF((A5+1&lt;='1_Setting'!$C$28),A5+1," "),"")</f>
        <v/>
      </c>
      <c r="B6" s="22" t="str">
        <f>IF(ISNUMBER(A6),'3_Students'!B12," ")</f>
        <v xml:space="preserve"> </v>
      </c>
      <c r="C6" s="22" t="str">
        <f t="shared" si="1"/>
        <v xml:space="preserve"> </v>
      </c>
      <c r="D6" s="22" t="str">
        <f t="shared" si="2"/>
        <v xml:space="preserve"> </v>
      </c>
      <c r="E6" s="22" t="str">
        <f t="shared" si="0"/>
        <v xml:space="preserve"> </v>
      </c>
      <c r="F6" s="4" t="e">
        <f>VLOOKUP(E6,'3_Students'!B:G,5,FALSE)</f>
        <v>#N/A</v>
      </c>
    </row>
    <row r="7" spans="1:6" x14ac:dyDescent="0.2">
      <c r="A7" t="str">
        <f>IFERROR(IF((A6+1&lt;='1_Setting'!$C$28),A6+1," "),"")</f>
        <v/>
      </c>
      <c r="B7" s="22" t="str">
        <f>IF(ISNUMBER(A7),'3_Students'!B13," ")</f>
        <v xml:space="preserve"> </v>
      </c>
      <c r="C7" s="22" t="str">
        <f t="shared" si="1"/>
        <v xml:space="preserve"> </v>
      </c>
      <c r="D7" s="22" t="str">
        <f t="shared" si="2"/>
        <v xml:space="preserve"> </v>
      </c>
      <c r="E7" s="22" t="str">
        <f t="shared" si="0"/>
        <v xml:space="preserve"> </v>
      </c>
      <c r="F7" s="4" t="e">
        <f>VLOOKUP(E7,'3_Students'!B:G,5,FALSE)</f>
        <v>#N/A</v>
      </c>
    </row>
    <row r="8" spans="1:6" x14ac:dyDescent="0.2">
      <c r="A8" t="str">
        <f>IFERROR(IF((A7+1&lt;='1_Setting'!$C$28),A7+1," "),"")</f>
        <v/>
      </c>
      <c r="B8" s="22" t="str">
        <f>IF(ISNUMBER(A8),'3_Students'!B14," ")</f>
        <v xml:space="preserve"> </v>
      </c>
      <c r="C8" s="22" t="str">
        <f t="shared" si="1"/>
        <v xml:space="preserve"> </v>
      </c>
      <c r="D8" s="22" t="str">
        <f t="shared" si="2"/>
        <v xml:space="preserve"> </v>
      </c>
      <c r="E8" s="22" t="str">
        <f t="shared" si="0"/>
        <v xml:space="preserve"> </v>
      </c>
      <c r="F8" s="4" t="e">
        <f>VLOOKUP(E8,'3_Students'!B:G,5,FALSE)</f>
        <v>#N/A</v>
      </c>
    </row>
    <row r="9" spans="1:6" x14ac:dyDescent="0.2">
      <c r="A9" t="str">
        <f>IFERROR(IF((A8+1&lt;='1_Setting'!$C$28),A8+1," "),"")</f>
        <v/>
      </c>
      <c r="B9" s="22" t="str">
        <f>IF(ISNUMBER(A9),'3_Students'!B15," ")</f>
        <v xml:space="preserve"> </v>
      </c>
      <c r="C9" s="22" t="str">
        <f t="shared" si="1"/>
        <v xml:space="preserve"> </v>
      </c>
      <c r="D9" s="22" t="str">
        <f t="shared" si="2"/>
        <v xml:space="preserve"> </v>
      </c>
      <c r="E9" s="22" t="str">
        <f t="shared" si="0"/>
        <v xml:space="preserve"> </v>
      </c>
      <c r="F9" s="4" t="e">
        <f>VLOOKUP(E9,'3_Students'!B:G,5,FALSE)</f>
        <v>#N/A</v>
      </c>
    </row>
    <row r="10" spans="1:6" x14ac:dyDescent="0.2">
      <c r="A10" t="str">
        <f>IFERROR(IF((A9+1&lt;='1_Setting'!$C$28),A9+1," "),"")</f>
        <v/>
      </c>
      <c r="B10" s="22" t="str">
        <f>IF(ISNUMBER(A10),'3_Students'!B16," ")</f>
        <v xml:space="preserve"> </v>
      </c>
      <c r="C10" s="22" t="str">
        <f t="shared" si="1"/>
        <v xml:space="preserve"> </v>
      </c>
      <c r="D10" s="22" t="str">
        <f t="shared" si="2"/>
        <v xml:space="preserve"> </v>
      </c>
      <c r="E10" s="22" t="str">
        <f t="shared" si="0"/>
        <v xml:space="preserve"> </v>
      </c>
      <c r="F10" s="4" t="e">
        <f>VLOOKUP(E10,'3_Students'!B:G,5,FALSE)</f>
        <v>#N/A</v>
      </c>
    </row>
    <row r="11" spans="1:6" x14ac:dyDescent="0.2">
      <c r="A11" t="str">
        <f>IFERROR(IF((A10+1&lt;='1_Setting'!$C$28),A10+1," "),"")</f>
        <v/>
      </c>
      <c r="B11" s="22" t="str">
        <f>IF(ISNUMBER(A11),'3_Students'!B17," ")</f>
        <v xml:space="preserve"> </v>
      </c>
      <c r="C11" s="22" t="str">
        <f t="shared" si="1"/>
        <v xml:space="preserve"> </v>
      </c>
      <c r="D11" s="22" t="str">
        <f t="shared" si="2"/>
        <v xml:space="preserve"> </v>
      </c>
      <c r="E11" s="22" t="str">
        <f t="shared" si="0"/>
        <v xml:space="preserve"> </v>
      </c>
      <c r="F11" s="4" t="e">
        <f>VLOOKUP(E11,'3_Students'!B:G,5,FALSE)</f>
        <v>#N/A</v>
      </c>
    </row>
    <row r="12" spans="1:6" x14ac:dyDescent="0.2">
      <c r="A12" t="str">
        <f>IFERROR(IF((A11+1&lt;='1_Setting'!$C$28),A11+1," "),"")</f>
        <v/>
      </c>
      <c r="B12" s="22" t="str">
        <f>IF(ISNUMBER(A12),'3_Students'!B18," ")</f>
        <v xml:space="preserve"> </v>
      </c>
      <c r="C12" s="22" t="str">
        <f t="shared" si="1"/>
        <v xml:space="preserve"> </v>
      </c>
      <c r="D12" s="22" t="str">
        <f t="shared" si="2"/>
        <v xml:space="preserve"> </v>
      </c>
      <c r="E12" s="22" t="str">
        <f t="shared" si="0"/>
        <v xml:space="preserve"> </v>
      </c>
      <c r="F12" s="4" t="e">
        <f>VLOOKUP(E12,'3_Students'!B:G,5,FALSE)</f>
        <v>#N/A</v>
      </c>
    </row>
    <row r="13" spans="1:6" x14ac:dyDescent="0.2">
      <c r="A13" t="str">
        <f>IFERROR(IF((A12+1&lt;='1_Setting'!$C$28),A12+1," "),"")</f>
        <v/>
      </c>
      <c r="B13" s="22" t="str">
        <f>IF(ISNUMBER(A13),'3_Students'!B19," ")</f>
        <v xml:space="preserve"> </v>
      </c>
      <c r="C13" s="22" t="str">
        <f t="shared" si="1"/>
        <v xml:space="preserve"> </v>
      </c>
      <c r="D13" s="22" t="str">
        <f t="shared" si="2"/>
        <v xml:space="preserve"> </v>
      </c>
      <c r="E13" s="22" t="str">
        <f t="shared" si="0"/>
        <v xml:space="preserve"> </v>
      </c>
      <c r="F13" s="4" t="e">
        <f>VLOOKUP(E13,'3_Students'!B:G,5,FALSE)</f>
        <v>#N/A</v>
      </c>
    </row>
    <row r="14" spans="1:6" x14ac:dyDescent="0.2">
      <c r="A14" t="str">
        <f>IFERROR(IF((A13+1&lt;='1_Setting'!$C$28),A13+1," "),"")</f>
        <v/>
      </c>
      <c r="B14" s="22" t="str">
        <f>IF(ISNUMBER(A14),'3_Students'!B20," ")</f>
        <v xml:space="preserve"> </v>
      </c>
      <c r="C14" s="22" t="str">
        <f t="shared" si="1"/>
        <v xml:space="preserve"> </v>
      </c>
      <c r="D14" s="22" t="str">
        <f t="shared" si="2"/>
        <v xml:space="preserve"> </v>
      </c>
      <c r="E14" s="22" t="str">
        <f t="shared" si="0"/>
        <v xml:space="preserve"> </v>
      </c>
      <c r="F14" s="4" t="e">
        <f>VLOOKUP(E14,'3_Students'!B:G,5,FALSE)</f>
        <v>#N/A</v>
      </c>
    </row>
    <row r="15" spans="1:6" x14ac:dyDescent="0.2">
      <c r="A15" t="str">
        <f>IFERROR(IF((A14+1&lt;='1_Setting'!$C$28),A14+1," "),"")</f>
        <v/>
      </c>
      <c r="B15" s="22" t="str">
        <f>IF(ISNUMBER(A15),'3_Students'!B21," ")</f>
        <v xml:space="preserve"> </v>
      </c>
      <c r="C15" s="22" t="str">
        <f t="shared" si="1"/>
        <v xml:space="preserve"> </v>
      </c>
      <c r="D15" s="22" t="str">
        <f t="shared" si="2"/>
        <v xml:space="preserve"> </v>
      </c>
      <c r="E15" s="22" t="str">
        <f t="shared" si="0"/>
        <v xml:space="preserve"> </v>
      </c>
      <c r="F15" s="4" t="e">
        <f>VLOOKUP(E15,'3_Students'!B:G,5,FALSE)</f>
        <v>#N/A</v>
      </c>
    </row>
    <row r="16" spans="1:6" x14ac:dyDescent="0.2">
      <c r="A16" t="str">
        <f>IFERROR(IF((A15+1&lt;='1_Setting'!$C$28),A15+1," "),"")</f>
        <v/>
      </c>
      <c r="B16" s="22" t="str">
        <f>IF(ISNUMBER(A16),'3_Students'!B22," ")</f>
        <v xml:space="preserve"> </v>
      </c>
      <c r="C16" s="22" t="str">
        <f t="shared" si="1"/>
        <v xml:space="preserve"> </v>
      </c>
      <c r="D16" s="22" t="str">
        <f t="shared" si="2"/>
        <v xml:space="preserve"> </v>
      </c>
      <c r="E16" s="22" t="str">
        <f t="shared" si="0"/>
        <v xml:space="preserve"> </v>
      </c>
      <c r="F16" s="4" t="e">
        <f>VLOOKUP(E16,'3_Students'!B:G,5,FALSE)</f>
        <v>#N/A</v>
      </c>
    </row>
    <row r="17" spans="1:6" x14ac:dyDescent="0.2">
      <c r="A17" t="str">
        <f>IFERROR(IF((A16+1&lt;='1_Setting'!$C$28),A16+1," "),"")</f>
        <v/>
      </c>
      <c r="B17" s="22" t="str">
        <f>IF(ISNUMBER(A17),'3_Students'!B23," ")</f>
        <v xml:space="preserve"> </v>
      </c>
      <c r="C17" s="22" t="str">
        <f t="shared" si="1"/>
        <v xml:space="preserve"> </v>
      </c>
      <c r="D17" s="22" t="str">
        <f t="shared" si="2"/>
        <v xml:space="preserve"> </v>
      </c>
      <c r="E17" s="22" t="str">
        <f t="shared" si="0"/>
        <v xml:space="preserve"> </v>
      </c>
      <c r="F17" s="4" t="e">
        <f>VLOOKUP(E17,'3_Students'!B:G,5,FALSE)</f>
        <v>#N/A</v>
      </c>
    </row>
    <row r="18" spans="1:6" x14ac:dyDescent="0.2">
      <c r="A18" t="str">
        <f>IFERROR(IF((A17+1&lt;='1_Setting'!$C$28),A17+1," "),"")</f>
        <v/>
      </c>
      <c r="B18" s="22" t="str">
        <f>IF(ISNUMBER(A18),'3_Students'!B24," ")</f>
        <v xml:space="preserve"> </v>
      </c>
      <c r="C18" s="22" t="str">
        <f t="shared" si="1"/>
        <v xml:space="preserve"> </v>
      </c>
      <c r="D18" s="22" t="str">
        <f t="shared" si="2"/>
        <v xml:space="preserve"> </v>
      </c>
      <c r="E18" s="22" t="str">
        <f t="shared" si="0"/>
        <v xml:space="preserve"> </v>
      </c>
      <c r="F18" s="4" t="e">
        <f>VLOOKUP(E18,'3_Students'!B:G,5,FALSE)</f>
        <v>#N/A</v>
      </c>
    </row>
    <row r="19" spans="1:6" x14ac:dyDescent="0.2">
      <c r="A19" t="str">
        <f>IFERROR(IF((A18+1&lt;='1_Setting'!$C$28),A18+1," "),"")</f>
        <v/>
      </c>
      <c r="B19" s="22" t="str">
        <f>IF(ISNUMBER(A19),'3_Students'!B25," ")</f>
        <v xml:space="preserve"> </v>
      </c>
      <c r="C19" s="22" t="str">
        <f t="shared" si="1"/>
        <v xml:space="preserve"> </v>
      </c>
      <c r="D19" s="22" t="str">
        <f t="shared" si="2"/>
        <v xml:space="preserve"> </v>
      </c>
      <c r="E19" s="22" t="str">
        <f t="shared" si="0"/>
        <v xml:space="preserve"> </v>
      </c>
      <c r="F19" s="4" t="e">
        <f>VLOOKUP(E19,'3_Students'!B:G,5,FALSE)</f>
        <v>#N/A</v>
      </c>
    </row>
    <row r="20" spans="1:6" x14ac:dyDescent="0.2">
      <c r="A20" t="str">
        <f>IFERROR(IF((A19+1&lt;='1_Setting'!$C$28),A19+1," "),"")</f>
        <v/>
      </c>
      <c r="B20" s="22" t="str">
        <f>IF(ISNUMBER(A20),'3_Students'!B26," ")</f>
        <v xml:space="preserve"> </v>
      </c>
      <c r="C20" s="22" t="str">
        <f t="shared" si="1"/>
        <v xml:space="preserve"> </v>
      </c>
      <c r="D20" s="22" t="str">
        <f t="shared" si="2"/>
        <v xml:space="preserve"> </v>
      </c>
      <c r="E20" s="22" t="str">
        <f t="shared" si="0"/>
        <v xml:space="preserve"> </v>
      </c>
      <c r="F20" s="4" t="e">
        <f>VLOOKUP(E20,'3_Students'!B:G,5,FALSE)</f>
        <v>#N/A</v>
      </c>
    </row>
    <row r="21" spans="1:6" x14ac:dyDescent="0.2">
      <c r="A21" t="str">
        <f>IFERROR(IF((A20+1&lt;='1_Setting'!$C$28),A20+1," "),"")</f>
        <v/>
      </c>
      <c r="B21" s="22" t="str">
        <f>IF(ISNUMBER(A21),'3_Students'!B27," ")</f>
        <v xml:space="preserve"> </v>
      </c>
      <c r="C21" s="22" t="str">
        <f t="shared" si="1"/>
        <v xml:space="preserve"> </v>
      </c>
      <c r="D21" s="22" t="str">
        <f t="shared" si="2"/>
        <v xml:space="preserve"> </v>
      </c>
      <c r="E21" s="22" t="str">
        <f t="shared" si="0"/>
        <v xml:space="preserve"> </v>
      </c>
      <c r="F21" s="4" t="e">
        <f>VLOOKUP(E21,'3_Students'!B:G,5,FALSE)</f>
        <v>#N/A</v>
      </c>
    </row>
    <row r="22" spans="1:6" x14ac:dyDescent="0.2">
      <c r="A22" t="str">
        <f>IFERROR(IF((A21+1&lt;='1_Setting'!$C$28),A21+1," "),"")</f>
        <v/>
      </c>
      <c r="B22" s="22" t="str">
        <f>IF(ISNUMBER(A22),'3_Students'!B28," ")</f>
        <v xml:space="preserve"> </v>
      </c>
      <c r="C22" s="22" t="str">
        <f t="shared" si="1"/>
        <v xml:space="preserve"> </v>
      </c>
      <c r="D22" s="22" t="str">
        <f t="shared" si="2"/>
        <v xml:space="preserve"> </v>
      </c>
      <c r="E22" s="22" t="str">
        <f t="shared" si="0"/>
        <v xml:space="preserve"> </v>
      </c>
      <c r="F22" s="4" t="e">
        <f>VLOOKUP(E22,'3_Students'!B:G,5,FALSE)</f>
        <v>#N/A</v>
      </c>
    </row>
    <row r="23" spans="1:6" x14ac:dyDescent="0.2">
      <c r="A23" t="str">
        <f>IFERROR(IF((A22+1&lt;='1_Setting'!$C$28),A22+1," "),"")</f>
        <v/>
      </c>
      <c r="B23" s="22" t="str">
        <f>IF(ISNUMBER(A23),'3_Students'!B29," ")</f>
        <v xml:space="preserve"> </v>
      </c>
      <c r="C23" s="22" t="str">
        <f t="shared" si="1"/>
        <v xml:space="preserve"> </v>
      </c>
      <c r="D23" s="22" t="str">
        <f t="shared" si="2"/>
        <v xml:space="preserve"> </v>
      </c>
      <c r="E23" s="22" t="str">
        <f t="shared" si="0"/>
        <v xml:space="preserve"> </v>
      </c>
      <c r="F23" s="4" t="e">
        <f>VLOOKUP(E23,'3_Students'!B:G,5,FALSE)</f>
        <v>#N/A</v>
      </c>
    </row>
    <row r="24" spans="1:6" x14ac:dyDescent="0.2">
      <c r="A24" t="str">
        <f>IFERROR(IF((A23+1&lt;='1_Setting'!$C$28),A23+1," "),"")</f>
        <v/>
      </c>
      <c r="B24" s="22" t="str">
        <f>IF(ISNUMBER(A24),'3_Students'!B30," ")</f>
        <v xml:space="preserve"> </v>
      </c>
      <c r="C24" s="22" t="str">
        <f t="shared" si="1"/>
        <v xml:space="preserve"> </v>
      </c>
      <c r="D24" s="22" t="str">
        <f t="shared" si="2"/>
        <v xml:space="preserve"> </v>
      </c>
      <c r="E24" s="22" t="str">
        <f t="shared" si="0"/>
        <v xml:space="preserve"> </v>
      </c>
      <c r="F24" s="4" t="e">
        <f>VLOOKUP(E24,'3_Students'!B:G,5,FALSE)</f>
        <v>#N/A</v>
      </c>
    </row>
    <row r="25" spans="1:6" x14ac:dyDescent="0.2">
      <c r="A25" t="str">
        <f>IFERROR(IF((A24+1&lt;='1_Setting'!$C$28),A24+1," "),"")</f>
        <v/>
      </c>
      <c r="B25" s="22" t="str">
        <f>IF(ISNUMBER(A25),'3_Students'!B31," ")</f>
        <v xml:space="preserve"> </v>
      </c>
      <c r="C25" s="22" t="str">
        <f t="shared" si="1"/>
        <v xml:space="preserve"> </v>
      </c>
      <c r="E25" s="22" t="str">
        <f t="shared" si="0"/>
        <v xml:space="preserve"> </v>
      </c>
      <c r="F25" s="4" t="e">
        <f>VLOOKUP(E25,'3_Students'!B:G,5,FALSE)</f>
        <v>#N/A</v>
      </c>
    </row>
    <row r="26" spans="1:6" x14ac:dyDescent="0.2">
      <c r="A26" t="str">
        <f>IFERROR(IF((A25+1&lt;='1_Setting'!$C$28),A25+1," "),"")</f>
        <v/>
      </c>
      <c r="B26" s="22" t="str">
        <f>IF(ISNUMBER(A26),'3_Students'!B32," ")</f>
        <v xml:space="preserve"> </v>
      </c>
      <c r="C26" s="22" t="str">
        <f t="shared" si="1"/>
        <v xml:space="preserve"> </v>
      </c>
      <c r="E26" s="22" t="str">
        <f t="shared" si="0"/>
        <v xml:space="preserve"> </v>
      </c>
      <c r="F26" s="4" t="e">
        <f>VLOOKUP(E26,'3_Students'!B:G,5,FALSE)</f>
        <v>#N/A</v>
      </c>
    </row>
    <row r="27" spans="1:6" x14ac:dyDescent="0.2">
      <c r="A27" t="str">
        <f>IFERROR(IF((A26+1&lt;='1_Setting'!$C$28),A26+1," "),"")</f>
        <v/>
      </c>
      <c r="B27" s="22" t="str">
        <f>IF(ISNUMBER(A27),'3_Students'!B33," ")</f>
        <v xml:space="preserve"> </v>
      </c>
      <c r="C27" s="22" t="str">
        <f t="shared" si="1"/>
        <v xml:space="preserve"> </v>
      </c>
      <c r="E27" s="22" t="str">
        <f t="shared" si="0"/>
        <v xml:space="preserve"> </v>
      </c>
      <c r="F27" s="4" t="e">
        <f>VLOOKUP(E27,'3_Students'!B:G,5,FALSE)</f>
        <v>#N/A</v>
      </c>
    </row>
    <row r="28" spans="1:6" x14ac:dyDescent="0.2">
      <c r="A28" t="str">
        <f>IFERROR(IF((A27+1&lt;='1_Setting'!$C$28),A27+1," "),"")</f>
        <v/>
      </c>
      <c r="B28" s="22" t="str">
        <f>IF(ISNUMBER(A28),'3_Students'!B34," ")</f>
        <v xml:space="preserve"> </v>
      </c>
      <c r="C28" s="22" t="str">
        <f t="shared" si="1"/>
        <v xml:space="preserve"> </v>
      </c>
      <c r="E28" s="22" t="str">
        <f t="shared" si="0"/>
        <v xml:space="preserve"> </v>
      </c>
      <c r="F28" s="4" t="e">
        <f>VLOOKUP(E28,'3_Students'!B:G,5,FALSE)</f>
        <v>#N/A</v>
      </c>
    </row>
    <row r="29" spans="1:6" x14ac:dyDescent="0.2">
      <c r="A29" t="str">
        <f>IFERROR(IF((A28+1&lt;='1_Setting'!$C$28),A28+1," "),"")</f>
        <v/>
      </c>
      <c r="B29" s="22" t="str">
        <f>IF(ISNUMBER(A29),'3_Students'!B35," ")</f>
        <v xml:space="preserve"> </v>
      </c>
      <c r="C29" s="22" t="str">
        <f t="shared" si="1"/>
        <v xml:space="preserve"> </v>
      </c>
      <c r="E29" s="22" t="str">
        <f t="shared" si="0"/>
        <v xml:space="preserve"> </v>
      </c>
      <c r="F29" s="4" t="e">
        <f>VLOOKUP(E29,'3_Students'!B:G,5,FALSE)</f>
        <v>#N/A</v>
      </c>
    </row>
    <row r="30" spans="1:6" x14ac:dyDescent="0.2">
      <c r="A30" t="str">
        <f>IFERROR(IF((A29+1&lt;='1_Setting'!$C$28),A29+1," "),"")</f>
        <v/>
      </c>
      <c r="B30" s="22" t="str">
        <f>IF(ISNUMBER(A30),'3_Students'!B36," ")</f>
        <v xml:space="preserve"> </v>
      </c>
      <c r="C30" s="22" t="str">
        <f t="shared" si="1"/>
        <v xml:space="preserve"> </v>
      </c>
      <c r="E30" s="22" t="str">
        <f t="shared" si="0"/>
        <v xml:space="preserve"> </v>
      </c>
      <c r="F30" s="4" t="e">
        <f>VLOOKUP(E30,'3_Students'!B:G,5,FALSE)</f>
        <v>#N/A</v>
      </c>
    </row>
    <row r="31" spans="1:6" x14ac:dyDescent="0.2">
      <c r="A31" t="str">
        <f>IFERROR(IF((A30+1&lt;='1_Setting'!$C$28),A30+1," "),"")</f>
        <v/>
      </c>
      <c r="B31" s="22" t="str">
        <f>IF(ISNUMBER(A31),'3_Students'!B37," ")</f>
        <v xml:space="preserve"> </v>
      </c>
      <c r="C31" s="22" t="str">
        <f t="shared" si="1"/>
        <v xml:space="preserve"> </v>
      </c>
      <c r="E31" s="22" t="str">
        <f t="shared" si="0"/>
        <v xml:space="preserve"> </v>
      </c>
      <c r="F31" s="4" t="e">
        <f>VLOOKUP(E31,'3_Students'!B:G,5,FALSE)</f>
        <v>#N/A</v>
      </c>
    </row>
    <row r="32" spans="1:6" x14ac:dyDescent="0.2">
      <c r="A32" t="str">
        <f>IFERROR(IF((A31+1&lt;='1_Setting'!$C$28),A31+1," "),"")</f>
        <v/>
      </c>
      <c r="B32" s="22" t="str">
        <f>IF(ISNUMBER(A32),'3_Students'!B38," ")</f>
        <v xml:space="preserve"> </v>
      </c>
      <c r="C32" s="22" t="str">
        <f t="shared" si="1"/>
        <v xml:space="preserve"> </v>
      </c>
      <c r="E32" s="22" t="str">
        <f t="shared" si="0"/>
        <v xml:space="preserve"> </v>
      </c>
      <c r="F32" s="4" t="e">
        <f>VLOOKUP(E32,'3_Students'!B:G,5,FALSE)</f>
        <v>#N/A</v>
      </c>
    </row>
    <row r="33" spans="1:6" x14ac:dyDescent="0.2">
      <c r="A33" t="str">
        <f>IFERROR(IF((A32+1&lt;='1_Setting'!$C$28),A32+1," "),"")</f>
        <v/>
      </c>
      <c r="B33" s="22" t="str">
        <f>IF(ISNUMBER(A33),'3_Students'!B39," ")</f>
        <v xml:space="preserve"> </v>
      </c>
      <c r="C33" s="22" t="str">
        <f t="shared" si="1"/>
        <v xml:space="preserve"> </v>
      </c>
      <c r="E33" s="22" t="str">
        <f t="shared" si="0"/>
        <v xml:space="preserve"> </v>
      </c>
      <c r="F33" s="4" t="e">
        <f>VLOOKUP(E33,'3_Students'!B:G,5,FALSE)</f>
        <v>#N/A</v>
      </c>
    </row>
    <row r="34" spans="1:6" x14ac:dyDescent="0.2">
      <c r="A34" t="str">
        <f>IFERROR(IF((A33+1&lt;='1_Setting'!$C$28),A33+1," "),"")</f>
        <v/>
      </c>
      <c r="B34" s="22" t="str">
        <f>IF(ISNUMBER(A34),'3_Students'!B40," ")</f>
        <v xml:space="preserve"> </v>
      </c>
      <c r="C34" s="22" t="str">
        <f t="shared" si="1"/>
        <v xml:space="preserve"> </v>
      </c>
      <c r="E34" s="22" t="str">
        <f t="shared" si="0"/>
        <v xml:space="preserve"> </v>
      </c>
      <c r="F34" s="4" t="e">
        <f>VLOOKUP(E34,'3_Students'!B:G,5,FALSE)</f>
        <v>#N/A</v>
      </c>
    </row>
    <row r="35" spans="1:6" x14ac:dyDescent="0.2">
      <c r="A35" t="str">
        <f>IFERROR(IF((A34+1&lt;='1_Setting'!$C$28),A34+1," "),"")</f>
        <v/>
      </c>
      <c r="B35" s="22" t="str">
        <f>IF(ISNUMBER(A35),'3_Students'!B41," ")</f>
        <v xml:space="preserve"> </v>
      </c>
      <c r="C35" s="22" t="str">
        <f t="shared" si="1"/>
        <v xml:space="preserve"> </v>
      </c>
      <c r="E35" s="22" t="str">
        <f t="shared" si="0"/>
        <v xml:space="preserve"> </v>
      </c>
      <c r="F35" s="4" t="e">
        <f>VLOOKUP(E35,'3_Students'!B:G,5,FALSE)</f>
        <v>#N/A</v>
      </c>
    </row>
    <row r="36" spans="1:6" x14ac:dyDescent="0.2">
      <c r="A36" t="str">
        <f>IFERROR(IF((A35+1&lt;='1_Setting'!$C$28),A35+1," "),"")</f>
        <v/>
      </c>
      <c r="B36" s="22" t="str">
        <f>IF(ISNUMBER(A36),'3_Students'!B42," ")</f>
        <v xml:space="preserve"> </v>
      </c>
      <c r="C36" s="22" t="str">
        <f t="shared" si="1"/>
        <v xml:space="preserve"> </v>
      </c>
      <c r="E36" s="22" t="str">
        <f t="shared" si="0"/>
        <v xml:space="preserve"> </v>
      </c>
      <c r="F36" s="4" t="e">
        <f>VLOOKUP(E36,'3_Students'!B:G,5,FALSE)</f>
        <v>#N/A</v>
      </c>
    </row>
    <row r="37" spans="1:6" x14ac:dyDescent="0.2">
      <c r="A37" t="str">
        <f>IFERROR(IF((A36+1&lt;='1_Setting'!$C$28),A36+1," "),"")</f>
        <v/>
      </c>
      <c r="B37" s="22" t="str">
        <f>IF(ISNUMBER(A37),'3_Students'!B43," ")</f>
        <v xml:space="preserve"> </v>
      </c>
      <c r="C37" s="22" t="str">
        <f t="shared" si="1"/>
        <v xml:space="preserve"> </v>
      </c>
      <c r="E37" s="22" t="str">
        <f t="shared" si="0"/>
        <v xml:space="preserve"> </v>
      </c>
      <c r="F37" s="4" t="e">
        <f>VLOOKUP(E37,'3_Students'!B:G,5,FALSE)</f>
        <v>#N/A</v>
      </c>
    </row>
    <row r="38" spans="1:6" x14ac:dyDescent="0.2">
      <c r="A38" t="str">
        <f>IFERROR(IF((A37+1&lt;='1_Setting'!$C$28),A37+1," "),"")</f>
        <v/>
      </c>
      <c r="B38" s="22" t="str">
        <f>IF(ISNUMBER(A38),'3_Students'!B44," ")</f>
        <v xml:space="preserve"> </v>
      </c>
      <c r="C38" s="22" t="str">
        <f t="shared" si="1"/>
        <v xml:space="preserve"> </v>
      </c>
      <c r="E38" s="22" t="str">
        <f t="shared" si="0"/>
        <v xml:space="preserve"> </v>
      </c>
      <c r="F38" s="4" t="e">
        <f>VLOOKUP(E38,'3_Students'!B:G,5,FALSE)</f>
        <v>#N/A</v>
      </c>
    </row>
    <row r="39" spans="1:6" x14ac:dyDescent="0.2">
      <c r="A39" t="str">
        <f>IFERROR(IF((A38+1&lt;='1_Setting'!$C$28),A38+1," "),"")</f>
        <v/>
      </c>
      <c r="B39" s="22" t="str">
        <f>IF(ISNUMBER(A39),'3_Students'!B45," ")</f>
        <v xml:space="preserve"> </v>
      </c>
      <c r="C39" s="22" t="str">
        <f t="shared" si="1"/>
        <v xml:space="preserve"> </v>
      </c>
      <c r="E39" s="22" t="str">
        <f t="shared" si="0"/>
        <v xml:space="preserve"> </v>
      </c>
      <c r="F39" s="4" t="e">
        <f>VLOOKUP(E39,'3_Students'!B:G,5,FALSE)</f>
        <v>#N/A</v>
      </c>
    </row>
    <row r="40" spans="1:6" x14ac:dyDescent="0.2">
      <c r="A40" t="str">
        <f>IFERROR(IF((A39+1&lt;='1_Setting'!$C$28),A39+1," "),"")</f>
        <v/>
      </c>
      <c r="B40" s="22" t="str">
        <f>IF(ISNUMBER(A40),'3_Students'!B46," ")</f>
        <v xml:space="preserve"> </v>
      </c>
      <c r="C40" s="22" t="str">
        <f t="shared" si="1"/>
        <v xml:space="preserve"> </v>
      </c>
      <c r="E40" s="22" t="str">
        <f t="shared" si="0"/>
        <v xml:space="preserve"> </v>
      </c>
      <c r="F40" s="4" t="e">
        <f>VLOOKUP(E40,'3_Students'!B:G,5,FALSE)</f>
        <v>#N/A</v>
      </c>
    </row>
    <row r="41" spans="1:6" x14ac:dyDescent="0.2">
      <c r="A41" t="str">
        <f>IFERROR(IF((A40+1&lt;='1_Setting'!$C$28),A40+1," "),"")</f>
        <v/>
      </c>
      <c r="B41" s="22" t="str">
        <f>IF(ISNUMBER(A41),'3_Students'!B47," ")</f>
        <v xml:space="preserve"> </v>
      </c>
      <c r="C41" s="22" t="str">
        <f t="shared" si="1"/>
        <v xml:space="preserve"> </v>
      </c>
      <c r="E41" s="22" t="str">
        <f t="shared" si="0"/>
        <v xml:space="preserve"> </v>
      </c>
      <c r="F41" s="4" t="e">
        <f>VLOOKUP(E41,'3_Students'!B:G,5,FALSE)</f>
        <v>#N/A</v>
      </c>
    </row>
    <row r="42" spans="1:6" x14ac:dyDescent="0.2">
      <c r="A42" t="str">
        <f>IFERROR(IF((A41+1&lt;='1_Setting'!$C$28),A41+1," "),"")</f>
        <v/>
      </c>
      <c r="B42" s="22" t="str">
        <f>IF(ISNUMBER(A42),'3_Students'!B48," ")</f>
        <v xml:space="preserve"> </v>
      </c>
      <c r="C42" s="22" t="str">
        <f t="shared" si="1"/>
        <v xml:space="preserve"> </v>
      </c>
      <c r="E42" s="22" t="str">
        <f t="shared" si="0"/>
        <v xml:space="preserve"> </v>
      </c>
      <c r="F42" s="4" t="e">
        <f>VLOOKUP(E42,'3_Students'!B:G,5,FALSE)</f>
        <v>#N/A</v>
      </c>
    </row>
    <row r="43" spans="1:6" x14ac:dyDescent="0.2">
      <c r="A43" t="str">
        <f>IFERROR(IF((A42+1&lt;='1_Setting'!$C$28),A42+1," "),"")</f>
        <v/>
      </c>
      <c r="B43" s="22" t="str">
        <f>IF(ISNUMBER(A43),'3_Students'!B49," ")</f>
        <v xml:space="preserve"> </v>
      </c>
      <c r="C43" s="22" t="str">
        <f t="shared" si="1"/>
        <v xml:space="preserve"> </v>
      </c>
      <c r="E43" s="22" t="str">
        <f t="shared" si="0"/>
        <v xml:space="preserve"> </v>
      </c>
      <c r="F43" s="4" t="e">
        <f>VLOOKUP(E43,'3_Students'!B:G,5,FALSE)</f>
        <v>#N/A</v>
      </c>
    </row>
    <row r="44" spans="1:6" x14ac:dyDescent="0.2">
      <c r="A44" t="str">
        <f>IFERROR(IF((A43+1&lt;='1_Setting'!$C$28),A43+1," "),"")</f>
        <v/>
      </c>
      <c r="B44" s="22" t="str">
        <f>IF(ISNUMBER(A44),'3_Students'!B50," ")</f>
        <v xml:space="preserve"> </v>
      </c>
      <c r="C44" s="22" t="str">
        <f t="shared" si="1"/>
        <v xml:space="preserve"> </v>
      </c>
      <c r="E44" s="22" t="str">
        <f t="shared" si="0"/>
        <v xml:space="preserve"> </v>
      </c>
      <c r="F44" s="4" t="e">
        <f>VLOOKUP(E44,'3_Students'!B:G,5,FALSE)</f>
        <v>#N/A</v>
      </c>
    </row>
    <row r="45" spans="1:6" x14ac:dyDescent="0.2">
      <c r="A45" t="str">
        <f>IFERROR(IF((A44+1&lt;='1_Setting'!$C$28),A44+1," "),"")</f>
        <v/>
      </c>
      <c r="B45" s="22" t="str">
        <f>IF(ISNUMBER(A45),'3_Students'!B51," ")</f>
        <v xml:space="preserve"> </v>
      </c>
      <c r="C45" s="22" t="str">
        <f t="shared" si="1"/>
        <v xml:space="preserve"> </v>
      </c>
      <c r="E45" s="22" t="str">
        <f t="shared" si="0"/>
        <v xml:space="preserve"> </v>
      </c>
      <c r="F45" s="4" t="e">
        <f>VLOOKUP(E45,'3_Students'!B:G,5,FALSE)</f>
        <v>#N/A</v>
      </c>
    </row>
    <row r="46" spans="1:6" x14ac:dyDescent="0.2">
      <c r="A46" t="str">
        <f>IFERROR(IF((A45+1&lt;='1_Setting'!$C$28),A45+1," "),"")</f>
        <v/>
      </c>
      <c r="B46" s="22" t="str">
        <f>IF(ISNUMBER(A46),'3_Students'!B52," ")</f>
        <v xml:space="preserve"> </v>
      </c>
      <c r="C46" s="22" t="str">
        <f t="shared" si="1"/>
        <v xml:space="preserve"> </v>
      </c>
      <c r="E46" s="22" t="str">
        <f t="shared" si="0"/>
        <v xml:space="preserve"> </v>
      </c>
      <c r="F46" s="4" t="e">
        <f>VLOOKUP(E46,'3_Students'!B:G,5,FALSE)</f>
        <v>#N/A</v>
      </c>
    </row>
    <row r="47" spans="1:6" x14ac:dyDescent="0.2">
      <c r="A47" t="str">
        <f>IFERROR(IF((A46+1&lt;='1_Setting'!$C$28),A46+1," "),"")</f>
        <v/>
      </c>
      <c r="B47" s="22" t="str">
        <f>IF(ISNUMBER(A47),'3_Students'!B53," ")</f>
        <v xml:space="preserve"> </v>
      </c>
      <c r="C47" s="22" t="str">
        <f t="shared" si="1"/>
        <v xml:space="preserve"> </v>
      </c>
      <c r="E47" s="22" t="str">
        <f t="shared" si="0"/>
        <v xml:space="preserve"> </v>
      </c>
      <c r="F47" s="4" t="e">
        <f>VLOOKUP(E47,'3_Students'!B:G,5,FALSE)</f>
        <v>#N/A</v>
      </c>
    </row>
    <row r="48" spans="1:6" x14ac:dyDescent="0.2">
      <c r="A48" t="str">
        <f>IFERROR(IF((A47+1&lt;='1_Setting'!$C$28),A47+1," "),"")</f>
        <v/>
      </c>
      <c r="B48" s="22" t="str">
        <f>IF(ISNUMBER(A48),'3_Students'!B54," ")</f>
        <v xml:space="preserve"> </v>
      </c>
      <c r="C48" s="22" t="str">
        <f t="shared" si="1"/>
        <v xml:space="preserve"> </v>
      </c>
      <c r="E48" s="22" t="str">
        <f t="shared" si="0"/>
        <v xml:space="preserve"> </v>
      </c>
      <c r="F48" s="4" t="e">
        <f>VLOOKUP(E48,'3_Students'!B:G,5,FALSE)</f>
        <v>#N/A</v>
      </c>
    </row>
    <row r="49" spans="1:6" x14ac:dyDescent="0.2">
      <c r="A49" t="str">
        <f>IFERROR(IF((A48+1&lt;='1_Setting'!$C$28),A48+1," "),"")</f>
        <v/>
      </c>
      <c r="B49" s="22" t="str">
        <f>IF(ISNUMBER(A49),'3_Students'!B55," ")</f>
        <v xml:space="preserve"> </v>
      </c>
      <c r="C49" s="22" t="str">
        <f t="shared" si="1"/>
        <v xml:space="preserve"> </v>
      </c>
      <c r="E49" s="22" t="str">
        <f t="shared" si="0"/>
        <v xml:space="preserve"> </v>
      </c>
      <c r="F49" s="4" t="e">
        <f>VLOOKUP(E49,'3_Students'!B:G,5,FALSE)</f>
        <v>#N/A</v>
      </c>
    </row>
    <row r="50" spans="1:6" x14ac:dyDescent="0.2">
      <c r="A50" t="str">
        <f>IFERROR(IF((A49+1&lt;='1_Setting'!$C$28),A49+1," "),"")</f>
        <v/>
      </c>
      <c r="B50" s="22" t="str">
        <f>IF(ISNUMBER(A50),'3_Students'!B56," ")</f>
        <v xml:space="preserve"> </v>
      </c>
      <c r="C50" s="22" t="str">
        <f t="shared" si="1"/>
        <v xml:space="preserve"> </v>
      </c>
      <c r="E50" s="22" t="str">
        <f t="shared" si="0"/>
        <v xml:space="preserve"> </v>
      </c>
      <c r="F50" s="4" t="e">
        <f>VLOOKUP(E50,'3_Students'!B:G,5,FALSE)</f>
        <v>#N/A</v>
      </c>
    </row>
    <row r="51" spans="1:6" x14ac:dyDescent="0.2">
      <c r="A51" t="str">
        <f>IFERROR(IF((A50+1&lt;='1_Setting'!$C$28),A50+1," "),"")</f>
        <v/>
      </c>
      <c r="B51" s="22" t="str">
        <f>IF(ISNUMBER(A51),'3_Students'!B57," ")</f>
        <v xml:space="preserve"> </v>
      </c>
      <c r="C51" s="22" t="str">
        <f t="shared" si="1"/>
        <v xml:space="preserve"> </v>
      </c>
      <c r="E51" s="22" t="str">
        <f t="shared" si="0"/>
        <v xml:space="preserve"> </v>
      </c>
      <c r="F51" s="4" t="e">
        <f>VLOOKUP(E51,'3_Students'!B:G,5,FALSE)</f>
        <v>#N/A</v>
      </c>
    </row>
    <row r="52" spans="1:6" x14ac:dyDescent="0.2">
      <c r="A52" t="str">
        <f>IFERROR(IF((A51+1&lt;='1_Setting'!$C$28),A51+1," "),"")</f>
        <v/>
      </c>
      <c r="B52" s="22" t="str">
        <f>IF(ISNUMBER(A52),'3_Students'!B58," ")</f>
        <v xml:space="preserve"> </v>
      </c>
      <c r="C52" s="22" t="str">
        <f t="shared" si="1"/>
        <v xml:space="preserve"> </v>
      </c>
      <c r="E52" s="22" t="str">
        <f t="shared" si="0"/>
        <v xml:space="preserve"> </v>
      </c>
      <c r="F52" s="4" t="e">
        <f>VLOOKUP(E52,'3_Students'!B:G,5,FALSE)</f>
        <v>#N/A</v>
      </c>
    </row>
    <row r="53" spans="1:6" x14ac:dyDescent="0.2">
      <c r="A53" t="str">
        <f>IFERROR(IF((A52+1&lt;='1_Setting'!$C$28),A52+1," "),"")</f>
        <v/>
      </c>
      <c r="B53" s="22" t="str">
        <f>IF(ISNUMBER(A53),'3_Students'!B59," ")</f>
        <v xml:space="preserve"> </v>
      </c>
      <c r="C53" s="22" t="str">
        <f t="shared" si="1"/>
        <v xml:space="preserve"> </v>
      </c>
      <c r="E53" s="22" t="str">
        <f t="shared" si="0"/>
        <v xml:space="preserve"> </v>
      </c>
      <c r="F53" s="4" t="e">
        <f>VLOOKUP(E53,'3_Students'!B:G,5,FALSE)</f>
        <v>#N/A</v>
      </c>
    </row>
    <row r="54" spans="1:6" x14ac:dyDescent="0.2">
      <c r="A54" t="str">
        <f>IFERROR(IF((A53+1&lt;='1_Setting'!$C$28),A53+1," "),"")</f>
        <v/>
      </c>
      <c r="B54" s="22" t="str">
        <f>IF(ISNUMBER(A54),'3_Students'!B60," ")</f>
        <v xml:space="preserve"> </v>
      </c>
      <c r="C54" s="22" t="str">
        <f t="shared" si="1"/>
        <v xml:space="preserve"> </v>
      </c>
      <c r="E54" s="22" t="str">
        <f t="shared" si="0"/>
        <v xml:space="preserve"> </v>
      </c>
      <c r="F54" s="4" t="e">
        <f>VLOOKUP(E54,'3_Students'!B:G,5,FALSE)</f>
        <v>#N/A</v>
      </c>
    </row>
    <row r="55" spans="1:6" x14ac:dyDescent="0.2">
      <c r="A55" t="str">
        <f>IFERROR(IF((A54+1&lt;='1_Setting'!$C$28),A54+1," "),"")</f>
        <v/>
      </c>
      <c r="B55" s="22" t="str">
        <f>IF(ISNUMBER(A55),'3_Students'!B61," ")</f>
        <v xml:space="preserve"> </v>
      </c>
      <c r="C55" s="22" t="str">
        <f t="shared" si="1"/>
        <v xml:space="preserve"> </v>
      </c>
      <c r="E55" s="22" t="str">
        <f t="shared" si="0"/>
        <v xml:space="preserve"> </v>
      </c>
      <c r="F55" s="4" t="e">
        <f>VLOOKUP(E55,'3_Students'!B:G,5,FALSE)</f>
        <v>#N/A</v>
      </c>
    </row>
    <row r="56" spans="1:6" x14ac:dyDescent="0.2">
      <c r="A56" t="str">
        <f>IFERROR(IF((A55+1&lt;='1_Setting'!$C$28),A55+1," "),"")</f>
        <v/>
      </c>
      <c r="B56" s="22" t="str">
        <f>IF(ISNUMBER(A56),'3_Students'!B62," ")</f>
        <v xml:space="preserve"> </v>
      </c>
      <c r="C56" s="22" t="str">
        <f t="shared" si="1"/>
        <v xml:space="preserve"> </v>
      </c>
      <c r="E56" s="22" t="str">
        <f t="shared" si="0"/>
        <v xml:space="preserve"> </v>
      </c>
      <c r="F56" s="4" t="e">
        <f>VLOOKUP(E56,'3_Students'!B:G,5,FALSE)</f>
        <v>#N/A</v>
      </c>
    </row>
    <row r="57" spans="1:6" x14ac:dyDescent="0.2">
      <c r="A57" t="str">
        <f>IFERROR(IF((A56+1&lt;='1_Setting'!$C$28),A56+1," "),"")</f>
        <v/>
      </c>
      <c r="B57" s="22" t="str">
        <f>IF(ISNUMBER(A57),'3_Students'!B63," ")</f>
        <v xml:space="preserve"> </v>
      </c>
      <c r="C57" s="22" t="str">
        <f t="shared" si="1"/>
        <v xml:space="preserve"> </v>
      </c>
      <c r="E57" s="22" t="str">
        <f t="shared" si="0"/>
        <v xml:space="preserve"> </v>
      </c>
      <c r="F57" s="4" t="e">
        <f>VLOOKUP(E57,'3_Students'!B:G,5,FALSE)</f>
        <v>#N/A</v>
      </c>
    </row>
    <row r="58" spans="1:6" x14ac:dyDescent="0.2">
      <c r="A58" t="str">
        <f>IFERROR(IF((A57+1&lt;='1_Setting'!$C$28),A57+1," "),"")</f>
        <v/>
      </c>
      <c r="B58" s="22" t="str">
        <f>IF(ISNUMBER(A58),'3_Students'!B64," ")</f>
        <v xml:space="preserve"> </v>
      </c>
      <c r="C58" s="22" t="str">
        <f t="shared" si="1"/>
        <v xml:space="preserve"> </v>
      </c>
      <c r="E58" s="22" t="str">
        <f t="shared" si="0"/>
        <v xml:space="preserve"> </v>
      </c>
      <c r="F58" s="4" t="e">
        <f>VLOOKUP(E58,'3_Students'!B:G,5,FALSE)</f>
        <v>#N/A</v>
      </c>
    </row>
    <row r="59" spans="1:6" x14ac:dyDescent="0.2">
      <c r="A59" t="str">
        <f>IFERROR(IF((A58+1&lt;='1_Setting'!$C$28),A58+1," "),"")</f>
        <v/>
      </c>
      <c r="B59" s="22" t="str">
        <f>IF(ISNUMBER(A59),'3_Students'!B65," ")</f>
        <v xml:space="preserve"> </v>
      </c>
      <c r="C59" s="22" t="str">
        <f t="shared" si="1"/>
        <v xml:space="preserve"> </v>
      </c>
      <c r="E59" s="22" t="str">
        <f t="shared" si="0"/>
        <v xml:space="preserve"> </v>
      </c>
      <c r="F59" s="4" t="e">
        <f>VLOOKUP(E59,'3_Students'!B:G,5,FALSE)</f>
        <v>#N/A</v>
      </c>
    </row>
    <row r="60" spans="1:6" x14ac:dyDescent="0.2">
      <c r="A60" t="str">
        <f>IFERROR(IF((A59+1&lt;='1_Setting'!$C$28),A59+1," "),"")</f>
        <v/>
      </c>
      <c r="B60" s="22" t="str">
        <f>IF(ISNUMBER(A60),'3_Students'!B66," ")</f>
        <v xml:space="preserve"> </v>
      </c>
      <c r="C60" s="22" t="str">
        <f t="shared" si="1"/>
        <v xml:space="preserve"> </v>
      </c>
      <c r="E60" s="22" t="str">
        <f t="shared" si="0"/>
        <v xml:space="preserve"> </v>
      </c>
      <c r="F60" s="4" t="e">
        <f>VLOOKUP(E60,'3_Students'!B:G,5,FALSE)</f>
        <v>#N/A</v>
      </c>
    </row>
    <row r="61" spans="1:6" x14ac:dyDescent="0.2">
      <c r="A61" t="str">
        <f>IFERROR(IF((A60+1&lt;='1_Setting'!$C$28),A60+1," "),"")</f>
        <v/>
      </c>
      <c r="B61" s="22" t="str">
        <f>IF(ISNUMBER(A61),'3_Students'!B67," ")</f>
        <v xml:space="preserve"> </v>
      </c>
      <c r="C61" s="22" t="str">
        <f t="shared" si="1"/>
        <v xml:space="preserve"> </v>
      </c>
      <c r="E61" s="22" t="str">
        <f t="shared" si="0"/>
        <v xml:space="preserve"> </v>
      </c>
      <c r="F61" s="4" t="e">
        <f>VLOOKUP(E61,'3_Students'!B:G,5,FALSE)</f>
        <v>#N/A</v>
      </c>
    </row>
    <row r="62" spans="1:6" x14ac:dyDescent="0.2">
      <c r="A62" t="str">
        <f>IFERROR(IF((A61+1&lt;='1_Setting'!$C$28),A61+1," "),"")</f>
        <v/>
      </c>
      <c r="B62" s="22" t="str">
        <f>IF(ISNUMBER(A62),'3_Students'!B68," ")</f>
        <v xml:space="preserve"> </v>
      </c>
      <c r="C62" s="22" t="str">
        <f t="shared" si="1"/>
        <v xml:space="preserve"> </v>
      </c>
      <c r="E62" s="22" t="str">
        <f t="shared" si="0"/>
        <v xml:space="preserve"> </v>
      </c>
      <c r="F62" s="4" t="e">
        <f>VLOOKUP(E62,'3_Students'!B:G,5,FALSE)</f>
        <v>#N/A</v>
      </c>
    </row>
    <row r="63" spans="1:6" x14ac:dyDescent="0.2">
      <c r="A63" t="str">
        <f>IFERROR(IF((A62+1&lt;='1_Setting'!$C$28),A62+1," "),"")</f>
        <v/>
      </c>
      <c r="B63" s="22" t="str">
        <f>IF(ISNUMBER(A63),'3_Students'!B69," ")</f>
        <v xml:space="preserve"> </v>
      </c>
      <c r="C63" s="22" t="str">
        <f t="shared" si="1"/>
        <v xml:space="preserve"> </v>
      </c>
      <c r="E63" s="22" t="str">
        <f t="shared" si="0"/>
        <v xml:space="preserve"> </v>
      </c>
      <c r="F63" s="4" t="e">
        <f>VLOOKUP(E63,'3_Students'!B:G,5,FALSE)</f>
        <v>#N/A</v>
      </c>
    </row>
    <row r="64" spans="1:6" x14ac:dyDescent="0.2">
      <c r="A64" t="str">
        <f>IFERROR(IF((A63+1&lt;='1_Setting'!$C$28),A63+1," "),"")</f>
        <v/>
      </c>
      <c r="B64" s="22" t="str">
        <f>IF(ISNUMBER(A64),'3_Students'!B70," ")</f>
        <v xml:space="preserve"> </v>
      </c>
      <c r="C64" s="22" t="str">
        <f t="shared" si="1"/>
        <v xml:space="preserve"> </v>
      </c>
      <c r="E64" s="22" t="str">
        <f t="shared" si="0"/>
        <v xml:space="preserve"> </v>
      </c>
      <c r="F64" s="4" t="e">
        <f>VLOOKUP(E64,'3_Students'!B:G,5,FALSE)</f>
        <v>#N/A</v>
      </c>
    </row>
    <row r="65" spans="1:6" x14ac:dyDescent="0.2">
      <c r="A65" t="str">
        <f>IFERROR(IF((A64+1&lt;='1_Setting'!$C$28),A64+1," "),"")</f>
        <v/>
      </c>
      <c r="B65" s="22" t="str">
        <f>IF(ISNUMBER(A65),'3_Students'!B71," ")</f>
        <v xml:space="preserve"> </v>
      </c>
      <c r="C65" s="22" t="str">
        <f t="shared" si="1"/>
        <v xml:space="preserve"> </v>
      </c>
      <c r="E65" s="22" t="str">
        <f t="shared" si="0"/>
        <v xml:space="preserve"> </v>
      </c>
      <c r="F65" s="4" t="e">
        <f>VLOOKUP(E65,'3_Students'!B:G,5,FALSE)</f>
        <v>#N/A</v>
      </c>
    </row>
    <row r="66" spans="1:6" x14ac:dyDescent="0.2">
      <c r="A66" t="str">
        <f>IFERROR(IF((A65+1&lt;='1_Setting'!$C$28),A65+1," "),"")</f>
        <v/>
      </c>
      <c r="B66" s="22" t="str">
        <f>IF(ISNUMBER(A66),'3_Students'!B72," ")</f>
        <v xml:space="preserve"> </v>
      </c>
      <c r="C66" s="22" t="str">
        <f t="shared" si="1"/>
        <v xml:space="preserve"> </v>
      </c>
      <c r="E66" s="22" t="str">
        <f t="shared" si="0"/>
        <v xml:space="preserve"> </v>
      </c>
      <c r="F66" s="4" t="e">
        <f>VLOOKUP(E66,'3_Students'!B:G,5,FALSE)</f>
        <v>#N/A</v>
      </c>
    </row>
    <row r="67" spans="1:6" x14ac:dyDescent="0.2">
      <c r="A67" t="str">
        <f>IFERROR(IF((A66+1&lt;='1_Setting'!$C$28),A66+1," "),"")</f>
        <v/>
      </c>
      <c r="B67" s="22" t="str">
        <f>IF(ISNUMBER(A67),'3_Students'!B73," ")</f>
        <v xml:space="preserve"> </v>
      </c>
      <c r="C67" s="22" t="str">
        <f t="shared" si="1"/>
        <v xml:space="preserve"> </v>
      </c>
      <c r="E67" s="22" t="str">
        <f t="shared" ref="E67:E130" si="3">IFERROR(SMALL(C:C,A67)," ")</f>
        <v xml:space="preserve"> </v>
      </c>
      <c r="F67" s="4" t="e">
        <f>VLOOKUP(E67,'3_Students'!B:G,5,FALSE)</f>
        <v>#N/A</v>
      </c>
    </row>
    <row r="68" spans="1:6" x14ac:dyDescent="0.2">
      <c r="A68" t="str">
        <f>IFERROR(IF((A67+1&lt;='1_Setting'!$C$28),A67+1," "),"")</f>
        <v/>
      </c>
      <c r="B68" s="22" t="str">
        <f>IF(ISNUMBER(A68),'3_Students'!B74," ")</f>
        <v xml:space="preserve"> </v>
      </c>
      <c r="C68" s="22" t="str">
        <f t="shared" ref="C68:C131" si="4">IFERROR(((LEFT(B68,2)&amp;MID(B68,4,3)&amp;RIGHT(B68,3))*1)," ")</f>
        <v xml:space="preserve"> </v>
      </c>
      <c r="E68" s="22" t="str">
        <f t="shared" si="3"/>
        <v xml:space="preserve"> </v>
      </c>
      <c r="F68" s="4" t="e">
        <f>VLOOKUP(E68,'3_Students'!B:G,5,FALSE)</f>
        <v>#N/A</v>
      </c>
    </row>
    <row r="69" spans="1:6" x14ac:dyDescent="0.2">
      <c r="A69" t="str">
        <f>IFERROR(IF((A68+1&lt;='1_Setting'!$C$28),A68+1," "),"")</f>
        <v/>
      </c>
      <c r="B69" s="22" t="str">
        <f>IF(ISNUMBER(A69),'3_Students'!B75," ")</f>
        <v xml:space="preserve"> </v>
      </c>
      <c r="C69" s="22" t="str">
        <f t="shared" si="4"/>
        <v xml:space="preserve"> </v>
      </c>
      <c r="E69" s="22" t="str">
        <f t="shared" si="3"/>
        <v xml:space="preserve"> </v>
      </c>
      <c r="F69" s="4" t="e">
        <f>VLOOKUP(E69,'3_Students'!B:G,5,FALSE)</f>
        <v>#N/A</v>
      </c>
    </row>
    <row r="70" spans="1:6" x14ac:dyDescent="0.2">
      <c r="A70" t="str">
        <f>IFERROR(IF((A69+1&lt;='1_Setting'!$C$28),A69+1," "),"")</f>
        <v/>
      </c>
      <c r="B70" s="22" t="str">
        <f>IF(ISNUMBER(A70),'3_Students'!B76," ")</f>
        <v xml:space="preserve"> </v>
      </c>
      <c r="C70" s="22" t="str">
        <f t="shared" si="4"/>
        <v xml:space="preserve"> </v>
      </c>
      <c r="E70" s="22" t="str">
        <f t="shared" si="3"/>
        <v xml:space="preserve"> </v>
      </c>
      <c r="F70" s="4" t="e">
        <f>VLOOKUP(E70,'3_Students'!B:G,5,FALSE)</f>
        <v>#N/A</v>
      </c>
    </row>
    <row r="71" spans="1:6" x14ac:dyDescent="0.2">
      <c r="A71" t="str">
        <f>IFERROR(IF((A70+1&lt;='1_Setting'!$C$28),A70+1," "),"")</f>
        <v/>
      </c>
      <c r="B71" s="22" t="str">
        <f>IF(ISNUMBER(A71),'3_Students'!B77," ")</f>
        <v xml:space="preserve"> </v>
      </c>
      <c r="C71" s="22" t="str">
        <f t="shared" si="4"/>
        <v xml:space="preserve"> </v>
      </c>
      <c r="E71" s="22" t="str">
        <f t="shared" si="3"/>
        <v xml:space="preserve"> </v>
      </c>
      <c r="F71" s="4" t="e">
        <f>VLOOKUP(E71,'3_Students'!B:G,5,FALSE)</f>
        <v>#N/A</v>
      </c>
    </row>
    <row r="72" spans="1:6" x14ac:dyDescent="0.2">
      <c r="A72" t="str">
        <f>IFERROR(IF((A71+1&lt;='1_Setting'!$C$28),A71+1," "),"")</f>
        <v/>
      </c>
      <c r="B72" s="22" t="str">
        <f>IF(ISNUMBER(A72),'3_Students'!B78," ")</f>
        <v xml:space="preserve"> </v>
      </c>
      <c r="C72" s="22" t="str">
        <f t="shared" si="4"/>
        <v xml:space="preserve"> </v>
      </c>
      <c r="E72" s="22" t="str">
        <f t="shared" si="3"/>
        <v xml:space="preserve"> </v>
      </c>
      <c r="F72" s="4" t="e">
        <f>VLOOKUP(E72,'3_Students'!B:G,5,FALSE)</f>
        <v>#N/A</v>
      </c>
    </row>
    <row r="73" spans="1:6" x14ac:dyDescent="0.2">
      <c r="A73" t="str">
        <f>IFERROR(IF((A72+1&lt;='1_Setting'!$C$28),A72+1," "),"")</f>
        <v/>
      </c>
      <c r="B73" s="22" t="str">
        <f>IF(ISNUMBER(A73),'3_Students'!B79," ")</f>
        <v xml:space="preserve"> </v>
      </c>
      <c r="C73" s="22" t="str">
        <f t="shared" si="4"/>
        <v xml:space="preserve"> </v>
      </c>
      <c r="E73" s="22" t="str">
        <f t="shared" si="3"/>
        <v xml:space="preserve"> </v>
      </c>
      <c r="F73" s="4" t="e">
        <f>VLOOKUP(E73,'3_Students'!B:G,5,FALSE)</f>
        <v>#N/A</v>
      </c>
    </row>
    <row r="74" spans="1:6" x14ac:dyDescent="0.2">
      <c r="A74" t="str">
        <f>IFERROR(IF((A73+1&lt;='1_Setting'!$C$28),A73+1," "),"")</f>
        <v/>
      </c>
      <c r="B74" s="22" t="str">
        <f>IF(ISNUMBER(A74),'3_Students'!B80," ")</f>
        <v xml:space="preserve"> </v>
      </c>
      <c r="C74" s="22" t="str">
        <f t="shared" si="4"/>
        <v xml:space="preserve"> </v>
      </c>
      <c r="E74" s="22" t="str">
        <f t="shared" si="3"/>
        <v xml:space="preserve"> </v>
      </c>
      <c r="F74" s="4" t="e">
        <f>VLOOKUP(E74,'3_Students'!B:G,5,FALSE)</f>
        <v>#N/A</v>
      </c>
    </row>
    <row r="75" spans="1:6" x14ac:dyDescent="0.2">
      <c r="A75" t="str">
        <f>IFERROR(IF((A74+1&lt;='1_Setting'!$C$28),A74+1," "),"")</f>
        <v/>
      </c>
      <c r="B75" s="22" t="str">
        <f>IF(ISNUMBER(A75),'3_Students'!B81," ")</f>
        <v xml:space="preserve"> </v>
      </c>
      <c r="C75" s="22" t="str">
        <f t="shared" si="4"/>
        <v xml:space="preserve"> </v>
      </c>
      <c r="E75" s="22" t="str">
        <f t="shared" si="3"/>
        <v xml:space="preserve"> </v>
      </c>
      <c r="F75" s="4" t="e">
        <f>VLOOKUP(E75,'3_Students'!B:G,5,FALSE)</f>
        <v>#N/A</v>
      </c>
    </row>
    <row r="76" spans="1:6" x14ac:dyDescent="0.2">
      <c r="A76" t="str">
        <f>IFERROR(IF((A75+1&lt;='1_Setting'!$C$28),A75+1," "),"")</f>
        <v/>
      </c>
      <c r="B76" s="22" t="str">
        <f>IF(ISNUMBER(A76),'3_Students'!B82," ")</f>
        <v xml:space="preserve"> </v>
      </c>
      <c r="C76" s="22" t="str">
        <f t="shared" si="4"/>
        <v xml:space="preserve"> </v>
      </c>
      <c r="E76" s="22" t="str">
        <f t="shared" si="3"/>
        <v xml:space="preserve"> </v>
      </c>
      <c r="F76" s="4" t="e">
        <f>VLOOKUP(E76,'3_Students'!B:G,5,FALSE)</f>
        <v>#N/A</v>
      </c>
    </row>
    <row r="77" spans="1:6" x14ac:dyDescent="0.2">
      <c r="A77" t="str">
        <f>IFERROR(IF((A76+1&lt;='1_Setting'!$C$28),A76+1," "),"")</f>
        <v/>
      </c>
      <c r="B77" s="22" t="str">
        <f>IF(ISNUMBER(A77),'3_Students'!B83," ")</f>
        <v xml:space="preserve"> </v>
      </c>
      <c r="C77" s="22" t="str">
        <f t="shared" si="4"/>
        <v xml:space="preserve"> </v>
      </c>
      <c r="E77" s="22" t="str">
        <f t="shared" si="3"/>
        <v xml:space="preserve"> </v>
      </c>
      <c r="F77" s="4" t="e">
        <f>VLOOKUP(E77,'3_Students'!B:G,5,FALSE)</f>
        <v>#N/A</v>
      </c>
    </row>
    <row r="78" spans="1:6" x14ac:dyDescent="0.2">
      <c r="A78" t="str">
        <f>IFERROR(IF((A77+1&lt;='1_Setting'!$C$28),A77+1," "),"")</f>
        <v/>
      </c>
      <c r="B78" s="22" t="str">
        <f>IF(ISNUMBER(A78),'3_Students'!B84," ")</f>
        <v xml:space="preserve"> </v>
      </c>
      <c r="C78" s="22" t="str">
        <f t="shared" si="4"/>
        <v xml:space="preserve"> </v>
      </c>
      <c r="E78" s="22" t="str">
        <f t="shared" si="3"/>
        <v xml:space="preserve"> </v>
      </c>
      <c r="F78" s="4" t="e">
        <f>VLOOKUP(E78,'3_Students'!B:G,5,FALSE)</f>
        <v>#N/A</v>
      </c>
    </row>
    <row r="79" spans="1:6" x14ac:dyDescent="0.2">
      <c r="A79" t="str">
        <f>IFERROR(IF((A78+1&lt;='1_Setting'!$C$28),A78+1," "),"")</f>
        <v/>
      </c>
      <c r="B79" s="22" t="str">
        <f>IF(ISNUMBER(A79),'3_Students'!B85," ")</f>
        <v xml:space="preserve"> </v>
      </c>
      <c r="C79" s="22" t="str">
        <f t="shared" si="4"/>
        <v xml:space="preserve"> </v>
      </c>
      <c r="E79" s="22" t="str">
        <f t="shared" si="3"/>
        <v xml:space="preserve"> </v>
      </c>
      <c r="F79" s="4" t="e">
        <f>VLOOKUP(E79,'3_Students'!B:G,5,FALSE)</f>
        <v>#N/A</v>
      </c>
    </row>
    <row r="80" spans="1:6" x14ac:dyDescent="0.2">
      <c r="A80" t="str">
        <f>IFERROR(IF((A79+1&lt;='1_Setting'!$C$28),A79+1," "),"")</f>
        <v/>
      </c>
      <c r="B80" s="22" t="str">
        <f>IF(ISNUMBER(A80),'3_Students'!B86," ")</f>
        <v xml:space="preserve"> </v>
      </c>
      <c r="C80" s="22" t="str">
        <f t="shared" si="4"/>
        <v xml:space="preserve"> </v>
      </c>
      <c r="E80" s="22" t="str">
        <f t="shared" si="3"/>
        <v xml:space="preserve"> </v>
      </c>
      <c r="F80" s="4" t="e">
        <f>VLOOKUP(E80,'3_Students'!B:G,5,FALSE)</f>
        <v>#N/A</v>
      </c>
    </row>
    <row r="81" spans="1:6" x14ac:dyDescent="0.2">
      <c r="A81" t="str">
        <f>IFERROR(IF((A80+1&lt;='1_Setting'!$C$28),A80+1," "),"")</f>
        <v/>
      </c>
      <c r="B81" s="22" t="str">
        <f>IF(ISNUMBER(A81),'3_Students'!B87," ")</f>
        <v xml:space="preserve"> </v>
      </c>
      <c r="C81" s="22" t="str">
        <f t="shared" si="4"/>
        <v xml:space="preserve"> </v>
      </c>
      <c r="E81" s="22" t="str">
        <f t="shared" si="3"/>
        <v xml:space="preserve"> </v>
      </c>
      <c r="F81" s="4" t="e">
        <f>VLOOKUP(E81,'3_Students'!B:G,5,FALSE)</f>
        <v>#N/A</v>
      </c>
    </row>
    <row r="82" spans="1:6" x14ac:dyDescent="0.2">
      <c r="A82" t="str">
        <f>IFERROR(IF((A81+1&lt;='1_Setting'!$C$28),A81+1," "),"")</f>
        <v/>
      </c>
      <c r="B82" s="22" t="str">
        <f>IF(ISNUMBER(A82),'3_Students'!B88," ")</f>
        <v xml:space="preserve"> </v>
      </c>
      <c r="C82" s="22" t="str">
        <f t="shared" si="4"/>
        <v xml:space="preserve"> </v>
      </c>
      <c r="E82" s="22" t="str">
        <f t="shared" si="3"/>
        <v xml:space="preserve"> </v>
      </c>
      <c r="F82" s="4" t="e">
        <f>VLOOKUP(E82,'3_Students'!B:G,5,FALSE)</f>
        <v>#N/A</v>
      </c>
    </row>
    <row r="83" spans="1:6" x14ac:dyDescent="0.2">
      <c r="A83" t="str">
        <f>IFERROR(IF((A82+1&lt;='1_Setting'!$C$28),A82+1," "),"")</f>
        <v/>
      </c>
      <c r="B83" s="22" t="str">
        <f>IF(ISNUMBER(A83),'3_Students'!B89," ")</f>
        <v xml:space="preserve"> </v>
      </c>
      <c r="C83" s="22" t="str">
        <f t="shared" si="4"/>
        <v xml:space="preserve"> </v>
      </c>
      <c r="E83" s="22" t="str">
        <f t="shared" si="3"/>
        <v xml:space="preserve"> </v>
      </c>
      <c r="F83" s="4" t="e">
        <f>VLOOKUP(E83,'3_Students'!B:G,5,FALSE)</f>
        <v>#N/A</v>
      </c>
    </row>
    <row r="84" spans="1:6" x14ac:dyDescent="0.2">
      <c r="A84" t="str">
        <f>IFERROR(IF((A83+1&lt;='1_Setting'!$C$28),A83+1," "),"")</f>
        <v/>
      </c>
      <c r="B84" s="22" t="str">
        <f>IF(ISNUMBER(A84),'3_Students'!B90," ")</f>
        <v xml:space="preserve"> </v>
      </c>
      <c r="C84" s="22" t="str">
        <f t="shared" si="4"/>
        <v xml:space="preserve"> </v>
      </c>
      <c r="E84" s="22" t="str">
        <f t="shared" si="3"/>
        <v xml:space="preserve"> </v>
      </c>
      <c r="F84" s="4" t="e">
        <f>VLOOKUP(E84,'3_Students'!B:G,5,FALSE)</f>
        <v>#N/A</v>
      </c>
    </row>
    <row r="85" spans="1:6" x14ac:dyDescent="0.2">
      <c r="A85" t="str">
        <f>IFERROR(IF((A84+1&lt;='1_Setting'!$C$28),A84+1," "),"")</f>
        <v/>
      </c>
      <c r="B85" s="22" t="str">
        <f>IF(ISNUMBER(A85),'3_Students'!B91," ")</f>
        <v xml:space="preserve"> </v>
      </c>
      <c r="C85" s="22" t="str">
        <f t="shared" si="4"/>
        <v xml:space="preserve"> </v>
      </c>
      <c r="E85" s="22" t="str">
        <f t="shared" si="3"/>
        <v xml:space="preserve"> </v>
      </c>
      <c r="F85" s="4" t="e">
        <f>VLOOKUP(E85,'3_Students'!B:G,5,FALSE)</f>
        <v>#N/A</v>
      </c>
    </row>
    <row r="86" spans="1:6" x14ac:dyDescent="0.2">
      <c r="A86" t="str">
        <f>IFERROR(IF((A85+1&lt;='1_Setting'!$C$28),A85+1," "),"")</f>
        <v/>
      </c>
      <c r="B86" s="22" t="str">
        <f>IF(ISNUMBER(A86),'3_Students'!B92," ")</f>
        <v xml:space="preserve"> </v>
      </c>
      <c r="C86" s="22" t="str">
        <f t="shared" si="4"/>
        <v xml:space="preserve"> </v>
      </c>
      <c r="E86" s="22" t="str">
        <f t="shared" si="3"/>
        <v xml:space="preserve"> </v>
      </c>
      <c r="F86" s="4" t="e">
        <f>VLOOKUP(E86,'3_Students'!B:G,5,FALSE)</f>
        <v>#N/A</v>
      </c>
    </row>
    <row r="87" spans="1:6" x14ac:dyDescent="0.2">
      <c r="A87" t="str">
        <f>IFERROR(IF((A86+1&lt;='1_Setting'!$C$28),A86+1," "),"")</f>
        <v/>
      </c>
      <c r="B87" s="22" t="str">
        <f>IF(ISNUMBER(A87),'3_Students'!B93," ")</f>
        <v xml:space="preserve"> </v>
      </c>
      <c r="C87" s="22" t="str">
        <f t="shared" si="4"/>
        <v xml:space="preserve"> </v>
      </c>
      <c r="E87" s="22" t="str">
        <f t="shared" si="3"/>
        <v xml:space="preserve"> </v>
      </c>
      <c r="F87" s="4" t="e">
        <f>VLOOKUP(E87,'3_Students'!B:G,5,FALSE)</f>
        <v>#N/A</v>
      </c>
    </row>
    <row r="88" spans="1:6" x14ac:dyDescent="0.2">
      <c r="A88" t="str">
        <f>IFERROR(IF((A87+1&lt;='1_Setting'!$C$28),A87+1," "),"")</f>
        <v/>
      </c>
      <c r="B88" s="22" t="str">
        <f>IF(ISNUMBER(A88),'3_Students'!B94," ")</f>
        <v xml:space="preserve"> </v>
      </c>
      <c r="C88" s="22" t="str">
        <f t="shared" si="4"/>
        <v xml:space="preserve"> </v>
      </c>
      <c r="E88" s="22" t="str">
        <f t="shared" si="3"/>
        <v xml:space="preserve"> </v>
      </c>
      <c r="F88" s="4" t="e">
        <f>VLOOKUP(E88,'3_Students'!B:G,5,FALSE)</f>
        <v>#N/A</v>
      </c>
    </row>
    <row r="89" spans="1:6" x14ac:dyDescent="0.2">
      <c r="A89" t="str">
        <f>IFERROR(IF((A88+1&lt;='1_Setting'!$C$28),A88+1," "),"")</f>
        <v/>
      </c>
      <c r="B89" s="22" t="str">
        <f>IF(ISNUMBER(A89),'3_Students'!B95," ")</f>
        <v xml:space="preserve"> </v>
      </c>
      <c r="C89" s="22" t="str">
        <f t="shared" si="4"/>
        <v xml:space="preserve"> </v>
      </c>
      <c r="E89" s="22" t="str">
        <f t="shared" si="3"/>
        <v xml:space="preserve"> </v>
      </c>
      <c r="F89" s="4" t="e">
        <f>VLOOKUP(E89,'3_Students'!B:G,5,FALSE)</f>
        <v>#N/A</v>
      </c>
    </row>
    <row r="90" spans="1:6" x14ac:dyDescent="0.2">
      <c r="A90" t="str">
        <f>IFERROR(IF((A89+1&lt;='1_Setting'!$C$28),A89+1," "),"")</f>
        <v/>
      </c>
      <c r="B90" s="22" t="str">
        <f>IF(ISNUMBER(A90),'3_Students'!B96," ")</f>
        <v xml:space="preserve"> </v>
      </c>
      <c r="C90" s="22" t="str">
        <f t="shared" si="4"/>
        <v xml:space="preserve"> </v>
      </c>
      <c r="E90" s="22" t="str">
        <f t="shared" si="3"/>
        <v xml:space="preserve"> </v>
      </c>
      <c r="F90" s="4" t="e">
        <f>VLOOKUP(E90,'3_Students'!B:G,5,FALSE)</f>
        <v>#N/A</v>
      </c>
    </row>
    <row r="91" spans="1:6" x14ac:dyDescent="0.2">
      <c r="A91" t="str">
        <f>IFERROR(IF((A90+1&lt;='1_Setting'!$C$28),A90+1," "),"")</f>
        <v/>
      </c>
      <c r="B91" s="22" t="str">
        <f>IF(ISNUMBER(A91),'3_Students'!B97," ")</f>
        <v xml:space="preserve"> </v>
      </c>
      <c r="C91" s="22" t="str">
        <f t="shared" si="4"/>
        <v xml:space="preserve"> </v>
      </c>
      <c r="E91" s="22" t="str">
        <f t="shared" si="3"/>
        <v xml:space="preserve"> </v>
      </c>
      <c r="F91" s="4" t="e">
        <f>VLOOKUP(E91,'3_Students'!B:G,5,FALSE)</f>
        <v>#N/A</v>
      </c>
    </row>
    <row r="92" spans="1:6" x14ac:dyDescent="0.2">
      <c r="A92" t="str">
        <f>IFERROR(IF((A91+1&lt;='1_Setting'!$C$28),A91+1," "),"")</f>
        <v/>
      </c>
      <c r="B92" s="22" t="str">
        <f>IF(ISNUMBER(A92),'3_Students'!B98," ")</f>
        <v xml:space="preserve"> </v>
      </c>
      <c r="C92" s="22" t="str">
        <f t="shared" si="4"/>
        <v xml:space="preserve"> </v>
      </c>
      <c r="E92" s="22" t="str">
        <f t="shared" si="3"/>
        <v xml:space="preserve"> </v>
      </c>
      <c r="F92" s="4" t="e">
        <f>VLOOKUP(E92,'3_Students'!B:G,5,FALSE)</f>
        <v>#N/A</v>
      </c>
    </row>
    <row r="93" spans="1:6" x14ac:dyDescent="0.2">
      <c r="A93" t="str">
        <f>IFERROR(IF((A92+1&lt;='1_Setting'!$C$28),A92+1," "),"")</f>
        <v/>
      </c>
      <c r="B93" s="22" t="str">
        <f>IF(ISNUMBER(A93),'3_Students'!B99," ")</f>
        <v xml:space="preserve"> </v>
      </c>
      <c r="C93" s="22" t="str">
        <f t="shared" si="4"/>
        <v xml:space="preserve"> </v>
      </c>
      <c r="E93" s="22" t="str">
        <f t="shared" si="3"/>
        <v xml:space="preserve"> </v>
      </c>
      <c r="F93" s="4" t="e">
        <f>VLOOKUP(E93,'3_Students'!B:G,5,FALSE)</f>
        <v>#N/A</v>
      </c>
    </row>
    <row r="94" spans="1:6" x14ac:dyDescent="0.2">
      <c r="A94" t="str">
        <f>IFERROR(IF((A93+1&lt;='1_Setting'!$C$28),A93+1," "),"")</f>
        <v/>
      </c>
      <c r="B94" s="22" t="str">
        <f>IF(ISNUMBER(A94),'3_Students'!B100," ")</f>
        <v xml:space="preserve"> </v>
      </c>
      <c r="C94" s="22" t="str">
        <f t="shared" si="4"/>
        <v xml:space="preserve"> </v>
      </c>
      <c r="E94" s="22" t="str">
        <f t="shared" si="3"/>
        <v xml:space="preserve"> </v>
      </c>
      <c r="F94" s="4" t="e">
        <f>VLOOKUP(E94,'3_Students'!B:G,5,FALSE)</f>
        <v>#N/A</v>
      </c>
    </row>
    <row r="95" spans="1:6" x14ac:dyDescent="0.2">
      <c r="A95" t="str">
        <f>IFERROR(IF((A94+1&lt;='1_Setting'!$C$28),A94+1," "),"")</f>
        <v/>
      </c>
      <c r="B95" s="22" t="str">
        <f>IF(ISNUMBER(A95),'3_Students'!B101," ")</f>
        <v xml:space="preserve"> </v>
      </c>
      <c r="C95" s="22" t="str">
        <f t="shared" si="4"/>
        <v xml:space="preserve"> </v>
      </c>
      <c r="E95" s="22" t="str">
        <f t="shared" si="3"/>
        <v xml:space="preserve"> </v>
      </c>
      <c r="F95" s="4" t="e">
        <f>VLOOKUP(E95,'3_Students'!B:G,5,FALSE)</f>
        <v>#N/A</v>
      </c>
    </row>
    <row r="96" spans="1:6" x14ac:dyDescent="0.2">
      <c r="A96" t="str">
        <f>IFERROR(IF((A95+1&lt;='1_Setting'!$C$28),A95+1," "),"")</f>
        <v/>
      </c>
      <c r="B96" s="22" t="str">
        <f>IF(ISNUMBER(A96),'3_Students'!B102," ")</f>
        <v xml:space="preserve"> </v>
      </c>
      <c r="C96" s="22" t="str">
        <f t="shared" si="4"/>
        <v xml:space="preserve"> </v>
      </c>
      <c r="E96" s="22" t="str">
        <f t="shared" si="3"/>
        <v xml:space="preserve"> </v>
      </c>
      <c r="F96" s="4" t="e">
        <f>VLOOKUP(E96,'3_Students'!B:G,5,FALSE)</f>
        <v>#N/A</v>
      </c>
    </row>
    <row r="97" spans="1:6" x14ac:dyDescent="0.2">
      <c r="A97" t="str">
        <f>IFERROR(IF((A96+1&lt;='1_Setting'!$C$28),A96+1," "),"")</f>
        <v/>
      </c>
      <c r="B97" s="22" t="str">
        <f>IF(ISNUMBER(A97),'3_Students'!B103," ")</f>
        <v xml:space="preserve"> </v>
      </c>
      <c r="C97" s="22" t="str">
        <f t="shared" si="4"/>
        <v xml:space="preserve"> </v>
      </c>
      <c r="E97" s="22" t="str">
        <f t="shared" si="3"/>
        <v xml:space="preserve"> </v>
      </c>
      <c r="F97" s="4" t="e">
        <f>VLOOKUP(E97,'3_Students'!B:G,5,FALSE)</f>
        <v>#N/A</v>
      </c>
    </row>
    <row r="98" spans="1:6" x14ac:dyDescent="0.2">
      <c r="A98" t="str">
        <f>IFERROR(IF((A97+1&lt;='1_Setting'!$C$28),A97+1," "),"")</f>
        <v/>
      </c>
      <c r="B98" s="22" t="str">
        <f>IF(ISNUMBER(A98),'3_Students'!B104," ")</f>
        <v xml:space="preserve"> </v>
      </c>
      <c r="C98" s="22" t="str">
        <f t="shared" si="4"/>
        <v xml:space="preserve"> </v>
      </c>
      <c r="E98" s="22" t="str">
        <f t="shared" si="3"/>
        <v xml:space="preserve"> </v>
      </c>
      <c r="F98" s="4" t="e">
        <f>VLOOKUP(E98,'3_Students'!B:G,5,FALSE)</f>
        <v>#N/A</v>
      </c>
    </row>
    <row r="99" spans="1:6" x14ac:dyDescent="0.2">
      <c r="A99" t="str">
        <f>IFERROR(IF((A98+1&lt;='1_Setting'!$C$28),A98+1," "),"")</f>
        <v/>
      </c>
      <c r="B99" s="22" t="str">
        <f>IF(ISNUMBER(A99),'3_Students'!B105," ")</f>
        <v xml:space="preserve"> </v>
      </c>
      <c r="C99" s="22" t="str">
        <f t="shared" si="4"/>
        <v xml:space="preserve"> </v>
      </c>
      <c r="E99" s="22" t="str">
        <f t="shared" si="3"/>
        <v xml:space="preserve"> </v>
      </c>
      <c r="F99" s="4" t="e">
        <f>VLOOKUP(E99,'3_Students'!B:G,5,FALSE)</f>
        <v>#N/A</v>
      </c>
    </row>
    <row r="100" spans="1:6" x14ac:dyDescent="0.2">
      <c r="A100" t="str">
        <f>IFERROR(IF((A99+1&lt;='1_Setting'!$C$28),A99+1," "),"")</f>
        <v/>
      </c>
      <c r="B100" s="22" t="str">
        <f>IF(ISNUMBER(A100),'3_Students'!B106," ")</f>
        <v xml:space="preserve"> </v>
      </c>
      <c r="C100" s="22" t="str">
        <f t="shared" si="4"/>
        <v xml:space="preserve"> </v>
      </c>
      <c r="E100" s="22" t="str">
        <f t="shared" si="3"/>
        <v xml:space="preserve"> </v>
      </c>
      <c r="F100" s="4" t="e">
        <f>VLOOKUP(E100,'3_Students'!B:G,5,FALSE)</f>
        <v>#N/A</v>
      </c>
    </row>
    <row r="101" spans="1:6" x14ac:dyDescent="0.2">
      <c r="A101" t="str">
        <f>IFERROR(IF((A100+1&lt;='1_Setting'!$C$28),A100+1," "),"")</f>
        <v/>
      </c>
      <c r="B101" s="22" t="str">
        <f>IF(ISNUMBER(A101),'3_Students'!B107," ")</f>
        <v xml:space="preserve"> </v>
      </c>
      <c r="C101" s="22" t="str">
        <f t="shared" si="4"/>
        <v xml:space="preserve"> </v>
      </c>
      <c r="E101" s="22" t="str">
        <f t="shared" si="3"/>
        <v xml:space="preserve"> </v>
      </c>
      <c r="F101" s="4" t="e">
        <f>VLOOKUP(E101,'3_Students'!B:G,5,FALSE)</f>
        <v>#N/A</v>
      </c>
    </row>
    <row r="102" spans="1:6" x14ac:dyDescent="0.2">
      <c r="A102" t="str">
        <f>IFERROR(IF((A101+1&lt;='1_Setting'!$C$28),A101+1," "),"")</f>
        <v/>
      </c>
      <c r="B102" s="22" t="str">
        <f>IF(ISNUMBER(A102),'3_Students'!B108," ")</f>
        <v xml:space="preserve"> </v>
      </c>
      <c r="C102" s="22" t="str">
        <f t="shared" si="4"/>
        <v xml:space="preserve"> </v>
      </c>
      <c r="E102" s="22" t="str">
        <f t="shared" si="3"/>
        <v xml:space="preserve"> </v>
      </c>
      <c r="F102" s="4" t="e">
        <f>VLOOKUP(E102,'3_Students'!B:G,5,FALSE)</f>
        <v>#N/A</v>
      </c>
    </row>
    <row r="103" spans="1:6" x14ac:dyDescent="0.2">
      <c r="A103" t="str">
        <f>IFERROR(IF((A102+1&lt;='1_Setting'!$C$28),A102+1," "),"")</f>
        <v/>
      </c>
      <c r="B103" s="22" t="str">
        <f>IF(ISNUMBER(A103),'3_Students'!B109," ")</f>
        <v xml:space="preserve"> </v>
      </c>
      <c r="C103" s="22" t="str">
        <f t="shared" si="4"/>
        <v xml:space="preserve"> </v>
      </c>
      <c r="E103" s="22" t="str">
        <f t="shared" si="3"/>
        <v xml:space="preserve"> </v>
      </c>
      <c r="F103" s="4" t="e">
        <f>VLOOKUP(E103,'3_Students'!B:G,5,FALSE)</f>
        <v>#N/A</v>
      </c>
    </row>
    <row r="104" spans="1:6" x14ac:dyDescent="0.2">
      <c r="A104" t="str">
        <f>IFERROR(IF((A103+1&lt;='1_Setting'!$C$28),A103+1," "),"")</f>
        <v/>
      </c>
      <c r="B104" s="22" t="str">
        <f>IF(ISNUMBER(A104),'3_Students'!B110," ")</f>
        <v xml:space="preserve"> </v>
      </c>
      <c r="C104" s="22" t="str">
        <f t="shared" si="4"/>
        <v xml:space="preserve"> </v>
      </c>
      <c r="E104" s="22" t="str">
        <f t="shared" si="3"/>
        <v xml:space="preserve"> </v>
      </c>
      <c r="F104" s="4" t="e">
        <f>VLOOKUP(E104,'3_Students'!B:G,5,FALSE)</f>
        <v>#N/A</v>
      </c>
    </row>
    <row r="105" spans="1:6" x14ac:dyDescent="0.2">
      <c r="A105" t="str">
        <f>IFERROR(IF((A104+1&lt;='1_Setting'!$C$28),A104+1," "),"")</f>
        <v/>
      </c>
      <c r="B105" s="22" t="str">
        <f>IF(ISNUMBER(A105),'3_Students'!B111," ")</f>
        <v xml:space="preserve"> </v>
      </c>
      <c r="C105" s="22" t="str">
        <f t="shared" si="4"/>
        <v xml:space="preserve"> </v>
      </c>
      <c r="E105" s="22" t="str">
        <f t="shared" si="3"/>
        <v xml:space="preserve"> </v>
      </c>
      <c r="F105" s="4" t="e">
        <f>VLOOKUP(E105,'3_Students'!B:G,5,FALSE)</f>
        <v>#N/A</v>
      </c>
    </row>
    <row r="106" spans="1:6" x14ac:dyDescent="0.2">
      <c r="A106" t="str">
        <f>IFERROR(IF((A105+1&lt;='1_Setting'!$C$28),A105+1," "),"")</f>
        <v/>
      </c>
      <c r="B106" s="22" t="str">
        <f>IF(ISNUMBER(A106),'3_Students'!B112," ")</f>
        <v xml:space="preserve"> </v>
      </c>
      <c r="C106" s="22" t="str">
        <f t="shared" si="4"/>
        <v xml:space="preserve"> </v>
      </c>
      <c r="E106" s="22" t="str">
        <f t="shared" si="3"/>
        <v xml:space="preserve"> </v>
      </c>
      <c r="F106" s="4" t="e">
        <f>VLOOKUP(E106,'3_Students'!B:G,5,FALSE)</f>
        <v>#N/A</v>
      </c>
    </row>
    <row r="107" spans="1:6" x14ac:dyDescent="0.2">
      <c r="A107" t="str">
        <f>IFERROR(IF((A106+1&lt;='1_Setting'!$C$28),A106+1," "),"")</f>
        <v/>
      </c>
      <c r="B107" s="22" t="str">
        <f>IF(ISNUMBER(A107),'3_Students'!B113," ")</f>
        <v xml:space="preserve"> </v>
      </c>
      <c r="C107" s="22" t="str">
        <f t="shared" si="4"/>
        <v xml:space="preserve"> </v>
      </c>
      <c r="E107" s="22" t="str">
        <f t="shared" si="3"/>
        <v xml:space="preserve"> </v>
      </c>
      <c r="F107" s="4" t="e">
        <f>VLOOKUP(E107,'3_Students'!B:G,5,FALSE)</f>
        <v>#N/A</v>
      </c>
    </row>
    <row r="108" spans="1:6" x14ac:dyDescent="0.2">
      <c r="A108" t="str">
        <f>IFERROR(IF((A107+1&lt;='1_Setting'!$C$28),A107+1," "),"")</f>
        <v/>
      </c>
      <c r="B108" s="22" t="str">
        <f>IF(ISNUMBER(A108),'3_Students'!B114," ")</f>
        <v xml:space="preserve"> </v>
      </c>
      <c r="C108" s="22" t="str">
        <f t="shared" si="4"/>
        <v xml:space="preserve"> </v>
      </c>
      <c r="E108" s="22" t="str">
        <f t="shared" si="3"/>
        <v xml:space="preserve"> </v>
      </c>
      <c r="F108" s="4" t="e">
        <f>VLOOKUP(E108,'3_Students'!B:G,5,FALSE)</f>
        <v>#N/A</v>
      </c>
    </row>
    <row r="109" spans="1:6" x14ac:dyDescent="0.2">
      <c r="A109" t="str">
        <f>IFERROR(IF((A108+1&lt;='1_Setting'!$C$28),A108+1," "),"")</f>
        <v/>
      </c>
      <c r="B109" s="22" t="str">
        <f>IF(ISNUMBER(A109),'3_Students'!B115," ")</f>
        <v xml:space="preserve"> </v>
      </c>
      <c r="C109" s="22" t="str">
        <f t="shared" si="4"/>
        <v xml:space="preserve"> </v>
      </c>
      <c r="E109" s="22" t="str">
        <f t="shared" si="3"/>
        <v xml:space="preserve"> </v>
      </c>
      <c r="F109" s="4" t="e">
        <f>VLOOKUP(E109,'3_Students'!B:G,5,FALSE)</f>
        <v>#N/A</v>
      </c>
    </row>
    <row r="110" spans="1:6" x14ac:dyDescent="0.2">
      <c r="A110" t="str">
        <f>IFERROR(IF((A109+1&lt;='1_Setting'!$C$28),A109+1," "),"")</f>
        <v/>
      </c>
      <c r="B110" s="22" t="str">
        <f>IF(ISNUMBER(A110),'3_Students'!B116," ")</f>
        <v xml:space="preserve"> </v>
      </c>
      <c r="C110" s="22" t="str">
        <f t="shared" si="4"/>
        <v xml:space="preserve"> </v>
      </c>
      <c r="E110" s="22" t="str">
        <f t="shared" si="3"/>
        <v xml:space="preserve"> </v>
      </c>
      <c r="F110" s="4" t="e">
        <f>VLOOKUP(E110,'3_Students'!B:G,5,FALSE)</f>
        <v>#N/A</v>
      </c>
    </row>
    <row r="111" spans="1:6" x14ac:dyDescent="0.2">
      <c r="A111" t="str">
        <f>IFERROR(IF((A110+1&lt;='1_Setting'!$C$28),A110+1," "),"")</f>
        <v/>
      </c>
      <c r="B111" s="22" t="str">
        <f>IF(ISNUMBER(A111),'3_Students'!B117," ")</f>
        <v xml:space="preserve"> </v>
      </c>
      <c r="C111" s="22" t="str">
        <f t="shared" si="4"/>
        <v xml:space="preserve"> </v>
      </c>
      <c r="E111" s="22" t="str">
        <f t="shared" si="3"/>
        <v xml:space="preserve"> </v>
      </c>
      <c r="F111" s="4" t="e">
        <f>VLOOKUP(E111,'3_Students'!B:G,5,FALSE)</f>
        <v>#N/A</v>
      </c>
    </row>
    <row r="112" spans="1:6" x14ac:dyDescent="0.2">
      <c r="A112" t="str">
        <f>IFERROR(IF((A111+1&lt;='1_Setting'!$C$28),A111+1," "),"")</f>
        <v/>
      </c>
      <c r="B112" s="22" t="str">
        <f>IF(ISNUMBER(A112),'3_Students'!B118," ")</f>
        <v xml:space="preserve"> </v>
      </c>
      <c r="C112" s="22" t="str">
        <f t="shared" si="4"/>
        <v xml:space="preserve"> </v>
      </c>
      <c r="E112" s="22" t="str">
        <f t="shared" si="3"/>
        <v xml:space="preserve"> </v>
      </c>
      <c r="F112" s="4" t="e">
        <f>VLOOKUP(E112,'3_Students'!B:G,5,FALSE)</f>
        <v>#N/A</v>
      </c>
    </row>
    <row r="113" spans="1:6" x14ac:dyDescent="0.2">
      <c r="A113" t="str">
        <f>IFERROR(IF((A112+1&lt;='1_Setting'!$C$28),A112+1," "),"")</f>
        <v/>
      </c>
      <c r="B113" s="22" t="str">
        <f>IF(ISNUMBER(A113),'3_Students'!B119," ")</f>
        <v xml:space="preserve"> </v>
      </c>
      <c r="C113" s="22" t="str">
        <f t="shared" si="4"/>
        <v xml:space="preserve"> </v>
      </c>
      <c r="E113" s="22" t="str">
        <f t="shared" si="3"/>
        <v xml:space="preserve"> </v>
      </c>
      <c r="F113" s="4" t="e">
        <f>VLOOKUP(E113,'3_Students'!B:G,5,FALSE)</f>
        <v>#N/A</v>
      </c>
    </row>
    <row r="114" spans="1:6" x14ac:dyDescent="0.2">
      <c r="A114" t="str">
        <f>IFERROR(IF((A113+1&lt;='1_Setting'!$C$28),A113+1," "),"")</f>
        <v/>
      </c>
      <c r="B114" s="22" t="str">
        <f>IF(ISNUMBER(A114),'3_Students'!B120," ")</f>
        <v xml:space="preserve"> </v>
      </c>
      <c r="C114" s="22" t="str">
        <f t="shared" si="4"/>
        <v xml:space="preserve"> </v>
      </c>
      <c r="E114" s="22" t="str">
        <f t="shared" si="3"/>
        <v xml:space="preserve"> </v>
      </c>
      <c r="F114" s="4" t="e">
        <f>VLOOKUP(E114,'3_Students'!B:G,5,FALSE)</f>
        <v>#N/A</v>
      </c>
    </row>
    <row r="115" spans="1:6" x14ac:dyDescent="0.2">
      <c r="A115" t="str">
        <f>IFERROR(IF((A114+1&lt;='1_Setting'!$C$28),A114+1," "),"")</f>
        <v/>
      </c>
      <c r="B115" s="22" t="str">
        <f>IF(ISNUMBER(A115),'3_Students'!B121," ")</f>
        <v xml:space="preserve"> </v>
      </c>
      <c r="C115" s="22" t="str">
        <f t="shared" si="4"/>
        <v xml:space="preserve"> </v>
      </c>
      <c r="E115" s="22" t="str">
        <f t="shared" si="3"/>
        <v xml:space="preserve"> </v>
      </c>
      <c r="F115" s="4" t="e">
        <f>VLOOKUP(E115,'3_Students'!B:G,5,FALSE)</f>
        <v>#N/A</v>
      </c>
    </row>
    <row r="116" spans="1:6" x14ac:dyDescent="0.2">
      <c r="A116" t="str">
        <f>IFERROR(IF((A115+1&lt;='1_Setting'!$C$28),A115+1," "),"")</f>
        <v/>
      </c>
      <c r="B116" s="22" t="str">
        <f>IF(ISNUMBER(A116),'3_Students'!B122," ")</f>
        <v xml:space="preserve"> </v>
      </c>
      <c r="C116" s="22" t="str">
        <f t="shared" si="4"/>
        <v xml:space="preserve"> </v>
      </c>
      <c r="E116" s="22" t="str">
        <f t="shared" si="3"/>
        <v xml:space="preserve"> </v>
      </c>
      <c r="F116" s="4" t="e">
        <f>VLOOKUP(E116,'3_Students'!B:G,5,FALSE)</f>
        <v>#N/A</v>
      </c>
    </row>
    <row r="117" spans="1:6" x14ac:dyDescent="0.2">
      <c r="A117" t="str">
        <f>IFERROR(IF((A116+1&lt;='1_Setting'!$C$28),A116+1," "),"")</f>
        <v/>
      </c>
      <c r="B117" s="22" t="str">
        <f>IF(ISNUMBER(A117),'3_Students'!B123," ")</f>
        <v xml:space="preserve"> </v>
      </c>
      <c r="C117" s="22" t="str">
        <f t="shared" si="4"/>
        <v xml:space="preserve"> </v>
      </c>
      <c r="E117" s="22" t="str">
        <f t="shared" si="3"/>
        <v xml:space="preserve"> </v>
      </c>
      <c r="F117" s="4" t="e">
        <f>VLOOKUP(E117,'3_Students'!B:G,5,FALSE)</f>
        <v>#N/A</v>
      </c>
    </row>
    <row r="118" spans="1:6" x14ac:dyDescent="0.2">
      <c r="A118" t="str">
        <f>IFERROR(IF((A117+1&lt;='1_Setting'!$C$28),A117+1," "),"")</f>
        <v/>
      </c>
      <c r="B118" s="22" t="str">
        <f>IF(ISNUMBER(A118),'3_Students'!B124," ")</f>
        <v xml:space="preserve"> </v>
      </c>
      <c r="C118" s="22" t="str">
        <f t="shared" si="4"/>
        <v xml:space="preserve"> </v>
      </c>
      <c r="E118" s="22" t="str">
        <f t="shared" si="3"/>
        <v xml:space="preserve"> </v>
      </c>
      <c r="F118" s="4" t="e">
        <f>VLOOKUP(E118,'3_Students'!B:G,5,FALSE)</f>
        <v>#N/A</v>
      </c>
    </row>
    <row r="119" spans="1:6" x14ac:dyDescent="0.2">
      <c r="A119" t="str">
        <f>IFERROR(IF((A118+1&lt;='1_Setting'!$C$28),A118+1," "),"")</f>
        <v/>
      </c>
      <c r="B119" s="22" t="str">
        <f>IF(ISNUMBER(A119),'3_Students'!B125," ")</f>
        <v xml:space="preserve"> </v>
      </c>
      <c r="C119" s="22" t="str">
        <f t="shared" si="4"/>
        <v xml:space="preserve"> </v>
      </c>
      <c r="E119" s="22" t="str">
        <f t="shared" si="3"/>
        <v xml:space="preserve"> </v>
      </c>
      <c r="F119" s="4" t="e">
        <f>VLOOKUP(E119,'3_Students'!B:G,5,FALSE)</f>
        <v>#N/A</v>
      </c>
    </row>
    <row r="120" spans="1:6" x14ac:dyDescent="0.2">
      <c r="A120" t="str">
        <f>IFERROR(IF((A119+1&lt;='1_Setting'!$C$28),A119+1," "),"")</f>
        <v/>
      </c>
      <c r="B120" s="22" t="str">
        <f>IF(ISNUMBER(A120),'3_Students'!B126," ")</f>
        <v xml:space="preserve"> </v>
      </c>
      <c r="C120" s="22" t="str">
        <f t="shared" si="4"/>
        <v xml:space="preserve"> </v>
      </c>
      <c r="E120" s="22" t="str">
        <f t="shared" si="3"/>
        <v xml:space="preserve"> </v>
      </c>
      <c r="F120" s="4" t="e">
        <f>VLOOKUP(E120,'3_Students'!B:G,5,FALSE)</f>
        <v>#N/A</v>
      </c>
    </row>
    <row r="121" spans="1:6" x14ac:dyDescent="0.2">
      <c r="A121" t="str">
        <f>IFERROR(IF((A120+1&lt;='1_Setting'!$C$28),A120+1," "),"")</f>
        <v/>
      </c>
      <c r="B121" s="22" t="str">
        <f>IF(ISNUMBER(A121),'3_Students'!B127," ")</f>
        <v xml:space="preserve"> </v>
      </c>
      <c r="C121" s="22" t="str">
        <f t="shared" si="4"/>
        <v xml:space="preserve"> </v>
      </c>
      <c r="E121" s="22" t="str">
        <f t="shared" si="3"/>
        <v xml:space="preserve"> </v>
      </c>
      <c r="F121" s="4" t="e">
        <f>VLOOKUP(E121,'3_Students'!B:G,5,FALSE)</f>
        <v>#N/A</v>
      </c>
    </row>
    <row r="122" spans="1:6" x14ac:dyDescent="0.2">
      <c r="A122" t="str">
        <f>IFERROR(IF((A121+1&lt;='1_Setting'!$C$28),A121+1," "),"")</f>
        <v/>
      </c>
      <c r="B122" s="22" t="str">
        <f>IF(ISNUMBER(A122),'3_Students'!B128," ")</f>
        <v xml:space="preserve"> </v>
      </c>
      <c r="C122" s="22" t="str">
        <f t="shared" si="4"/>
        <v xml:space="preserve"> </v>
      </c>
      <c r="E122" s="22" t="str">
        <f t="shared" si="3"/>
        <v xml:space="preserve"> </v>
      </c>
      <c r="F122" s="4" t="e">
        <f>VLOOKUP(E122,'3_Students'!B:G,5,FALSE)</f>
        <v>#N/A</v>
      </c>
    </row>
    <row r="123" spans="1:6" x14ac:dyDescent="0.2">
      <c r="A123" t="str">
        <f>IFERROR(IF((A122+1&lt;='1_Setting'!$C$28),A122+1," "),"")</f>
        <v/>
      </c>
      <c r="B123" s="22" t="str">
        <f>IF(ISNUMBER(A123),'3_Students'!B129," ")</f>
        <v xml:space="preserve"> </v>
      </c>
      <c r="C123" s="22" t="str">
        <f t="shared" si="4"/>
        <v xml:space="preserve"> </v>
      </c>
      <c r="E123" s="22" t="str">
        <f t="shared" si="3"/>
        <v xml:space="preserve"> </v>
      </c>
      <c r="F123" s="4" t="e">
        <f>VLOOKUP(E123,'3_Students'!B:G,5,FALSE)</f>
        <v>#N/A</v>
      </c>
    </row>
    <row r="124" spans="1:6" x14ac:dyDescent="0.2">
      <c r="A124" t="str">
        <f>IFERROR(IF((A123+1&lt;='1_Setting'!$C$28),A123+1," "),"")</f>
        <v/>
      </c>
      <c r="B124" s="22" t="str">
        <f>IF(ISNUMBER(A124),'3_Students'!B130," ")</f>
        <v xml:space="preserve"> </v>
      </c>
      <c r="C124" s="22" t="str">
        <f t="shared" si="4"/>
        <v xml:space="preserve"> </v>
      </c>
      <c r="E124" s="22" t="str">
        <f t="shared" si="3"/>
        <v xml:space="preserve"> </v>
      </c>
      <c r="F124" s="4" t="e">
        <f>VLOOKUP(E124,'3_Students'!B:G,5,FALSE)</f>
        <v>#N/A</v>
      </c>
    </row>
    <row r="125" spans="1:6" x14ac:dyDescent="0.2">
      <c r="A125" t="str">
        <f>IFERROR(IF((A124+1&lt;='1_Setting'!$C$28),A124+1," "),"")</f>
        <v/>
      </c>
      <c r="B125" s="22" t="str">
        <f>IF(ISNUMBER(A125),'3_Students'!B131," ")</f>
        <v xml:space="preserve"> </v>
      </c>
      <c r="C125" s="22" t="str">
        <f t="shared" si="4"/>
        <v xml:space="preserve"> </v>
      </c>
      <c r="E125" s="22" t="str">
        <f t="shared" si="3"/>
        <v xml:space="preserve"> </v>
      </c>
      <c r="F125" s="4" t="e">
        <f>VLOOKUP(E125,'3_Students'!B:G,5,FALSE)</f>
        <v>#N/A</v>
      </c>
    </row>
    <row r="126" spans="1:6" x14ac:dyDescent="0.2">
      <c r="A126" t="str">
        <f>IFERROR(IF((A125+1&lt;='1_Setting'!$C$28),A125+1," "),"")</f>
        <v/>
      </c>
      <c r="B126" s="22" t="str">
        <f>IF(ISNUMBER(A126),'3_Students'!B132," ")</f>
        <v xml:space="preserve"> </v>
      </c>
      <c r="C126" s="22" t="str">
        <f t="shared" si="4"/>
        <v xml:space="preserve"> </v>
      </c>
      <c r="E126" s="22" t="str">
        <f t="shared" si="3"/>
        <v xml:space="preserve"> </v>
      </c>
      <c r="F126" s="4" t="e">
        <f>VLOOKUP(E126,'3_Students'!B:G,5,FALSE)</f>
        <v>#N/A</v>
      </c>
    </row>
    <row r="127" spans="1:6" x14ac:dyDescent="0.2">
      <c r="A127" t="str">
        <f>IFERROR(IF((A126+1&lt;='1_Setting'!$C$28),A126+1," "),"")</f>
        <v/>
      </c>
      <c r="B127" s="22" t="str">
        <f>IF(ISNUMBER(A127),'3_Students'!B133," ")</f>
        <v xml:space="preserve"> </v>
      </c>
      <c r="C127" s="22" t="str">
        <f t="shared" si="4"/>
        <v xml:space="preserve"> </v>
      </c>
      <c r="E127" s="22" t="str">
        <f t="shared" si="3"/>
        <v xml:space="preserve"> </v>
      </c>
      <c r="F127" s="4" t="e">
        <f>VLOOKUP(E127,'3_Students'!B:G,5,FALSE)</f>
        <v>#N/A</v>
      </c>
    </row>
    <row r="128" spans="1:6" x14ac:dyDescent="0.2">
      <c r="A128" t="str">
        <f>IFERROR(IF((A127+1&lt;='1_Setting'!$C$28),A127+1," "),"")</f>
        <v/>
      </c>
      <c r="B128" s="22" t="str">
        <f>IF(ISNUMBER(A128),'3_Students'!B134," ")</f>
        <v xml:space="preserve"> </v>
      </c>
      <c r="C128" s="22" t="str">
        <f t="shared" si="4"/>
        <v xml:space="preserve"> </v>
      </c>
      <c r="E128" s="22" t="str">
        <f t="shared" si="3"/>
        <v xml:space="preserve"> </v>
      </c>
      <c r="F128" s="4" t="e">
        <f>VLOOKUP(E128,'3_Students'!B:G,5,FALSE)</f>
        <v>#N/A</v>
      </c>
    </row>
    <row r="129" spans="1:6" x14ac:dyDescent="0.2">
      <c r="A129" t="str">
        <f>IFERROR(IF((A128+1&lt;='1_Setting'!$C$28),A128+1," "),"")</f>
        <v/>
      </c>
      <c r="B129" s="22" t="str">
        <f>IF(ISNUMBER(A129),'3_Students'!B135," ")</f>
        <v xml:space="preserve"> </v>
      </c>
      <c r="C129" s="22" t="str">
        <f t="shared" si="4"/>
        <v xml:space="preserve"> </v>
      </c>
      <c r="E129" s="22" t="str">
        <f t="shared" si="3"/>
        <v xml:space="preserve"> </v>
      </c>
      <c r="F129" s="4" t="e">
        <f>VLOOKUP(E129,'3_Students'!B:G,5,FALSE)</f>
        <v>#N/A</v>
      </c>
    </row>
    <row r="130" spans="1:6" x14ac:dyDescent="0.2">
      <c r="A130" t="str">
        <f>IFERROR(IF((A129+1&lt;='1_Setting'!$C$28),A129+1," "),"")</f>
        <v/>
      </c>
      <c r="B130" s="22" t="str">
        <f>IF(ISNUMBER(A130),'3_Students'!B136," ")</f>
        <v xml:space="preserve"> </v>
      </c>
      <c r="C130" s="22" t="str">
        <f t="shared" si="4"/>
        <v xml:space="preserve"> </v>
      </c>
      <c r="E130" s="22" t="str">
        <f t="shared" si="3"/>
        <v xml:space="preserve"> </v>
      </c>
      <c r="F130" s="4" t="e">
        <f>VLOOKUP(E130,'3_Students'!B:G,5,FALSE)</f>
        <v>#N/A</v>
      </c>
    </row>
    <row r="131" spans="1:6" x14ac:dyDescent="0.2">
      <c r="A131" t="str">
        <f>IFERROR(IF((A130+1&lt;='1_Setting'!$C$28),A130+1," "),"")</f>
        <v/>
      </c>
      <c r="B131" s="22" t="str">
        <f>IF(ISNUMBER(A131),'3_Students'!B137," ")</f>
        <v xml:space="preserve"> </v>
      </c>
      <c r="C131" s="22" t="str">
        <f t="shared" si="4"/>
        <v xml:space="preserve"> </v>
      </c>
      <c r="E131" s="22" t="str">
        <f t="shared" ref="E131:E194" si="5">IFERROR(SMALL(C:C,A131)," ")</f>
        <v xml:space="preserve"> </v>
      </c>
      <c r="F131" s="4" t="e">
        <f>VLOOKUP(E131,'3_Students'!B:G,5,FALSE)</f>
        <v>#N/A</v>
      </c>
    </row>
    <row r="132" spans="1:6" x14ac:dyDescent="0.2">
      <c r="A132" t="str">
        <f>IFERROR(IF((A131+1&lt;='1_Setting'!$C$28),A131+1," "),"")</f>
        <v/>
      </c>
      <c r="B132" s="22" t="str">
        <f>IF(ISNUMBER(A132),'3_Students'!B138," ")</f>
        <v xml:space="preserve"> </v>
      </c>
      <c r="C132" s="22" t="str">
        <f t="shared" ref="C132:C195" si="6">IFERROR(((LEFT(B132,2)&amp;MID(B132,4,3)&amp;RIGHT(B132,3))*1)," ")</f>
        <v xml:space="preserve"> </v>
      </c>
      <c r="E132" s="22" t="str">
        <f t="shared" si="5"/>
        <v xml:space="preserve"> </v>
      </c>
      <c r="F132" s="4" t="e">
        <f>VLOOKUP(E132,'3_Students'!B:G,5,FALSE)</f>
        <v>#N/A</v>
      </c>
    </row>
    <row r="133" spans="1:6" x14ac:dyDescent="0.2">
      <c r="A133" t="str">
        <f>IFERROR(IF((A132+1&lt;='1_Setting'!$C$28),A132+1," "),"")</f>
        <v/>
      </c>
      <c r="B133" s="22" t="str">
        <f>IF(ISNUMBER(A133),'3_Students'!B139," ")</f>
        <v xml:space="preserve"> </v>
      </c>
      <c r="C133" s="22" t="str">
        <f t="shared" si="6"/>
        <v xml:space="preserve"> </v>
      </c>
      <c r="E133" s="22" t="str">
        <f t="shared" si="5"/>
        <v xml:space="preserve"> </v>
      </c>
      <c r="F133" s="4" t="e">
        <f>VLOOKUP(E133,'3_Students'!B:G,5,FALSE)</f>
        <v>#N/A</v>
      </c>
    </row>
    <row r="134" spans="1:6" x14ac:dyDescent="0.2">
      <c r="A134" t="str">
        <f>IFERROR(IF((A133+1&lt;='1_Setting'!$C$28),A133+1," "),"")</f>
        <v/>
      </c>
      <c r="B134" s="22" t="str">
        <f>IF(ISNUMBER(A134),'3_Students'!B140," ")</f>
        <v xml:space="preserve"> </v>
      </c>
      <c r="C134" s="22" t="str">
        <f t="shared" si="6"/>
        <v xml:space="preserve"> </v>
      </c>
      <c r="E134" s="22" t="str">
        <f t="shared" si="5"/>
        <v xml:space="preserve"> </v>
      </c>
      <c r="F134" s="4" t="e">
        <f>VLOOKUP(E134,'3_Students'!B:G,5,FALSE)</f>
        <v>#N/A</v>
      </c>
    </row>
    <row r="135" spans="1:6" x14ac:dyDescent="0.2">
      <c r="A135" t="str">
        <f>IFERROR(IF((A134+1&lt;='1_Setting'!$C$28),A134+1," "),"")</f>
        <v/>
      </c>
      <c r="B135" s="22" t="str">
        <f>IF(ISNUMBER(A135),'3_Students'!B141," ")</f>
        <v xml:space="preserve"> </v>
      </c>
      <c r="C135" s="22" t="str">
        <f t="shared" si="6"/>
        <v xml:space="preserve"> </v>
      </c>
      <c r="E135" s="22" t="str">
        <f t="shared" si="5"/>
        <v xml:space="preserve"> </v>
      </c>
      <c r="F135" s="4" t="e">
        <f>VLOOKUP(E135,'3_Students'!B:G,5,FALSE)</f>
        <v>#N/A</v>
      </c>
    </row>
    <row r="136" spans="1:6" x14ac:dyDescent="0.2">
      <c r="A136" t="str">
        <f>IFERROR(IF((A135+1&lt;='1_Setting'!$C$28),A135+1," "),"")</f>
        <v/>
      </c>
      <c r="B136" s="22" t="str">
        <f>IF(ISNUMBER(A136),'3_Students'!B142," ")</f>
        <v xml:space="preserve"> </v>
      </c>
      <c r="C136" s="22" t="str">
        <f t="shared" si="6"/>
        <v xml:space="preserve"> </v>
      </c>
      <c r="E136" s="22" t="str">
        <f t="shared" si="5"/>
        <v xml:space="preserve"> </v>
      </c>
      <c r="F136" s="4" t="e">
        <f>VLOOKUP(E136,'3_Students'!B:G,5,FALSE)</f>
        <v>#N/A</v>
      </c>
    </row>
    <row r="137" spans="1:6" x14ac:dyDescent="0.2">
      <c r="A137" t="str">
        <f>IFERROR(IF((A136+1&lt;='1_Setting'!$C$28),A136+1," "),"")</f>
        <v/>
      </c>
      <c r="B137" s="22" t="str">
        <f>IF(ISNUMBER(A137),'3_Students'!B143," ")</f>
        <v xml:space="preserve"> </v>
      </c>
      <c r="C137" s="22" t="str">
        <f t="shared" si="6"/>
        <v xml:space="preserve"> </v>
      </c>
      <c r="E137" s="22" t="str">
        <f t="shared" si="5"/>
        <v xml:space="preserve"> </v>
      </c>
      <c r="F137" s="4" t="e">
        <f>VLOOKUP(E137,'3_Students'!B:G,5,FALSE)</f>
        <v>#N/A</v>
      </c>
    </row>
    <row r="138" spans="1:6" x14ac:dyDescent="0.2">
      <c r="A138" t="str">
        <f>IFERROR(IF((A137+1&lt;='1_Setting'!$C$28),A137+1," "),"")</f>
        <v/>
      </c>
      <c r="B138" s="22" t="str">
        <f>IF(ISNUMBER(A138),'3_Students'!B144," ")</f>
        <v xml:space="preserve"> </v>
      </c>
      <c r="C138" s="22" t="str">
        <f t="shared" si="6"/>
        <v xml:space="preserve"> </v>
      </c>
      <c r="E138" s="22" t="str">
        <f t="shared" si="5"/>
        <v xml:space="preserve"> </v>
      </c>
      <c r="F138" s="4" t="e">
        <f>VLOOKUP(E138,'3_Students'!B:G,5,FALSE)</f>
        <v>#N/A</v>
      </c>
    </row>
    <row r="139" spans="1:6" x14ac:dyDescent="0.2">
      <c r="A139" t="str">
        <f>IFERROR(IF((A138+1&lt;='1_Setting'!$C$28),A138+1," "),"")</f>
        <v/>
      </c>
      <c r="B139" s="22" t="str">
        <f>IF(ISNUMBER(A139),'3_Students'!B145," ")</f>
        <v xml:space="preserve"> </v>
      </c>
      <c r="C139" s="22" t="str">
        <f t="shared" si="6"/>
        <v xml:space="preserve"> </v>
      </c>
      <c r="E139" s="22" t="str">
        <f t="shared" si="5"/>
        <v xml:space="preserve"> </v>
      </c>
      <c r="F139" s="4" t="e">
        <f>VLOOKUP(E139,'3_Students'!B:G,5,FALSE)</f>
        <v>#N/A</v>
      </c>
    </row>
    <row r="140" spans="1:6" x14ac:dyDescent="0.2">
      <c r="A140" t="str">
        <f>IFERROR(IF((A139+1&lt;='1_Setting'!$C$28),A139+1," "),"")</f>
        <v/>
      </c>
      <c r="B140" s="22" t="str">
        <f>IF(ISNUMBER(A140),'3_Students'!B146," ")</f>
        <v xml:space="preserve"> </v>
      </c>
      <c r="C140" s="22" t="str">
        <f t="shared" si="6"/>
        <v xml:space="preserve"> </v>
      </c>
      <c r="E140" s="22" t="str">
        <f t="shared" si="5"/>
        <v xml:space="preserve"> </v>
      </c>
      <c r="F140" s="4" t="e">
        <f>VLOOKUP(E140,'3_Students'!B:G,5,FALSE)</f>
        <v>#N/A</v>
      </c>
    </row>
    <row r="141" spans="1:6" x14ac:dyDescent="0.2">
      <c r="A141" t="str">
        <f>IFERROR(IF((A140+1&lt;='1_Setting'!$C$28),A140+1," "),"")</f>
        <v/>
      </c>
      <c r="B141" s="22" t="str">
        <f>IF(ISNUMBER(A141),'3_Students'!B147," ")</f>
        <v xml:space="preserve"> </v>
      </c>
      <c r="C141" s="22" t="str">
        <f t="shared" si="6"/>
        <v xml:space="preserve"> </v>
      </c>
      <c r="E141" s="22" t="str">
        <f t="shared" si="5"/>
        <v xml:space="preserve"> </v>
      </c>
      <c r="F141" s="4" t="e">
        <f>VLOOKUP(E141,'3_Students'!B:G,5,FALSE)</f>
        <v>#N/A</v>
      </c>
    </row>
    <row r="142" spans="1:6" x14ac:dyDescent="0.2">
      <c r="A142" t="str">
        <f>IFERROR(IF((A141+1&lt;='1_Setting'!$C$28),A141+1," "),"")</f>
        <v/>
      </c>
      <c r="B142" s="22" t="str">
        <f>IF(ISNUMBER(A142),'3_Students'!B148," ")</f>
        <v xml:space="preserve"> </v>
      </c>
      <c r="C142" s="22" t="str">
        <f t="shared" si="6"/>
        <v xml:space="preserve"> </v>
      </c>
      <c r="E142" s="22" t="str">
        <f t="shared" si="5"/>
        <v xml:space="preserve"> </v>
      </c>
      <c r="F142" s="4" t="e">
        <f>VLOOKUP(E142,'3_Students'!B:G,5,FALSE)</f>
        <v>#N/A</v>
      </c>
    </row>
    <row r="143" spans="1:6" x14ac:dyDescent="0.2">
      <c r="A143" t="str">
        <f>IFERROR(IF((A142+1&lt;='1_Setting'!$C$28),A142+1," "),"")</f>
        <v/>
      </c>
      <c r="B143" s="22" t="str">
        <f>IF(ISNUMBER(A143),'3_Students'!B149," ")</f>
        <v xml:space="preserve"> </v>
      </c>
      <c r="C143" s="22" t="str">
        <f t="shared" si="6"/>
        <v xml:space="preserve"> </v>
      </c>
      <c r="E143" s="22" t="str">
        <f t="shared" si="5"/>
        <v xml:space="preserve"> </v>
      </c>
      <c r="F143" s="4" t="e">
        <f>VLOOKUP(E143,'3_Students'!B:G,5,FALSE)</f>
        <v>#N/A</v>
      </c>
    </row>
    <row r="144" spans="1:6" x14ac:dyDescent="0.2">
      <c r="A144" t="str">
        <f>IFERROR(IF((A143+1&lt;='1_Setting'!$C$28),A143+1," "),"")</f>
        <v/>
      </c>
      <c r="B144" s="22" t="str">
        <f>IF(ISNUMBER(A144),'3_Students'!B150," ")</f>
        <v xml:space="preserve"> </v>
      </c>
      <c r="C144" s="22" t="str">
        <f t="shared" si="6"/>
        <v xml:space="preserve"> </v>
      </c>
      <c r="E144" s="22" t="str">
        <f t="shared" si="5"/>
        <v xml:space="preserve"> </v>
      </c>
      <c r="F144" s="4" t="e">
        <f>VLOOKUP(E144,'3_Students'!B:G,5,FALSE)</f>
        <v>#N/A</v>
      </c>
    </row>
    <row r="145" spans="1:6" x14ac:dyDescent="0.2">
      <c r="A145" t="str">
        <f>IFERROR(IF((A144+1&lt;='1_Setting'!$C$28),A144+1," "),"")</f>
        <v/>
      </c>
      <c r="B145" s="22" t="str">
        <f>IF(ISNUMBER(A145),'3_Students'!B151," ")</f>
        <v xml:space="preserve"> </v>
      </c>
      <c r="C145" s="22" t="str">
        <f t="shared" si="6"/>
        <v xml:space="preserve"> </v>
      </c>
      <c r="E145" s="22" t="str">
        <f t="shared" si="5"/>
        <v xml:space="preserve"> </v>
      </c>
      <c r="F145" s="4" t="e">
        <f>VLOOKUP(E145,'3_Students'!B:G,5,FALSE)</f>
        <v>#N/A</v>
      </c>
    </row>
    <row r="146" spans="1:6" x14ac:dyDescent="0.2">
      <c r="A146" t="str">
        <f>IFERROR(IF((A145+1&lt;='1_Setting'!$C$28),A145+1," "),"")</f>
        <v/>
      </c>
      <c r="B146" s="22" t="str">
        <f>IF(ISNUMBER(A146),'3_Students'!B152," ")</f>
        <v xml:space="preserve"> </v>
      </c>
      <c r="C146" s="22" t="str">
        <f t="shared" si="6"/>
        <v xml:space="preserve"> </v>
      </c>
      <c r="E146" s="22" t="str">
        <f t="shared" si="5"/>
        <v xml:space="preserve"> </v>
      </c>
      <c r="F146" s="4" t="e">
        <f>VLOOKUP(E146,'3_Students'!B:G,5,FALSE)</f>
        <v>#N/A</v>
      </c>
    </row>
    <row r="147" spans="1:6" x14ac:dyDescent="0.2">
      <c r="A147" t="str">
        <f>IFERROR(IF((A146+1&lt;='1_Setting'!$C$28),A146+1," "),"")</f>
        <v/>
      </c>
      <c r="B147" s="22" t="str">
        <f>IF(ISNUMBER(A147),'3_Students'!B153," ")</f>
        <v xml:space="preserve"> </v>
      </c>
      <c r="C147" s="22" t="str">
        <f t="shared" si="6"/>
        <v xml:space="preserve"> </v>
      </c>
      <c r="E147" s="22" t="str">
        <f t="shared" si="5"/>
        <v xml:space="preserve"> </v>
      </c>
      <c r="F147" s="4" t="e">
        <f>VLOOKUP(E147,'3_Students'!B:G,5,FALSE)</f>
        <v>#N/A</v>
      </c>
    </row>
    <row r="148" spans="1:6" x14ac:dyDescent="0.2">
      <c r="A148" t="str">
        <f>IFERROR(IF((A147+1&lt;='1_Setting'!$C$28),A147+1," "),"")</f>
        <v/>
      </c>
      <c r="B148" s="22" t="str">
        <f>IF(ISNUMBER(A148),'3_Students'!B154," ")</f>
        <v xml:space="preserve"> </v>
      </c>
      <c r="C148" s="22" t="str">
        <f t="shared" si="6"/>
        <v xml:space="preserve"> </v>
      </c>
      <c r="E148" s="22" t="str">
        <f t="shared" si="5"/>
        <v xml:space="preserve"> </v>
      </c>
      <c r="F148" s="4" t="e">
        <f>VLOOKUP(E148,'3_Students'!B:G,5,FALSE)</f>
        <v>#N/A</v>
      </c>
    </row>
    <row r="149" spans="1:6" x14ac:dyDescent="0.2">
      <c r="A149" t="str">
        <f>IFERROR(IF((A148+1&lt;='1_Setting'!$C$28),A148+1," "),"")</f>
        <v/>
      </c>
      <c r="B149" s="22" t="str">
        <f>IF(ISNUMBER(A149),'3_Students'!B155," ")</f>
        <v xml:space="preserve"> </v>
      </c>
      <c r="C149" s="22" t="str">
        <f t="shared" si="6"/>
        <v xml:space="preserve"> </v>
      </c>
      <c r="E149" s="22" t="str">
        <f t="shared" si="5"/>
        <v xml:space="preserve"> </v>
      </c>
      <c r="F149" s="4" t="e">
        <f>VLOOKUP(E149,'3_Students'!B:G,5,FALSE)</f>
        <v>#N/A</v>
      </c>
    </row>
    <row r="150" spans="1:6" x14ac:dyDescent="0.2">
      <c r="A150" t="str">
        <f>IFERROR(IF((A149+1&lt;='1_Setting'!$C$28),A149+1," "),"")</f>
        <v/>
      </c>
      <c r="B150" s="22" t="str">
        <f>IF(ISNUMBER(A150),'3_Students'!B156," ")</f>
        <v xml:space="preserve"> </v>
      </c>
      <c r="C150" s="22" t="str">
        <f t="shared" si="6"/>
        <v xml:space="preserve"> </v>
      </c>
      <c r="E150" s="22" t="str">
        <f t="shared" si="5"/>
        <v xml:space="preserve"> </v>
      </c>
      <c r="F150" s="4" t="e">
        <f>VLOOKUP(E150,'3_Students'!B:G,5,FALSE)</f>
        <v>#N/A</v>
      </c>
    </row>
    <row r="151" spans="1:6" x14ac:dyDescent="0.2">
      <c r="A151" t="str">
        <f>IFERROR(IF((A150+1&lt;='1_Setting'!$C$28),A150+1," "),"")</f>
        <v/>
      </c>
      <c r="B151" s="22" t="str">
        <f>IF(ISNUMBER(A151),'3_Students'!B157," ")</f>
        <v xml:space="preserve"> </v>
      </c>
      <c r="C151" s="22" t="str">
        <f t="shared" si="6"/>
        <v xml:space="preserve"> </v>
      </c>
      <c r="E151" s="22" t="str">
        <f t="shared" si="5"/>
        <v xml:space="preserve"> </v>
      </c>
      <c r="F151" s="4" t="e">
        <f>VLOOKUP(E151,'3_Students'!B:G,5,FALSE)</f>
        <v>#N/A</v>
      </c>
    </row>
    <row r="152" spans="1:6" x14ac:dyDescent="0.2">
      <c r="A152" t="str">
        <f>IFERROR(IF((A151+1&lt;='1_Setting'!$C$28),A151+1," "),"")</f>
        <v/>
      </c>
      <c r="B152" s="22" t="str">
        <f>IF(ISNUMBER(A152),'3_Students'!B158," ")</f>
        <v xml:space="preserve"> </v>
      </c>
      <c r="C152" s="22" t="str">
        <f t="shared" si="6"/>
        <v xml:space="preserve"> </v>
      </c>
      <c r="E152" s="22" t="str">
        <f t="shared" si="5"/>
        <v xml:space="preserve"> </v>
      </c>
      <c r="F152" s="4" t="e">
        <f>VLOOKUP(E152,'3_Students'!B:G,5,FALSE)</f>
        <v>#N/A</v>
      </c>
    </row>
    <row r="153" spans="1:6" x14ac:dyDescent="0.2">
      <c r="A153" t="str">
        <f>IFERROR(IF((A152+1&lt;='1_Setting'!$C$28),A152+1," "),"")</f>
        <v/>
      </c>
      <c r="B153" s="22" t="str">
        <f>IF(ISNUMBER(A153),'3_Students'!B159," ")</f>
        <v xml:space="preserve"> </v>
      </c>
      <c r="C153" s="22" t="str">
        <f t="shared" si="6"/>
        <v xml:space="preserve"> </v>
      </c>
      <c r="E153" s="22" t="str">
        <f t="shared" si="5"/>
        <v xml:space="preserve"> </v>
      </c>
      <c r="F153" s="4" t="e">
        <f>VLOOKUP(E153,'3_Students'!B:G,5,FALSE)</f>
        <v>#N/A</v>
      </c>
    </row>
    <row r="154" spans="1:6" x14ac:dyDescent="0.2">
      <c r="A154" t="str">
        <f>IFERROR(IF((A153+1&lt;='1_Setting'!$C$28),A153+1," "),"")</f>
        <v/>
      </c>
      <c r="B154" s="22" t="str">
        <f>IF(ISNUMBER(A154),'3_Students'!B160," ")</f>
        <v xml:space="preserve"> </v>
      </c>
      <c r="C154" s="22" t="str">
        <f t="shared" si="6"/>
        <v xml:space="preserve"> </v>
      </c>
      <c r="E154" s="22" t="str">
        <f t="shared" si="5"/>
        <v xml:space="preserve"> </v>
      </c>
      <c r="F154" s="4" t="e">
        <f>VLOOKUP(E154,'3_Students'!B:G,5,FALSE)</f>
        <v>#N/A</v>
      </c>
    </row>
    <row r="155" spans="1:6" x14ac:dyDescent="0.2">
      <c r="A155" t="str">
        <f>IFERROR(IF((A154+1&lt;='1_Setting'!$C$28),A154+1," "),"")</f>
        <v/>
      </c>
      <c r="B155" s="22" t="str">
        <f>IF(ISNUMBER(A155),'3_Students'!B161," ")</f>
        <v xml:space="preserve"> </v>
      </c>
      <c r="C155" s="22" t="str">
        <f t="shared" si="6"/>
        <v xml:space="preserve"> </v>
      </c>
      <c r="E155" s="22" t="str">
        <f t="shared" si="5"/>
        <v xml:space="preserve"> </v>
      </c>
      <c r="F155" s="4" t="e">
        <f>VLOOKUP(E155,'3_Students'!B:G,5,FALSE)</f>
        <v>#N/A</v>
      </c>
    </row>
    <row r="156" spans="1:6" x14ac:dyDescent="0.2">
      <c r="A156" t="str">
        <f>IFERROR(IF((A155+1&lt;='1_Setting'!$C$28),A155+1," "),"")</f>
        <v/>
      </c>
      <c r="B156" s="22" t="str">
        <f>IF(ISNUMBER(A156),'3_Students'!B162," ")</f>
        <v xml:space="preserve"> </v>
      </c>
      <c r="C156" s="22" t="str">
        <f t="shared" si="6"/>
        <v xml:space="preserve"> </v>
      </c>
      <c r="E156" s="22" t="str">
        <f t="shared" si="5"/>
        <v xml:space="preserve"> </v>
      </c>
      <c r="F156" s="4" t="e">
        <f>VLOOKUP(E156,'3_Students'!B:G,5,FALSE)</f>
        <v>#N/A</v>
      </c>
    </row>
    <row r="157" spans="1:6" x14ac:dyDescent="0.2">
      <c r="A157" t="str">
        <f>IFERROR(IF((A156+1&lt;='1_Setting'!$C$28),A156+1," "),"")</f>
        <v/>
      </c>
      <c r="B157" s="22" t="str">
        <f>IF(ISNUMBER(A157),'3_Students'!B163," ")</f>
        <v xml:space="preserve"> </v>
      </c>
      <c r="C157" s="22" t="str">
        <f t="shared" si="6"/>
        <v xml:space="preserve"> </v>
      </c>
      <c r="E157" s="22" t="str">
        <f t="shared" si="5"/>
        <v xml:space="preserve"> </v>
      </c>
      <c r="F157" s="4" t="e">
        <f>VLOOKUP(E157,'3_Students'!B:G,5,FALSE)</f>
        <v>#N/A</v>
      </c>
    </row>
    <row r="158" spans="1:6" x14ac:dyDescent="0.2">
      <c r="A158" t="str">
        <f>IFERROR(IF((A157+1&lt;='1_Setting'!$C$28),A157+1," "),"")</f>
        <v/>
      </c>
      <c r="B158" s="22" t="str">
        <f>IF(ISNUMBER(A158),'3_Students'!B164," ")</f>
        <v xml:space="preserve"> </v>
      </c>
      <c r="C158" s="22" t="str">
        <f t="shared" si="6"/>
        <v xml:space="preserve"> </v>
      </c>
      <c r="E158" s="22" t="str">
        <f t="shared" si="5"/>
        <v xml:space="preserve"> </v>
      </c>
      <c r="F158" s="4" t="e">
        <f>VLOOKUP(E158,'3_Students'!B:G,5,FALSE)</f>
        <v>#N/A</v>
      </c>
    </row>
    <row r="159" spans="1:6" x14ac:dyDescent="0.2">
      <c r="A159" t="str">
        <f>IFERROR(IF((A158+1&lt;='1_Setting'!$C$28),A158+1," "),"")</f>
        <v/>
      </c>
      <c r="B159" s="22" t="str">
        <f>IF(ISNUMBER(A159),'3_Students'!B165," ")</f>
        <v xml:space="preserve"> </v>
      </c>
      <c r="C159" s="22" t="str">
        <f t="shared" si="6"/>
        <v xml:space="preserve"> </v>
      </c>
      <c r="E159" s="22" t="str">
        <f t="shared" si="5"/>
        <v xml:space="preserve"> </v>
      </c>
      <c r="F159" s="4" t="e">
        <f>VLOOKUP(E159,'3_Students'!B:G,5,FALSE)</f>
        <v>#N/A</v>
      </c>
    </row>
    <row r="160" spans="1:6" x14ac:dyDescent="0.2">
      <c r="A160" t="str">
        <f>IFERROR(IF((A159+1&lt;='1_Setting'!$C$28),A159+1," "),"")</f>
        <v/>
      </c>
      <c r="B160" s="22" t="str">
        <f>IF(ISNUMBER(A160),'3_Students'!B166," ")</f>
        <v xml:space="preserve"> </v>
      </c>
      <c r="C160" s="22" t="str">
        <f t="shared" si="6"/>
        <v xml:space="preserve"> </v>
      </c>
      <c r="E160" s="22" t="str">
        <f t="shared" si="5"/>
        <v xml:space="preserve"> </v>
      </c>
      <c r="F160" s="4" t="e">
        <f>VLOOKUP(E160,'3_Students'!B:G,5,FALSE)</f>
        <v>#N/A</v>
      </c>
    </row>
    <row r="161" spans="1:6" x14ac:dyDescent="0.2">
      <c r="A161" t="str">
        <f>IFERROR(IF((A160+1&lt;='1_Setting'!$C$28),A160+1," "),"")</f>
        <v/>
      </c>
      <c r="B161" s="22" t="str">
        <f>IF(ISNUMBER(A161),'3_Students'!B167," ")</f>
        <v xml:space="preserve"> </v>
      </c>
      <c r="C161" s="22" t="str">
        <f t="shared" si="6"/>
        <v xml:space="preserve"> </v>
      </c>
      <c r="E161" s="22" t="str">
        <f t="shared" si="5"/>
        <v xml:space="preserve"> </v>
      </c>
      <c r="F161" s="4" t="e">
        <f>VLOOKUP(E161,'3_Students'!B:G,5,FALSE)</f>
        <v>#N/A</v>
      </c>
    </row>
    <row r="162" spans="1:6" x14ac:dyDescent="0.2">
      <c r="A162" t="str">
        <f>IFERROR(IF((A161+1&lt;='1_Setting'!$C$28),A161+1," "),"")</f>
        <v/>
      </c>
      <c r="B162" s="22" t="str">
        <f>IF(ISNUMBER(A162),'3_Students'!B168," ")</f>
        <v xml:space="preserve"> </v>
      </c>
      <c r="C162" s="22" t="str">
        <f t="shared" si="6"/>
        <v xml:space="preserve"> </v>
      </c>
      <c r="E162" s="22" t="str">
        <f t="shared" si="5"/>
        <v xml:space="preserve"> </v>
      </c>
      <c r="F162" s="4" t="e">
        <f>VLOOKUP(E162,'3_Students'!B:G,5,FALSE)</f>
        <v>#N/A</v>
      </c>
    </row>
    <row r="163" spans="1:6" x14ac:dyDescent="0.2">
      <c r="A163" t="str">
        <f>IFERROR(IF((A162+1&lt;='1_Setting'!$C$28),A162+1," "),"")</f>
        <v/>
      </c>
      <c r="B163" s="22" t="str">
        <f>IF(ISNUMBER(A163),'3_Students'!B169," ")</f>
        <v xml:space="preserve"> </v>
      </c>
      <c r="C163" s="22" t="str">
        <f t="shared" si="6"/>
        <v xml:space="preserve"> </v>
      </c>
      <c r="E163" s="22" t="str">
        <f t="shared" si="5"/>
        <v xml:space="preserve"> </v>
      </c>
      <c r="F163" s="4" t="e">
        <f>VLOOKUP(E163,'3_Students'!B:G,5,FALSE)</f>
        <v>#N/A</v>
      </c>
    </row>
    <row r="164" spans="1:6" x14ac:dyDescent="0.2">
      <c r="A164" t="str">
        <f>IFERROR(IF((A163+1&lt;='1_Setting'!$C$28),A163+1," "),"")</f>
        <v/>
      </c>
      <c r="B164" s="22" t="str">
        <f>IF(ISNUMBER(A164),'3_Students'!B170," ")</f>
        <v xml:space="preserve"> </v>
      </c>
      <c r="C164" s="22" t="str">
        <f t="shared" si="6"/>
        <v xml:space="preserve"> </v>
      </c>
      <c r="E164" s="22" t="str">
        <f t="shared" si="5"/>
        <v xml:space="preserve"> </v>
      </c>
      <c r="F164" s="4" t="e">
        <f>VLOOKUP(E164,'3_Students'!B:G,5,FALSE)</f>
        <v>#N/A</v>
      </c>
    </row>
    <row r="165" spans="1:6" x14ac:dyDescent="0.2">
      <c r="A165" t="str">
        <f>IFERROR(IF((A164+1&lt;='1_Setting'!$C$28),A164+1," "),"")</f>
        <v/>
      </c>
      <c r="B165" s="22" t="str">
        <f>IF(ISNUMBER(A165),'3_Students'!B171," ")</f>
        <v xml:space="preserve"> </v>
      </c>
      <c r="C165" s="22" t="str">
        <f t="shared" si="6"/>
        <v xml:space="preserve"> </v>
      </c>
      <c r="E165" s="22" t="str">
        <f t="shared" si="5"/>
        <v xml:space="preserve"> </v>
      </c>
      <c r="F165" s="4" t="e">
        <f>VLOOKUP(E165,'3_Students'!B:G,5,FALSE)</f>
        <v>#N/A</v>
      </c>
    </row>
    <row r="166" spans="1:6" x14ac:dyDescent="0.2">
      <c r="A166" t="str">
        <f>IFERROR(IF((A165+1&lt;='1_Setting'!$C$28),A165+1," "),"")</f>
        <v/>
      </c>
      <c r="B166" s="22" t="str">
        <f>IF(ISNUMBER(A166),'3_Students'!B172," ")</f>
        <v xml:space="preserve"> </v>
      </c>
      <c r="C166" s="22" t="str">
        <f t="shared" si="6"/>
        <v xml:space="preserve"> </v>
      </c>
      <c r="E166" s="22" t="str">
        <f t="shared" si="5"/>
        <v xml:space="preserve"> </v>
      </c>
      <c r="F166" s="4" t="e">
        <f>VLOOKUP(E166,'3_Students'!B:G,5,FALSE)</f>
        <v>#N/A</v>
      </c>
    </row>
    <row r="167" spans="1:6" x14ac:dyDescent="0.2">
      <c r="A167" t="str">
        <f>IFERROR(IF((A166+1&lt;='1_Setting'!$C$28),A166+1," "),"")</f>
        <v/>
      </c>
      <c r="B167" s="22" t="str">
        <f>IF(ISNUMBER(A167),'3_Students'!B173," ")</f>
        <v xml:space="preserve"> </v>
      </c>
      <c r="C167" s="22" t="str">
        <f t="shared" si="6"/>
        <v xml:space="preserve"> </v>
      </c>
      <c r="E167" s="22" t="str">
        <f t="shared" si="5"/>
        <v xml:space="preserve"> </v>
      </c>
      <c r="F167" s="4" t="e">
        <f>VLOOKUP(E167,'3_Students'!B:G,5,FALSE)</f>
        <v>#N/A</v>
      </c>
    </row>
    <row r="168" spans="1:6" x14ac:dyDescent="0.2">
      <c r="A168" t="str">
        <f>IFERROR(IF((A167+1&lt;='1_Setting'!$C$28),A167+1," "),"")</f>
        <v/>
      </c>
      <c r="B168" s="22" t="str">
        <f>IF(ISNUMBER(A168),'3_Students'!B174," ")</f>
        <v xml:space="preserve"> </v>
      </c>
      <c r="C168" s="22" t="str">
        <f t="shared" si="6"/>
        <v xml:space="preserve"> </v>
      </c>
      <c r="E168" s="22" t="str">
        <f t="shared" si="5"/>
        <v xml:space="preserve"> </v>
      </c>
      <c r="F168" s="4" t="e">
        <f>VLOOKUP(E168,'3_Students'!B:G,5,FALSE)</f>
        <v>#N/A</v>
      </c>
    </row>
    <row r="169" spans="1:6" x14ac:dyDescent="0.2">
      <c r="A169" t="str">
        <f>IFERROR(IF((A168+1&lt;='1_Setting'!$C$28),A168+1," "),"")</f>
        <v/>
      </c>
      <c r="B169" s="22" t="str">
        <f>IF(ISNUMBER(A169),'3_Students'!B175," ")</f>
        <v xml:space="preserve"> </v>
      </c>
      <c r="C169" s="22" t="str">
        <f t="shared" si="6"/>
        <v xml:space="preserve"> </v>
      </c>
      <c r="E169" s="22" t="str">
        <f t="shared" si="5"/>
        <v xml:space="preserve"> </v>
      </c>
      <c r="F169" s="4" t="e">
        <f>VLOOKUP(E169,'3_Students'!B:G,5,FALSE)</f>
        <v>#N/A</v>
      </c>
    </row>
    <row r="170" spans="1:6" x14ac:dyDescent="0.2">
      <c r="A170" t="str">
        <f>IFERROR(IF((A169+1&lt;='1_Setting'!$C$28),A169+1," "),"")</f>
        <v/>
      </c>
      <c r="B170" s="22" t="str">
        <f>IF(ISNUMBER(A170),'3_Students'!B176," ")</f>
        <v xml:space="preserve"> </v>
      </c>
      <c r="C170" s="22" t="str">
        <f t="shared" si="6"/>
        <v xml:space="preserve"> </v>
      </c>
      <c r="E170" s="22" t="str">
        <f t="shared" si="5"/>
        <v xml:space="preserve"> </v>
      </c>
      <c r="F170" s="4" t="e">
        <f>VLOOKUP(E170,'3_Students'!B:G,5,FALSE)</f>
        <v>#N/A</v>
      </c>
    </row>
    <row r="171" spans="1:6" x14ac:dyDescent="0.2">
      <c r="A171" t="str">
        <f>IFERROR(IF((A170+1&lt;='1_Setting'!$C$28),A170+1," "),"")</f>
        <v/>
      </c>
      <c r="B171" s="22" t="str">
        <f>IF(ISNUMBER(A171),'3_Students'!B177," ")</f>
        <v xml:space="preserve"> </v>
      </c>
      <c r="C171" s="22" t="str">
        <f t="shared" si="6"/>
        <v xml:space="preserve"> </v>
      </c>
      <c r="E171" s="22" t="str">
        <f t="shared" si="5"/>
        <v xml:space="preserve"> </v>
      </c>
      <c r="F171" s="4" t="e">
        <f>VLOOKUP(E171,'3_Students'!B:G,5,FALSE)</f>
        <v>#N/A</v>
      </c>
    </row>
    <row r="172" spans="1:6" x14ac:dyDescent="0.2">
      <c r="A172" t="str">
        <f>IFERROR(IF((A171+1&lt;='1_Setting'!$C$28),A171+1," "),"")</f>
        <v/>
      </c>
      <c r="B172" s="22" t="str">
        <f>IF(ISNUMBER(A172),'3_Students'!B178," ")</f>
        <v xml:space="preserve"> </v>
      </c>
      <c r="C172" s="22" t="str">
        <f t="shared" si="6"/>
        <v xml:space="preserve"> </v>
      </c>
      <c r="E172" s="22" t="str">
        <f t="shared" si="5"/>
        <v xml:space="preserve"> </v>
      </c>
      <c r="F172" s="4" t="e">
        <f>VLOOKUP(E172,'3_Students'!B:G,5,FALSE)</f>
        <v>#N/A</v>
      </c>
    </row>
    <row r="173" spans="1:6" x14ac:dyDescent="0.2">
      <c r="A173" t="str">
        <f>IFERROR(IF((A172+1&lt;='1_Setting'!$C$28),A172+1," "),"")</f>
        <v/>
      </c>
      <c r="B173" s="22" t="str">
        <f>IF(ISNUMBER(A173),'3_Students'!B179," ")</f>
        <v xml:space="preserve"> </v>
      </c>
      <c r="C173" s="22" t="str">
        <f t="shared" si="6"/>
        <v xml:space="preserve"> </v>
      </c>
      <c r="E173" s="22" t="str">
        <f t="shared" si="5"/>
        <v xml:space="preserve"> </v>
      </c>
      <c r="F173" s="4" t="e">
        <f>VLOOKUP(E173,'3_Students'!B:G,5,FALSE)</f>
        <v>#N/A</v>
      </c>
    </row>
    <row r="174" spans="1:6" x14ac:dyDescent="0.2">
      <c r="A174" t="str">
        <f>IFERROR(IF((A173+1&lt;='1_Setting'!$C$28),A173+1," "),"")</f>
        <v/>
      </c>
      <c r="B174" s="22" t="str">
        <f>IF(ISNUMBER(A174),'3_Students'!B180," ")</f>
        <v xml:space="preserve"> </v>
      </c>
      <c r="C174" s="22" t="str">
        <f t="shared" si="6"/>
        <v xml:space="preserve"> </v>
      </c>
      <c r="E174" s="22" t="str">
        <f t="shared" si="5"/>
        <v xml:space="preserve"> </v>
      </c>
      <c r="F174" s="4" t="e">
        <f>VLOOKUP(E174,'3_Students'!B:G,5,FALSE)</f>
        <v>#N/A</v>
      </c>
    </row>
    <row r="175" spans="1:6" x14ac:dyDescent="0.2">
      <c r="A175" t="str">
        <f>IFERROR(IF((A174+1&lt;='1_Setting'!$C$28),A174+1," "),"")</f>
        <v/>
      </c>
      <c r="B175" s="22" t="str">
        <f>IF(ISNUMBER(A175),'3_Students'!B181," ")</f>
        <v xml:space="preserve"> </v>
      </c>
      <c r="C175" s="22" t="str">
        <f t="shared" si="6"/>
        <v xml:space="preserve"> </v>
      </c>
      <c r="E175" s="22" t="str">
        <f t="shared" si="5"/>
        <v xml:space="preserve"> </v>
      </c>
      <c r="F175" s="4" t="e">
        <f>VLOOKUP(E175,'3_Students'!B:G,5,FALSE)</f>
        <v>#N/A</v>
      </c>
    </row>
    <row r="176" spans="1:6" x14ac:dyDescent="0.2">
      <c r="A176" t="str">
        <f>IFERROR(IF((A175+1&lt;='1_Setting'!$C$28),A175+1," "),"")</f>
        <v/>
      </c>
      <c r="B176" s="22" t="str">
        <f>IF(ISNUMBER(A176),'3_Students'!B182," ")</f>
        <v xml:space="preserve"> </v>
      </c>
      <c r="C176" s="22" t="str">
        <f t="shared" si="6"/>
        <v xml:space="preserve"> </v>
      </c>
      <c r="E176" s="22" t="str">
        <f t="shared" si="5"/>
        <v xml:space="preserve"> </v>
      </c>
      <c r="F176" s="4" t="e">
        <f>VLOOKUP(E176,'3_Students'!B:G,5,FALSE)</f>
        <v>#N/A</v>
      </c>
    </row>
    <row r="177" spans="1:6" x14ac:dyDescent="0.2">
      <c r="A177" t="str">
        <f>IFERROR(IF((A176+1&lt;='1_Setting'!$C$28),A176+1," "),"")</f>
        <v/>
      </c>
      <c r="B177" s="22" t="str">
        <f>IF(ISNUMBER(A177),'3_Students'!B183," ")</f>
        <v xml:space="preserve"> </v>
      </c>
      <c r="C177" s="22" t="str">
        <f t="shared" si="6"/>
        <v xml:space="preserve"> </v>
      </c>
      <c r="E177" s="22" t="str">
        <f t="shared" si="5"/>
        <v xml:space="preserve"> </v>
      </c>
      <c r="F177" s="4" t="e">
        <f>VLOOKUP(E177,'3_Students'!B:G,5,FALSE)</f>
        <v>#N/A</v>
      </c>
    </row>
    <row r="178" spans="1:6" x14ac:dyDescent="0.2">
      <c r="A178" t="str">
        <f>IFERROR(IF((A177+1&lt;='1_Setting'!$C$28),A177+1," "),"")</f>
        <v/>
      </c>
      <c r="B178" s="22" t="str">
        <f>IF(ISNUMBER(A178),'3_Students'!B184," ")</f>
        <v xml:space="preserve"> </v>
      </c>
      <c r="C178" s="22" t="str">
        <f t="shared" si="6"/>
        <v xml:space="preserve"> </v>
      </c>
      <c r="E178" s="22" t="str">
        <f t="shared" si="5"/>
        <v xml:space="preserve"> </v>
      </c>
      <c r="F178" s="4" t="e">
        <f>VLOOKUP(E178,'3_Students'!B:G,5,FALSE)</f>
        <v>#N/A</v>
      </c>
    </row>
    <row r="179" spans="1:6" x14ac:dyDescent="0.2">
      <c r="A179" t="str">
        <f>IFERROR(IF((A178+1&lt;='1_Setting'!$C$28),A178+1," "),"")</f>
        <v/>
      </c>
      <c r="B179" s="22" t="str">
        <f>IF(ISNUMBER(A179),'3_Students'!B185," ")</f>
        <v xml:space="preserve"> </v>
      </c>
      <c r="C179" s="22" t="str">
        <f t="shared" si="6"/>
        <v xml:space="preserve"> </v>
      </c>
      <c r="E179" s="22" t="str">
        <f t="shared" si="5"/>
        <v xml:space="preserve"> </v>
      </c>
      <c r="F179" s="4" t="e">
        <f>VLOOKUP(E179,'3_Students'!B:G,5,FALSE)</f>
        <v>#N/A</v>
      </c>
    </row>
    <row r="180" spans="1:6" x14ac:dyDescent="0.2">
      <c r="A180" t="str">
        <f>IFERROR(IF((A179+1&lt;='1_Setting'!$C$28),A179+1," "),"")</f>
        <v/>
      </c>
      <c r="B180" s="22" t="str">
        <f>IF(ISNUMBER(A180),'3_Students'!B186," ")</f>
        <v xml:space="preserve"> </v>
      </c>
      <c r="C180" s="22" t="str">
        <f t="shared" si="6"/>
        <v xml:space="preserve"> </v>
      </c>
      <c r="E180" s="22" t="str">
        <f t="shared" si="5"/>
        <v xml:space="preserve"> </v>
      </c>
      <c r="F180" s="4" t="e">
        <f>VLOOKUP(E180,'3_Students'!B:G,5,FALSE)</f>
        <v>#N/A</v>
      </c>
    </row>
    <row r="181" spans="1:6" x14ac:dyDescent="0.2">
      <c r="A181" t="str">
        <f>IFERROR(IF((A180+1&lt;='1_Setting'!$C$28),A180+1," "),"")</f>
        <v/>
      </c>
      <c r="B181" s="22" t="str">
        <f>IF(ISNUMBER(A181),'3_Students'!B187," ")</f>
        <v xml:space="preserve"> </v>
      </c>
      <c r="C181" s="22" t="str">
        <f t="shared" si="6"/>
        <v xml:space="preserve"> </v>
      </c>
      <c r="E181" s="22" t="str">
        <f t="shared" si="5"/>
        <v xml:space="preserve"> </v>
      </c>
      <c r="F181" s="4" t="e">
        <f>VLOOKUP(E181,'3_Students'!B:G,5,FALSE)</f>
        <v>#N/A</v>
      </c>
    </row>
    <row r="182" spans="1:6" x14ac:dyDescent="0.2">
      <c r="A182" t="str">
        <f>IFERROR(IF((A181+1&lt;='1_Setting'!$C$28),A181+1," "),"")</f>
        <v/>
      </c>
      <c r="B182" s="22" t="str">
        <f>IF(ISNUMBER(A182),'3_Students'!B188," ")</f>
        <v xml:space="preserve"> </v>
      </c>
      <c r="C182" s="22" t="str">
        <f t="shared" si="6"/>
        <v xml:space="preserve"> </v>
      </c>
      <c r="E182" s="22" t="str">
        <f t="shared" si="5"/>
        <v xml:space="preserve"> </v>
      </c>
      <c r="F182" s="4" t="e">
        <f>VLOOKUP(E182,'3_Students'!B:G,5,FALSE)</f>
        <v>#N/A</v>
      </c>
    </row>
    <row r="183" spans="1:6" x14ac:dyDescent="0.2">
      <c r="A183" t="str">
        <f>IFERROR(IF((A182+1&lt;='1_Setting'!$C$28),A182+1," "),"")</f>
        <v/>
      </c>
      <c r="B183" s="22" t="str">
        <f>IF(ISNUMBER(A183),'3_Students'!B189," ")</f>
        <v xml:space="preserve"> </v>
      </c>
      <c r="C183" s="22" t="str">
        <f t="shared" si="6"/>
        <v xml:space="preserve"> </v>
      </c>
      <c r="E183" s="22" t="str">
        <f t="shared" si="5"/>
        <v xml:space="preserve"> </v>
      </c>
      <c r="F183" s="4" t="e">
        <f>VLOOKUP(E183,'3_Students'!B:G,5,FALSE)</f>
        <v>#N/A</v>
      </c>
    </row>
    <row r="184" spans="1:6" x14ac:dyDescent="0.2">
      <c r="A184" t="str">
        <f>IFERROR(IF((A183+1&lt;='1_Setting'!$C$28),A183+1," "),"")</f>
        <v/>
      </c>
      <c r="B184" s="22" t="str">
        <f>IF(ISNUMBER(A184),'3_Students'!B190," ")</f>
        <v xml:space="preserve"> </v>
      </c>
      <c r="C184" s="22" t="str">
        <f t="shared" si="6"/>
        <v xml:space="preserve"> </v>
      </c>
      <c r="E184" s="22" t="str">
        <f t="shared" si="5"/>
        <v xml:space="preserve"> </v>
      </c>
      <c r="F184" s="4" t="e">
        <f>VLOOKUP(E184,'3_Students'!B:G,5,FALSE)</f>
        <v>#N/A</v>
      </c>
    </row>
    <row r="185" spans="1:6" x14ac:dyDescent="0.2">
      <c r="A185" t="str">
        <f>IFERROR(IF((A184+1&lt;='1_Setting'!$C$28),A184+1," "),"")</f>
        <v/>
      </c>
      <c r="B185" s="22" t="str">
        <f>IF(ISNUMBER(A185),'3_Students'!B191," ")</f>
        <v xml:space="preserve"> </v>
      </c>
      <c r="C185" s="22" t="str">
        <f t="shared" si="6"/>
        <v xml:space="preserve"> </v>
      </c>
      <c r="E185" s="22" t="str">
        <f t="shared" si="5"/>
        <v xml:space="preserve"> </v>
      </c>
      <c r="F185" s="4" t="e">
        <f>VLOOKUP(E185,'3_Students'!B:G,5,FALSE)</f>
        <v>#N/A</v>
      </c>
    </row>
    <row r="186" spans="1:6" x14ac:dyDescent="0.2">
      <c r="A186" t="str">
        <f>IFERROR(IF((A185+1&lt;='1_Setting'!$C$28),A185+1," "),"")</f>
        <v/>
      </c>
      <c r="B186" s="22" t="str">
        <f>IF(ISNUMBER(A186),'3_Students'!B192," ")</f>
        <v xml:space="preserve"> </v>
      </c>
      <c r="C186" s="22" t="str">
        <f t="shared" si="6"/>
        <v xml:space="preserve"> </v>
      </c>
      <c r="E186" s="22" t="str">
        <f t="shared" si="5"/>
        <v xml:space="preserve"> </v>
      </c>
      <c r="F186" s="4" t="e">
        <f>VLOOKUP(E186,'3_Students'!B:G,5,FALSE)</f>
        <v>#N/A</v>
      </c>
    </row>
    <row r="187" spans="1:6" x14ac:dyDescent="0.2">
      <c r="A187" t="str">
        <f>IFERROR(IF((A186+1&lt;='1_Setting'!$C$28),A186+1," "),"")</f>
        <v/>
      </c>
      <c r="B187" s="22" t="str">
        <f>IF(ISNUMBER(A187),'3_Students'!B193," ")</f>
        <v xml:space="preserve"> </v>
      </c>
      <c r="C187" s="22" t="str">
        <f t="shared" si="6"/>
        <v xml:space="preserve"> </v>
      </c>
      <c r="E187" s="22" t="str">
        <f t="shared" si="5"/>
        <v xml:space="preserve"> </v>
      </c>
      <c r="F187" s="4" t="e">
        <f>VLOOKUP(E187,'3_Students'!B:G,5,FALSE)</f>
        <v>#N/A</v>
      </c>
    </row>
    <row r="188" spans="1:6" x14ac:dyDescent="0.2">
      <c r="A188" t="str">
        <f>IFERROR(IF((A187+1&lt;='1_Setting'!$C$28),A187+1," "),"")</f>
        <v/>
      </c>
      <c r="B188" s="22" t="str">
        <f>IF(ISNUMBER(A188),'3_Students'!B194," ")</f>
        <v xml:space="preserve"> </v>
      </c>
      <c r="C188" s="22" t="str">
        <f t="shared" si="6"/>
        <v xml:space="preserve"> </v>
      </c>
      <c r="E188" s="22" t="str">
        <f t="shared" si="5"/>
        <v xml:space="preserve"> </v>
      </c>
      <c r="F188" s="4" t="e">
        <f>VLOOKUP(E188,'3_Students'!B:G,5,FALSE)</f>
        <v>#N/A</v>
      </c>
    </row>
    <row r="189" spans="1:6" x14ac:dyDescent="0.2">
      <c r="A189" t="str">
        <f>IFERROR(IF((A188+1&lt;='1_Setting'!$C$28),A188+1," "),"")</f>
        <v/>
      </c>
      <c r="B189" s="22" t="str">
        <f>IF(ISNUMBER(A189),'3_Students'!B195," ")</f>
        <v xml:space="preserve"> </v>
      </c>
      <c r="C189" s="22" t="str">
        <f t="shared" si="6"/>
        <v xml:space="preserve"> </v>
      </c>
      <c r="E189" s="22" t="str">
        <f t="shared" si="5"/>
        <v xml:space="preserve"> </v>
      </c>
      <c r="F189" s="4" t="e">
        <f>VLOOKUP(E189,'3_Students'!B:G,5,FALSE)</f>
        <v>#N/A</v>
      </c>
    </row>
    <row r="190" spans="1:6" x14ac:dyDescent="0.2">
      <c r="A190" t="str">
        <f>IFERROR(IF((A189+1&lt;='1_Setting'!$C$28),A189+1," "),"")</f>
        <v/>
      </c>
      <c r="B190" s="22" t="str">
        <f>IF(ISNUMBER(A190),'3_Students'!B196," ")</f>
        <v xml:space="preserve"> </v>
      </c>
      <c r="C190" s="22" t="str">
        <f t="shared" si="6"/>
        <v xml:space="preserve"> </v>
      </c>
      <c r="E190" s="22" t="str">
        <f t="shared" si="5"/>
        <v xml:space="preserve"> </v>
      </c>
      <c r="F190" s="4" t="e">
        <f>VLOOKUP(E190,'3_Students'!B:G,5,FALSE)</f>
        <v>#N/A</v>
      </c>
    </row>
    <row r="191" spans="1:6" x14ac:dyDescent="0.2">
      <c r="A191" t="str">
        <f>IFERROR(IF((A190+1&lt;='1_Setting'!$C$28),A190+1," "),"")</f>
        <v/>
      </c>
      <c r="B191" s="22" t="str">
        <f>IF(ISNUMBER(A191),'3_Students'!B197," ")</f>
        <v xml:space="preserve"> </v>
      </c>
      <c r="C191" s="22" t="str">
        <f t="shared" si="6"/>
        <v xml:space="preserve"> </v>
      </c>
      <c r="E191" s="22" t="str">
        <f t="shared" si="5"/>
        <v xml:space="preserve"> </v>
      </c>
      <c r="F191" s="4" t="e">
        <f>VLOOKUP(E191,'3_Students'!B:G,5,FALSE)</f>
        <v>#N/A</v>
      </c>
    </row>
    <row r="192" spans="1:6" x14ac:dyDescent="0.2">
      <c r="A192" t="str">
        <f>IFERROR(IF((A191+1&lt;='1_Setting'!$C$28),A191+1," "),"")</f>
        <v/>
      </c>
      <c r="B192" s="22" t="str">
        <f>IF(ISNUMBER(A192),'3_Students'!B198," ")</f>
        <v xml:space="preserve"> </v>
      </c>
      <c r="C192" s="22" t="str">
        <f t="shared" si="6"/>
        <v xml:space="preserve"> </v>
      </c>
      <c r="E192" s="22" t="str">
        <f t="shared" si="5"/>
        <v xml:space="preserve"> </v>
      </c>
      <c r="F192" s="4" t="e">
        <f>VLOOKUP(E192,'3_Students'!B:G,5,FALSE)</f>
        <v>#N/A</v>
      </c>
    </row>
    <row r="193" spans="1:6" x14ac:dyDescent="0.2">
      <c r="A193" t="str">
        <f>IFERROR(IF((A192+1&lt;='1_Setting'!$C$28),A192+1," "),"")</f>
        <v/>
      </c>
      <c r="B193" s="22" t="str">
        <f>IF(ISNUMBER(A193),'3_Students'!B199," ")</f>
        <v xml:space="preserve"> </v>
      </c>
      <c r="C193" s="22" t="str">
        <f t="shared" si="6"/>
        <v xml:space="preserve"> </v>
      </c>
      <c r="E193" s="22" t="str">
        <f t="shared" si="5"/>
        <v xml:space="preserve"> </v>
      </c>
      <c r="F193" s="4" t="e">
        <f>VLOOKUP(E193,'3_Students'!B:G,5,FALSE)</f>
        <v>#N/A</v>
      </c>
    </row>
    <row r="194" spans="1:6" x14ac:dyDescent="0.2">
      <c r="A194" t="str">
        <f>IFERROR(IF((A193+1&lt;='1_Setting'!$C$28),A193+1," "),"")</f>
        <v/>
      </c>
      <c r="B194" s="22" t="str">
        <f>IF(ISNUMBER(A194),'3_Students'!B200," ")</f>
        <v xml:space="preserve"> </v>
      </c>
      <c r="C194" s="22" t="str">
        <f t="shared" si="6"/>
        <v xml:space="preserve"> </v>
      </c>
      <c r="E194" s="22" t="str">
        <f t="shared" si="5"/>
        <v xml:space="preserve"> </v>
      </c>
      <c r="F194" s="4" t="e">
        <f>VLOOKUP(E194,'3_Students'!B:G,5,FALSE)</f>
        <v>#N/A</v>
      </c>
    </row>
    <row r="195" spans="1:6" x14ac:dyDescent="0.2">
      <c r="A195" t="str">
        <f>IFERROR(IF((A194+1&lt;='1_Setting'!$C$28),A194+1," "),"")</f>
        <v/>
      </c>
      <c r="B195" s="22" t="str">
        <f>IF(ISNUMBER(A195),'3_Students'!B201," ")</f>
        <v xml:space="preserve"> </v>
      </c>
      <c r="C195" s="22" t="str">
        <f t="shared" si="6"/>
        <v xml:space="preserve"> </v>
      </c>
      <c r="E195" s="22" t="str">
        <f t="shared" ref="E195:E200" si="7">IFERROR(SMALL(C:C,A195)," ")</f>
        <v xml:space="preserve"> </v>
      </c>
      <c r="F195" s="4" t="e">
        <f>VLOOKUP(E195,'3_Students'!B:G,5,FALSE)</f>
        <v>#N/A</v>
      </c>
    </row>
    <row r="196" spans="1:6" x14ac:dyDescent="0.2">
      <c r="A196" t="str">
        <f>IFERROR(IF((A195+1&lt;='1_Setting'!$C$28),A195+1," "),"")</f>
        <v/>
      </c>
      <c r="B196" s="22" t="str">
        <f>IF(ISNUMBER(A196),'3_Students'!B202," ")</f>
        <v xml:space="preserve"> </v>
      </c>
      <c r="C196" s="22" t="str">
        <f t="shared" ref="C196:C259" si="8">IFERROR(((LEFT(B196,2)&amp;MID(B196,4,3)&amp;RIGHT(B196,3))*1)," ")</f>
        <v xml:space="preserve"> </v>
      </c>
      <c r="E196" s="22" t="str">
        <f t="shared" si="7"/>
        <v xml:space="preserve"> </v>
      </c>
      <c r="F196" s="4" t="e">
        <f>VLOOKUP(E196,'3_Students'!B:G,5,FALSE)</f>
        <v>#N/A</v>
      </c>
    </row>
    <row r="197" spans="1:6" x14ac:dyDescent="0.2">
      <c r="A197" t="str">
        <f>IFERROR(IF((A196+1&lt;='1_Setting'!$C$28),A196+1," "),"")</f>
        <v/>
      </c>
      <c r="B197" s="22" t="str">
        <f>IF(ISNUMBER(A197),'3_Students'!B203," ")</f>
        <v xml:space="preserve"> </v>
      </c>
      <c r="C197" s="22" t="str">
        <f t="shared" si="8"/>
        <v xml:space="preserve"> </v>
      </c>
      <c r="E197" s="22" t="str">
        <f t="shared" si="7"/>
        <v xml:space="preserve"> </v>
      </c>
      <c r="F197" s="4" t="e">
        <f>VLOOKUP(E197,'3_Students'!B:G,5,FALSE)</f>
        <v>#N/A</v>
      </c>
    </row>
    <row r="198" spans="1:6" x14ac:dyDescent="0.2">
      <c r="A198" t="str">
        <f>IFERROR(IF((A197+1&lt;='1_Setting'!$C$28),A197+1," "),"")</f>
        <v/>
      </c>
      <c r="B198" s="22" t="str">
        <f>IF(ISNUMBER(A198),'3_Students'!B204," ")</f>
        <v xml:space="preserve"> </v>
      </c>
      <c r="C198" s="22" t="str">
        <f t="shared" si="8"/>
        <v xml:space="preserve"> </v>
      </c>
      <c r="E198" s="22" t="str">
        <f t="shared" si="7"/>
        <v xml:space="preserve"> </v>
      </c>
      <c r="F198" s="4" t="e">
        <f>VLOOKUP(E198,'3_Students'!B:G,5,FALSE)</f>
        <v>#N/A</v>
      </c>
    </row>
    <row r="199" spans="1:6" x14ac:dyDescent="0.2">
      <c r="A199" t="str">
        <f>IFERROR(IF((A198+1&lt;='1_Setting'!$C$28),A198+1," "),"")</f>
        <v/>
      </c>
      <c r="B199" s="22" t="str">
        <f>IF(ISNUMBER(A199),'3_Students'!B205," ")</f>
        <v xml:space="preserve"> </v>
      </c>
      <c r="C199" s="22" t="str">
        <f t="shared" si="8"/>
        <v xml:space="preserve"> </v>
      </c>
      <c r="E199" s="22" t="str">
        <f t="shared" si="7"/>
        <v xml:space="preserve"> </v>
      </c>
      <c r="F199" s="4" t="e">
        <f>VLOOKUP(E199,'3_Students'!B:G,5,FALSE)</f>
        <v>#N/A</v>
      </c>
    </row>
    <row r="200" spans="1:6" x14ac:dyDescent="0.2">
      <c r="A200" t="str">
        <f>IFERROR(IF((A199+1&lt;='1_Setting'!$C$28),A199+1," "),"")</f>
        <v/>
      </c>
      <c r="B200" s="22" t="str">
        <f>IF(ISNUMBER(A200),'3_Students'!B206," ")</f>
        <v xml:space="preserve"> </v>
      </c>
      <c r="C200" s="22" t="str">
        <f t="shared" si="8"/>
        <v xml:space="preserve"> </v>
      </c>
      <c r="E200" s="22" t="str">
        <f t="shared" si="7"/>
        <v xml:space="preserve"> </v>
      </c>
      <c r="F200" s="4" t="e">
        <f>VLOOKUP(E200,'3_Students'!B:G,5,FALSE)</f>
        <v>#N/A</v>
      </c>
    </row>
    <row r="201" spans="1:6" x14ac:dyDescent="0.2">
      <c r="A201" t="str">
        <f>IFERROR(IF((A200+1&lt;='1_Setting'!$C$28),A200+1," "),"")</f>
        <v/>
      </c>
      <c r="B201" s="22" t="str">
        <f>IF(ISNUMBER(A201),'3_Students'!B207," ")</f>
        <v xml:space="preserve"> </v>
      </c>
      <c r="C201" s="22" t="str">
        <f t="shared" si="8"/>
        <v xml:space="preserve"> </v>
      </c>
      <c r="F201" s="4" t="e">
        <f>VLOOKUP(E201,'3_Students'!B:G,5,FALSE)</f>
        <v>#N/A</v>
      </c>
    </row>
    <row r="202" spans="1:6" x14ac:dyDescent="0.2">
      <c r="A202" t="str">
        <f>IFERROR(IF((A201+1&lt;='1_Setting'!$C$28),A201+1," "),"")</f>
        <v/>
      </c>
      <c r="B202" s="22" t="str">
        <f>IF(ISNUMBER(A202),'3_Students'!B208," ")</f>
        <v xml:space="preserve"> </v>
      </c>
      <c r="C202" s="22" t="str">
        <f t="shared" si="8"/>
        <v xml:space="preserve"> </v>
      </c>
      <c r="F202" s="4" t="e">
        <f>VLOOKUP(E202,'3_Students'!B:G,5,FALSE)</f>
        <v>#N/A</v>
      </c>
    </row>
    <row r="203" spans="1:6" x14ac:dyDescent="0.2">
      <c r="A203" t="str">
        <f>IFERROR(IF((A202+1&lt;='1_Setting'!$C$28),A202+1," "),"")</f>
        <v/>
      </c>
      <c r="B203" s="22" t="str">
        <f>IF(ISNUMBER(A203),'3_Students'!B209," ")</f>
        <v xml:space="preserve"> </v>
      </c>
      <c r="C203" s="22" t="str">
        <f t="shared" si="8"/>
        <v xml:space="preserve"> </v>
      </c>
      <c r="F203" s="4" t="e">
        <f>VLOOKUP(E203,'3_Students'!B:G,5,FALSE)</f>
        <v>#N/A</v>
      </c>
    </row>
    <row r="204" spans="1:6" x14ac:dyDescent="0.2">
      <c r="A204" t="str">
        <f>IFERROR(IF((A203+1&lt;='1_Setting'!$C$28),A203+1," "),"")</f>
        <v/>
      </c>
      <c r="B204" s="22" t="str">
        <f>IF(ISNUMBER(A204),'3_Students'!B210," ")</f>
        <v xml:space="preserve"> </v>
      </c>
      <c r="C204" s="22" t="str">
        <f t="shared" si="8"/>
        <v xml:space="preserve"> </v>
      </c>
      <c r="F204" s="4" t="e">
        <f>VLOOKUP(E204,'3_Students'!B:G,5,FALSE)</f>
        <v>#N/A</v>
      </c>
    </row>
    <row r="205" spans="1:6" x14ac:dyDescent="0.2">
      <c r="A205" t="str">
        <f>IFERROR(IF((A204+1&lt;='1_Setting'!$C$28),A204+1," "),"")</f>
        <v/>
      </c>
      <c r="B205" s="22" t="str">
        <f>IF(ISNUMBER(A205),'3_Students'!B211," ")</f>
        <v xml:space="preserve"> </v>
      </c>
      <c r="C205" s="22" t="str">
        <f t="shared" si="8"/>
        <v xml:space="preserve"> </v>
      </c>
      <c r="F205" s="4" t="e">
        <f>VLOOKUP(E205,'3_Students'!B:G,5,FALSE)</f>
        <v>#N/A</v>
      </c>
    </row>
    <row r="206" spans="1:6" x14ac:dyDescent="0.2">
      <c r="A206" t="str">
        <f>IFERROR(IF((A205+1&lt;='1_Setting'!$C$28),A205+1," "),"")</f>
        <v/>
      </c>
      <c r="B206" s="22" t="str">
        <f>IF(ISNUMBER(A206),'3_Students'!B212," ")</f>
        <v xml:space="preserve"> </v>
      </c>
      <c r="C206" s="22" t="str">
        <f t="shared" si="8"/>
        <v xml:space="preserve"> </v>
      </c>
      <c r="F206" s="4" t="e">
        <f>VLOOKUP(E206,'3_Students'!B:G,5,FALSE)</f>
        <v>#N/A</v>
      </c>
    </row>
    <row r="207" spans="1:6" x14ac:dyDescent="0.2">
      <c r="A207" t="str">
        <f>IFERROR(IF((A206+1&lt;='1_Setting'!$C$28),A206+1," "),"")</f>
        <v/>
      </c>
      <c r="B207" s="22" t="str">
        <f>IF(ISNUMBER(A207),'3_Students'!B213," ")</f>
        <v xml:space="preserve"> </v>
      </c>
      <c r="C207" s="22" t="str">
        <f t="shared" si="8"/>
        <v xml:space="preserve"> </v>
      </c>
      <c r="F207" s="4" t="e">
        <f>VLOOKUP(E207,'3_Students'!B:G,5,FALSE)</f>
        <v>#N/A</v>
      </c>
    </row>
    <row r="208" spans="1:6" x14ac:dyDescent="0.2">
      <c r="A208" t="str">
        <f>IFERROR(IF((A207+1&lt;='1_Setting'!$C$28),A207+1," "),"")</f>
        <v/>
      </c>
      <c r="B208" s="22" t="str">
        <f>IF(ISNUMBER(A208),'3_Students'!B214," ")</f>
        <v xml:space="preserve"> </v>
      </c>
      <c r="C208" s="22" t="str">
        <f t="shared" si="8"/>
        <v xml:space="preserve"> </v>
      </c>
      <c r="F208" s="4" t="e">
        <f>VLOOKUP(E208,'3_Students'!B:G,5,FALSE)</f>
        <v>#N/A</v>
      </c>
    </row>
    <row r="209" spans="1:6" x14ac:dyDescent="0.2">
      <c r="A209" t="str">
        <f>IFERROR(IF((A208+1&lt;='1_Setting'!$C$28),A208+1," "),"")</f>
        <v/>
      </c>
      <c r="B209" s="22" t="str">
        <f>IF(ISNUMBER(A209),'3_Students'!B215," ")</f>
        <v xml:space="preserve"> </v>
      </c>
      <c r="C209" s="22" t="str">
        <f t="shared" si="8"/>
        <v xml:space="preserve"> </v>
      </c>
      <c r="F209" s="4" t="e">
        <f>VLOOKUP(E209,'3_Students'!B:G,5,FALSE)</f>
        <v>#N/A</v>
      </c>
    </row>
    <row r="210" spans="1:6" x14ac:dyDescent="0.2">
      <c r="A210" t="str">
        <f>IFERROR(IF((A209+1&lt;='1_Setting'!$C$28),A209+1," "),"")</f>
        <v/>
      </c>
      <c r="B210" s="22" t="str">
        <f>IF(ISNUMBER(A210),'3_Students'!B216," ")</f>
        <v xml:space="preserve"> </v>
      </c>
      <c r="C210" s="22" t="str">
        <f t="shared" si="8"/>
        <v xml:space="preserve"> </v>
      </c>
      <c r="F210" s="4" t="e">
        <f>VLOOKUP(E210,'3_Students'!B:G,5,FALSE)</f>
        <v>#N/A</v>
      </c>
    </row>
    <row r="211" spans="1:6" x14ac:dyDescent="0.2">
      <c r="A211" t="str">
        <f>IFERROR(IF((A210+1&lt;='1_Setting'!$C$28),A210+1," "),"")</f>
        <v/>
      </c>
      <c r="B211" s="22" t="str">
        <f>IF(ISNUMBER(A211),'3_Students'!B217," ")</f>
        <v xml:space="preserve"> </v>
      </c>
      <c r="C211" s="22" t="str">
        <f t="shared" si="8"/>
        <v xml:space="preserve"> </v>
      </c>
      <c r="F211" s="4" t="e">
        <f>VLOOKUP(E211,'3_Students'!B:G,5,FALSE)</f>
        <v>#N/A</v>
      </c>
    </row>
    <row r="212" spans="1:6" x14ac:dyDescent="0.2">
      <c r="A212" t="str">
        <f>IFERROR(IF((A211+1&lt;='1_Setting'!$C$28),A211+1," "),"")</f>
        <v/>
      </c>
      <c r="B212" s="22" t="str">
        <f>IF(ISNUMBER(A212),'3_Students'!B218," ")</f>
        <v xml:space="preserve"> </v>
      </c>
      <c r="C212" s="22" t="str">
        <f t="shared" si="8"/>
        <v xml:space="preserve"> </v>
      </c>
      <c r="F212" s="4" t="e">
        <f>VLOOKUP(E212,'3_Students'!B:G,5,FALSE)</f>
        <v>#N/A</v>
      </c>
    </row>
    <row r="213" spans="1:6" x14ac:dyDescent="0.2">
      <c r="A213" t="str">
        <f>IFERROR(IF((A212+1&lt;='1_Setting'!$C$28),A212+1," "),"")</f>
        <v/>
      </c>
      <c r="B213" s="22" t="str">
        <f>IF(ISNUMBER(A213),'3_Students'!B219," ")</f>
        <v xml:space="preserve"> </v>
      </c>
      <c r="C213" s="22" t="str">
        <f t="shared" si="8"/>
        <v xml:space="preserve"> </v>
      </c>
      <c r="F213" s="4" t="e">
        <f>VLOOKUP(E213,'3_Students'!B:G,5,FALSE)</f>
        <v>#N/A</v>
      </c>
    </row>
    <row r="214" spans="1:6" x14ac:dyDescent="0.2">
      <c r="A214" t="str">
        <f>IFERROR(IF((A213+1&lt;='1_Setting'!$C$28),A213+1," "),"")</f>
        <v/>
      </c>
      <c r="B214" s="22" t="str">
        <f>IF(ISNUMBER(A214),'3_Students'!B220," ")</f>
        <v xml:space="preserve"> </v>
      </c>
      <c r="C214" s="22" t="str">
        <f t="shared" si="8"/>
        <v xml:space="preserve"> </v>
      </c>
      <c r="F214" s="4" t="e">
        <f>VLOOKUP(E214,'3_Students'!B:G,5,FALSE)</f>
        <v>#N/A</v>
      </c>
    </row>
    <row r="215" spans="1:6" x14ac:dyDescent="0.2">
      <c r="A215" t="str">
        <f>IFERROR(IF((A214+1&lt;='1_Setting'!$C$28),A214+1," "),"")</f>
        <v/>
      </c>
      <c r="B215" s="22" t="str">
        <f>IF(ISNUMBER(A215),'3_Students'!B221," ")</f>
        <v xml:space="preserve"> </v>
      </c>
      <c r="C215" s="22" t="str">
        <f t="shared" si="8"/>
        <v xml:space="preserve"> </v>
      </c>
      <c r="F215" s="4" t="e">
        <f>VLOOKUP(E215,'3_Students'!B:G,5,FALSE)</f>
        <v>#N/A</v>
      </c>
    </row>
    <row r="216" spans="1:6" x14ac:dyDescent="0.2">
      <c r="A216" t="str">
        <f>IFERROR(IF((A215+1&lt;='1_Setting'!$C$28),A215+1," "),"")</f>
        <v/>
      </c>
      <c r="B216" s="22" t="str">
        <f>IF(ISNUMBER(A216),'3_Students'!B222," ")</f>
        <v xml:space="preserve"> </v>
      </c>
      <c r="C216" s="22" t="str">
        <f t="shared" si="8"/>
        <v xml:space="preserve"> </v>
      </c>
      <c r="F216" s="4" t="e">
        <f>VLOOKUP(E216,'3_Students'!B:G,5,FALSE)</f>
        <v>#N/A</v>
      </c>
    </row>
    <row r="217" spans="1:6" x14ac:dyDescent="0.2">
      <c r="A217" t="str">
        <f>IFERROR(IF((A216+1&lt;='1_Setting'!$C$28),A216+1," "),"")</f>
        <v/>
      </c>
      <c r="B217" s="22" t="str">
        <f>IF(ISNUMBER(A217),'3_Students'!B223," ")</f>
        <v xml:space="preserve"> </v>
      </c>
      <c r="C217" s="22" t="str">
        <f t="shared" si="8"/>
        <v xml:space="preserve"> </v>
      </c>
      <c r="F217" s="4" t="e">
        <f>VLOOKUP(E217,'3_Students'!B:G,5,FALSE)</f>
        <v>#N/A</v>
      </c>
    </row>
    <row r="218" spans="1:6" x14ac:dyDescent="0.2">
      <c r="A218" t="str">
        <f>IFERROR(IF((A217+1&lt;='1_Setting'!$C$28),A217+1," "),"")</f>
        <v/>
      </c>
      <c r="B218" s="22" t="str">
        <f>IF(ISNUMBER(A218),'3_Students'!B224," ")</f>
        <v xml:space="preserve"> </v>
      </c>
      <c r="C218" s="22" t="str">
        <f t="shared" si="8"/>
        <v xml:space="preserve"> </v>
      </c>
      <c r="F218" s="4" t="e">
        <f>VLOOKUP(E218,'3_Students'!B:G,5,FALSE)</f>
        <v>#N/A</v>
      </c>
    </row>
    <row r="219" spans="1:6" x14ac:dyDescent="0.2">
      <c r="A219" t="str">
        <f>IFERROR(IF((A218+1&lt;='1_Setting'!$C$28),A218+1," "),"")</f>
        <v/>
      </c>
      <c r="B219" s="22" t="str">
        <f>IF(ISNUMBER(A219),'3_Students'!B225," ")</f>
        <v xml:space="preserve"> </v>
      </c>
      <c r="C219" s="22" t="str">
        <f t="shared" si="8"/>
        <v xml:space="preserve"> </v>
      </c>
      <c r="F219" s="4" t="e">
        <f>VLOOKUP(E219,'3_Students'!B:G,5,FALSE)</f>
        <v>#N/A</v>
      </c>
    </row>
    <row r="220" spans="1:6" x14ac:dyDescent="0.2">
      <c r="A220" t="str">
        <f>IFERROR(IF((A219+1&lt;='1_Setting'!$C$28),A219+1," "),"")</f>
        <v/>
      </c>
      <c r="B220" s="22" t="str">
        <f>IF(ISNUMBER(A220),'3_Students'!B226," ")</f>
        <v xml:space="preserve"> </v>
      </c>
      <c r="C220" s="22" t="str">
        <f t="shared" si="8"/>
        <v xml:space="preserve"> </v>
      </c>
      <c r="F220" s="4" t="e">
        <f>VLOOKUP(E220,'3_Students'!B:G,5,FALSE)</f>
        <v>#N/A</v>
      </c>
    </row>
    <row r="221" spans="1:6" x14ac:dyDescent="0.2">
      <c r="A221" t="str">
        <f>IFERROR(IF((A220+1&lt;='1_Setting'!$C$28),A220+1," "),"")</f>
        <v/>
      </c>
      <c r="B221" s="22" t="str">
        <f>IF(ISNUMBER(A221),'3_Students'!B227," ")</f>
        <v xml:space="preserve"> </v>
      </c>
      <c r="C221" s="22" t="str">
        <f t="shared" si="8"/>
        <v xml:space="preserve"> </v>
      </c>
      <c r="F221" s="4" t="e">
        <f>VLOOKUP(E221,'3_Students'!B:G,5,FALSE)</f>
        <v>#N/A</v>
      </c>
    </row>
    <row r="222" spans="1:6" x14ac:dyDescent="0.2">
      <c r="A222" t="str">
        <f>IFERROR(IF((A221+1&lt;='1_Setting'!$C$28),A221+1," "),"")</f>
        <v/>
      </c>
      <c r="B222" s="22" t="str">
        <f>IF(ISNUMBER(A222),'3_Students'!B228," ")</f>
        <v xml:space="preserve"> </v>
      </c>
      <c r="C222" s="22" t="str">
        <f t="shared" si="8"/>
        <v xml:space="preserve"> </v>
      </c>
      <c r="F222" s="4" t="e">
        <f>VLOOKUP(E222,'3_Students'!B:G,5,FALSE)</f>
        <v>#N/A</v>
      </c>
    </row>
    <row r="223" spans="1:6" x14ac:dyDescent="0.2">
      <c r="A223" t="str">
        <f>IFERROR(IF((A222+1&lt;='1_Setting'!$C$28),A222+1," "),"")</f>
        <v/>
      </c>
      <c r="B223" s="22" t="str">
        <f>IF(ISNUMBER(A223),'3_Students'!B229," ")</f>
        <v xml:space="preserve"> </v>
      </c>
      <c r="C223" s="22" t="str">
        <f t="shared" si="8"/>
        <v xml:space="preserve"> </v>
      </c>
      <c r="F223" s="4" t="e">
        <f>VLOOKUP(E223,'3_Students'!B:G,5,FALSE)</f>
        <v>#N/A</v>
      </c>
    </row>
    <row r="224" spans="1:6" x14ac:dyDescent="0.2">
      <c r="A224" t="str">
        <f>IFERROR(IF((A223+1&lt;='1_Setting'!$C$28),A223+1," "),"")</f>
        <v/>
      </c>
      <c r="B224" s="22" t="str">
        <f>IF(ISNUMBER(A224),'3_Students'!B230," ")</f>
        <v xml:space="preserve"> </v>
      </c>
      <c r="C224" s="22" t="str">
        <f t="shared" si="8"/>
        <v xml:space="preserve"> </v>
      </c>
      <c r="F224" s="4" t="e">
        <f>VLOOKUP(E224,'3_Students'!B:G,5,FALSE)</f>
        <v>#N/A</v>
      </c>
    </row>
    <row r="225" spans="1:6" x14ac:dyDescent="0.2">
      <c r="A225" t="str">
        <f>IFERROR(IF((A224+1&lt;='1_Setting'!$C$28),A224+1," "),"")</f>
        <v/>
      </c>
      <c r="B225" s="22" t="str">
        <f>IF(ISNUMBER(A225),'3_Students'!B231," ")</f>
        <v xml:space="preserve"> </v>
      </c>
      <c r="C225" s="22" t="str">
        <f t="shared" si="8"/>
        <v xml:space="preserve"> </v>
      </c>
      <c r="F225" s="4" t="e">
        <f>VLOOKUP(E225,'3_Students'!B:G,5,FALSE)</f>
        <v>#N/A</v>
      </c>
    </row>
    <row r="226" spans="1:6" x14ac:dyDescent="0.2">
      <c r="A226" t="str">
        <f>IFERROR(IF((A225+1&lt;='1_Setting'!$C$28),A225+1," "),"")</f>
        <v/>
      </c>
      <c r="B226" s="22" t="str">
        <f>IF(ISNUMBER(A226),'3_Students'!B232," ")</f>
        <v xml:space="preserve"> </v>
      </c>
      <c r="C226" s="22" t="str">
        <f t="shared" si="8"/>
        <v xml:space="preserve"> </v>
      </c>
      <c r="F226" s="4" t="e">
        <f>VLOOKUP(E226,'3_Students'!B:G,5,FALSE)</f>
        <v>#N/A</v>
      </c>
    </row>
    <row r="227" spans="1:6" x14ac:dyDescent="0.2">
      <c r="A227" t="str">
        <f>IFERROR(IF((A226+1&lt;='1_Setting'!$C$28),A226+1," "),"")</f>
        <v/>
      </c>
      <c r="B227" s="22" t="str">
        <f>IF(ISNUMBER(A227),'3_Students'!B233," ")</f>
        <v xml:space="preserve"> </v>
      </c>
      <c r="C227" s="22" t="str">
        <f t="shared" si="8"/>
        <v xml:space="preserve"> </v>
      </c>
      <c r="F227" s="4" t="e">
        <f>VLOOKUP(E227,'3_Students'!B:G,5,FALSE)</f>
        <v>#N/A</v>
      </c>
    </row>
    <row r="228" spans="1:6" x14ac:dyDescent="0.2">
      <c r="A228" t="str">
        <f>IFERROR(IF((A227+1&lt;='1_Setting'!$C$28),A227+1," "),"")</f>
        <v/>
      </c>
      <c r="B228" s="22" t="str">
        <f>IF(ISNUMBER(A228),'3_Students'!B234," ")</f>
        <v xml:space="preserve"> </v>
      </c>
      <c r="C228" s="22" t="str">
        <f t="shared" si="8"/>
        <v xml:space="preserve"> </v>
      </c>
      <c r="F228" s="4" t="e">
        <f>VLOOKUP(E228,'3_Students'!B:G,5,FALSE)</f>
        <v>#N/A</v>
      </c>
    </row>
    <row r="229" spans="1:6" x14ac:dyDescent="0.2">
      <c r="A229" t="str">
        <f>IFERROR(IF((A228+1&lt;='1_Setting'!$C$28),A228+1," "),"")</f>
        <v/>
      </c>
      <c r="B229" s="22" t="str">
        <f>IF(ISNUMBER(A229),'3_Students'!B235," ")</f>
        <v xml:space="preserve"> </v>
      </c>
      <c r="C229" s="22" t="str">
        <f t="shared" si="8"/>
        <v xml:space="preserve"> </v>
      </c>
      <c r="F229" s="4" t="e">
        <f>VLOOKUP(E229,'3_Students'!B:G,5,FALSE)</f>
        <v>#N/A</v>
      </c>
    </row>
    <row r="230" spans="1:6" x14ac:dyDescent="0.2">
      <c r="A230" t="str">
        <f>IFERROR(IF((A229+1&lt;='1_Setting'!$C$28),A229+1," "),"")</f>
        <v/>
      </c>
      <c r="B230" s="22" t="str">
        <f>IF(ISNUMBER(A230),'3_Students'!B236," ")</f>
        <v xml:space="preserve"> </v>
      </c>
      <c r="C230" s="22" t="str">
        <f t="shared" si="8"/>
        <v xml:space="preserve"> </v>
      </c>
      <c r="F230" s="4" t="e">
        <f>VLOOKUP(E230,'3_Students'!B:G,5,FALSE)</f>
        <v>#N/A</v>
      </c>
    </row>
    <row r="231" spans="1:6" x14ac:dyDescent="0.2">
      <c r="A231" t="str">
        <f>IFERROR(IF((A230+1&lt;='1_Setting'!$C$28),A230+1," "),"")</f>
        <v/>
      </c>
      <c r="B231" s="22" t="str">
        <f>IF(ISNUMBER(A231),'3_Students'!B237," ")</f>
        <v xml:space="preserve"> </v>
      </c>
      <c r="C231" s="22" t="str">
        <f t="shared" si="8"/>
        <v xml:space="preserve"> </v>
      </c>
      <c r="F231" s="4" t="e">
        <f>VLOOKUP(E231,'3_Students'!B:G,5,FALSE)</f>
        <v>#N/A</v>
      </c>
    </row>
    <row r="232" spans="1:6" x14ac:dyDescent="0.2">
      <c r="A232" t="str">
        <f>IFERROR(IF((A231+1&lt;='1_Setting'!$C$28),A231+1," "),"")</f>
        <v/>
      </c>
      <c r="B232" s="22" t="str">
        <f>IF(ISNUMBER(A232),'3_Students'!B238," ")</f>
        <v xml:space="preserve"> </v>
      </c>
      <c r="C232" s="22" t="str">
        <f t="shared" si="8"/>
        <v xml:space="preserve"> </v>
      </c>
      <c r="F232" s="4" t="e">
        <f>VLOOKUP(E232,'3_Students'!B:G,5,FALSE)</f>
        <v>#N/A</v>
      </c>
    </row>
    <row r="233" spans="1:6" x14ac:dyDescent="0.2">
      <c r="A233" t="str">
        <f>IFERROR(IF((A232+1&lt;='1_Setting'!$C$28),A232+1," "),"")</f>
        <v/>
      </c>
      <c r="B233" s="22" t="str">
        <f>IF(ISNUMBER(A233),'3_Students'!B239," ")</f>
        <v xml:space="preserve"> </v>
      </c>
      <c r="C233" s="22" t="str">
        <f t="shared" si="8"/>
        <v xml:space="preserve"> </v>
      </c>
      <c r="F233" s="4" t="e">
        <f>VLOOKUP(E233,'3_Students'!B:G,5,FALSE)</f>
        <v>#N/A</v>
      </c>
    </row>
    <row r="234" spans="1:6" x14ac:dyDescent="0.2">
      <c r="A234" t="str">
        <f>IFERROR(IF((A233+1&lt;='1_Setting'!$C$28),A233+1," "),"")</f>
        <v/>
      </c>
      <c r="B234" s="22" t="str">
        <f>IF(ISNUMBER(A234),'3_Students'!B240," ")</f>
        <v xml:space="preserve"> </v>
      </c>
      <c r="C234" s="22" t="str">
        <f t="shared" si="8"/>
        <v xml:space="preserve"> </v>
      </c>
      <c r="F234" s="4" t="e">
        <f>VLOOKUP(E234,'3_Students'!B:G,5,FALSE)</f>
        <v>#N/A</v>
      </c>
    </row>
    <row r="235" spans="1:6" x14ac:dyDescent="0.2">
      <c r="A235" t="str">
        <f>IFERROR(IF((A234+1&lt;='1_Setting'!$C$28),A234+1," "),"")</f>
        <v/>
      </c>
      <c r="B235" s="22" t="str">
        <f>IF(ISNUMBER(A235),'3_Students'!B241," ")</f>
        <v xml:space="preserve"> </v>
      </c>
      <c r="C235" s="22" t="str">
        <f t="shared" si="8"/>
        <v xml:space="preserve"> </v>
      </c>
      <c r="F235" s="4" t="e">
        <f>VLOOKUP(E235,'3_Students'!B:G,5,FALSE)</f>
        <v>#N/A</v>
      </c>
    </row>
    <row r="236" spans="1:6" x14ac:dyDescent="0.2">
      <c r="A236" t="str">
        <f>IFERROR(IF((A235+1&lt;='1_Setting'!$C$28),A235+1," "),"")</f>
        <v/>
      </c>
      <c r="B236" s="22" t="str">
        <f>IF(ISNUMBER(A236),'3_Students'!B242," ")</f>
        <v xml:space="preserve"> </v>
      </c>
      <c r="C236" s="22" t="str">
        <f t="shared" si="8"/>
        <v xml:space="preserve"> </v>
      </c>
      <c r="F236" s="4" t="e">
        <f>VLOOKUP(E236,'3_Students'!B:G,5,FALSE)</f>
        <v>#N/A</v>
      </c>
    </row>
    <row r="237" spans="1:6" x14ac:dyDescent="0.2">
      <c r="A237" t="str">
        <f>IFERROR(IF((A236+1&lt;='1_Setting'!$C$28),A236+1," "),"")</f>
        <v/>
      </c>
      <c r="B237" s="22" t="str">
        <f>IF(ISNUMBER(A237),'3_Students'!B243," ")</f>
        <v xml:space="preserve"> </v>
      </c>
      <c r="C237" s="22" t="str">
        <f t="shared" si="8"/>
        <v xml:space="preserve"> </v>
      </c>
      <c r="F237" s="4" t="e">
        <f>VLOOKUP(E237,'3_Students'!B:G,5,FALSE)</f>
        <v>#N/A</v>
      </c>
    </row>
    <row r="238" spans="1:6" x14ac:dyDescent="0.2">
      <c r="A238" t="str">
        <f>IFERROR(IF((A237+1&lt;='1_Setting'!$C$28),A237+1," "),"")</f>
        <v/>
      </c>
      <c r="B238" s="22" t="str">
        <f>IF(ISNUMBER(A238),'3_Students'!B244," ")</f>
        <v xml:space="preserve"> </v>
      </c>
      <c r="C238" s="22" t="str">
        <f t="shared" si="8"/>
        <v xml:space="preserve"> </v>
      </c>
      <c r="F238" s="4" t="e">
        <f>VLOOKUP(E238,'3_Students'!B:G,5,FALSE)</f>
        <v>#N/A</v>
      </c>
    </row>
    <row r="239" spans="1:6" x14ac:dyDescent="0.2">
      <c r="A239" t="str">
        <f>IFERROR(IF((A238+1&lt;='1_Setting'!$C$28),A238+1," "),"")</f>
        <v/>
      </c>
      <c r="B239" s="22" t="str">
        <f>IF(ISNUMBER(A239),'3_Students'!B245," ")</f>
        <v xml:space="preserve"> </v>
      </c>
      <c r="C239" s="22" t="str">
        <f t="shared" si="8"/>
        <v xml:space="preserve"> </v>
      </c>
      <c r="F239" s="4" t="e">
        <f>VLOOKUP(E239,'3_Students'!B:G,5,FALSE)</f>
        <v>#N/A</v>
      </c>
    </row>
    <row r="240" spans="1:6" x14ac:dyDescent="0.2">
      <c r="A240" t="str">
        <f>IFERROR(IF((A239+1&lt;='1_Setting'!$C$28),A239+1," "),"")</f>
        <v/>
      </c>
      <c r="B240" s="22" t="str">
        <f>IF(ISNUMBER(A240),'3_Students'!B246," ")</f>
        <v xml:space="preserve"> </v>
      </c>
      <c r="C240" s="22" t="str">
        <f t="shared" si="8"/>
        <v xml:space="preserve"> </v>
      </c>
      <c r="F240" s="4" t="e">
        <f>VLOOKUP(E240,'3_Students'!B:G,5,FALSE)</f>
        <v>#N/A</v>
      </c>
    </row>
    <row r="241" spans="1:6" x14ac:dyDescent="0.2">
      <c r="A241" t="str">
        <f>IFERROR(IF((A240+1&lt;='1_Setting'!$C$28),A240+1," "),"")</f>
        <v/>
      </c>
      <c r="B241" s="22" t="str">
        <f>IF(ISNUMBER(A241),'3_Students'!B247," ")</f>
        <v xml:space="preserve"> </v>
      </c>
      <c r="C241" s="22" t="str">
        <f t="shared" si="8"/>
        <v xml:space="preserve"> </v>
      </c>
      <c r="F241" s="4" t="e">
        <f>VLOOKUP(E241,'3_Students'!B:G,5,FALSE)</f>
        <v>#N/A</v>
      </c>
    </row>
    <row r="242" spans="1:6" x14ac:dyDescent="0.2">
      <c r="A242" t="str">
        <f>IFERROR(IF((A241+1&lt;='1_Setting'!$C$28),A241+1," "),"")</f>
        <v/>
      </c>
      <c r="B242" s="22" t="str">
        <f>IF(ISNUMBER(A242),'3_Students'!B248," ")</f>
        <v xml:space="preserve"> </v>
      </c>
      <c r="C242" s="22" t="str">
        <f t="shared" si="8"/>
        <v xml:space="preserve"> </v>
      </c>
      <c r="F242" s="4" t="e">
        <f>VLOOKUP(E242,'3_Students'!B:G,5,FALSE)</f>
        <v>#N/A</v>
      </c>
    </row>
    <row r="243" spans="1:6" x14ac:dyDescent="0.2">
      <c r="A243" t="str">
        <f>IFERROR(IF((A242+1&lt;='1_Setting'!$C$28),A242+1," "),"")</f>
        <v/>
      </c>
      <c r="B243" s="22" t="str">
        <f>IF(ISNUMBER(A243),'3_Students'!B249," ")</f>
        <v xml:space="preserve"> </v>
      </c>
      <c r="C243" s="22" t="str">
        <f t="shared" si="8"/>
        <v xml:space="preserve"> </v>
      </c>
      <c r="F243" s="4" t="e">
        <f>VLOOKUP(E243,'3_Students'!B:G,5,FALSE)</f>
        <v>#N/A</v>
      </c>
    </row>
    <row r="244" spans="1:6" x14ac:dyDescent="0.2">
      <c r="A244" t="str">
        <f>IFERROR(IF((A243+1&lt;='1_Setting'!$C$28),A243+1," "),"")</f>
        <v/>
      </c>
      <c r="B244" s="22" t="str">
        <f>IF(ISNUMBER(A244),'3_Students'!B250," ")</f>
        <v xml:space="preserve"> </v>
      </c>
      <c r="C244" s="22" t="str">
        <f t="shared" si="8"/>
        <v xml:space="preserve"> </v>
      </c>
      <c r="F244" s="4" t="e">
        <f>VLOOKUP(E244,'3_Students'!B:G,5,FALSE)</f>
        <v>#N/A</v>
      </c>
    </row>
    <row r="245" spans="1:6" x14ac:dyDescent="0.2">
      <c r="A245" t="str">
        <f>IFERROR(IF((A244+1&lt;='1_Setting'!$C$28),A244+1," "),"")</f>
        <v/>
      </c>
      <c r="B245" s="22" t="str">
        <f>IF(ISNUMBER(A245),'3_Students'!B251," ")</f>
        <v xml:space="preserve"> </v>
      </c>
      <c r="C245" s="22" t="str">
        <f t="shared" si="8"/>
        <v xml:space="preserve"> </v>
      </c>
      <c r="F245" s="4" t="e">
        <f>VLOOKUP(E245,'3_Students'!B:G,5,FALSE)</f>
        <v>#N/A</v>
      </c>
    </row>
    <row r="246" spans="1:6" x14ac:dyDescent="0.2">
      <c r="A246" t="str">
        <f>IFERROR(IF((A245+1&lt;='1_Setting'!$C$28),A245+1," "),"")</f>
        <v/>
      </c>
      <c r="B246" s="22" t="str">
        <f>IF(ISNUMBER(A246),'3_Students'!B252," ")</f>
        <v xml:space="preserve"> </v>
      </c>
      <c r="C246" s="22" t="str">
        <f t="shared" si="8"/>
        <v xml:space="preserve"> </v>
      </c>
      <c r="F246" s="4" t="e">
        <f>VLOOKUP(E246,'3_Students'!B:G,5,FALSE)</f>
        <v>#N/A</v>
      </c>
    </row>
    <row r="247" spans="1:6" x14ac:dyDescent="0.2">
      <c r="A247" t="str">
        <f>IFERROR(IF((A246+1&lt;='1_Setting'!$C$28),A246+1," "),"")</f>
        <v/>
      </c>
      <c r="B247" s="22" t="str">
        <f>IF(ISNUMBER(A247),'3_Students'!B253," ")</f>
        <v xml:space="preserve"> </v>
      </c>
      <c r="C247" s="22" t="str">
        <f t="shared" si="8"/>
        <v xml:space="preserve"> </v>
      </c>
      <c r="F247" s="4" t="e">
        <f>VLOOKUP(E247,'3_Students'!B:G,5,FALSE)</f>
        <v>#N/A</v>
      </c>
    </row>
    <row r="248" spans="1:6" x14ac:dyDescent="0.2">
      <c r="A248" t="str">
        <f>IFERROR(IF((A247+1&lt;='1_Setting'!$C$28),A247+1," "),"")</f>
        <v/>
      </c>
      <c r="B248" s="22" t="str">
        <f>IF(ISNUMBER(A248),'3_Students'!B254," ")</f>
        <v xml:space="preserve"> </v>
      </c>
      <c r="C248" s="22" t="str">
        <f t="shared" si="8"/>
        <v xml:space="preserve"> </v>
      </c>
      <c r="F248" s="4" t="e">
        <f>VLOOKUP(E248,'3_Students'!B:G,5,FALSE)</f>
        <v>#N/A</v>
      </c>
    </row>
    <row r="249" spans="1:6" x14ac:dyDescent="0.2">
      <c r="A249" t="str">
        <f>IFERROR(IF((A248+1&lt;='1_Setting'!$C$28),A248+1," "),"")</f>
        <v/>
      </c>
      <c r="B249" s="22" t="str">
        <f>IF(ISNUMBER(A249),'3_Students'!B255," ")</f>
        <v xml:space="preserve"> </v>
      </c>
      <c r="C249" s="22" t="str">
        <f t="shared" si="8"/>
        <v xml:space="preserve"> </v>
      </c>
      <c r="F249" s="4" t="e">
        <f>VLOOKUP(E249,'3_Students'!B:G,5,FALSE)</f>
        <v>#N/A</v>
      </c>
    </row>
    <row r="250" spans="1:6" x14ac:dyDescent="0.2">
      <c r="A250" t="str">
        <f>IFERROR(IF((A249+1&lt;='1_Setting'!$C$28),A249+1," "),"")</f>
        <v/>
      </c>
      <c r="B250" s="22" t="str">
        <f>IF(ISNUMBER(A250),'3_Students'!B256," ")</f>
        <v xml:space="preserve"> </v>
      </c>
      <c r="C250" s="22" t="str">
        <f t="shared" si="8"/>
        <v xml:space="preserve"> </v>
      </c>
      <c r="F250" s="4" t="e">
        <f>VLOOKUP(E250,'3_Students'!B:G,5,FALSE)</f>
        <v>#N/A</v>
      </c>
    </row>
    <row r="251" spans="1:6" x14ac:dyDescent="0.2">
      <c r="A251" t="str">
        <f>IFERROR(IF((A250+1&lt;='1_Setting'!$C$28),A250+1," "),"")</f>
        <v/>
      </c>
      <c r="B251" s="22" t="str">
        <f>IF(ISNUMBER(A251),'3_Students'!B257," ")</f>
        <v xml:space="preserve"> </v>
      </c>
      <c r="C251" s="22" t="str">
        <f t="shared" si="8"/>
        <v xml:space="preserve"> </v>
      </c>
      <c r="F251" s="4" t="e">
        <f>VLOOKUP(E251,'3_Students'!B:G,5,FALSE)</f>
        <v>#N/A</v>
      </c>
    </row>
    <row r="252" spans="1:6" x14ac:dyDescent="0.2">
      <c r="A252" t="str">
        <f>IFERROR(IF((A251+1&lt;='1_Setting'!$C$28),A251+1," "),"")</f>
        <v/>
      </c>
      <c r="B252" s="22" t="str">
        <f>IF(ISNUMBER(A252),'3_Students'!B258," ")</f>
        <v xml:space="preserve"> </v>
      </c>
      <c r="C252" s="22" t="str">
        <f t="shared" si="8"/>
        <v xml:space="preserve"> </v>
      </c>
      <c r="F252" s="4" t="e">
        <f>VLOOKUP(E252,'3_Students'!B:G,5,FALSE)</f>
        <v>#N/A</v>
      </c>
    </row>
    <row r="253" spans="1:6" x14ac:dyDescent="0.2">
      <c r="A253" t="str">
        <f>IFERROR(IF((A252+1&lt;='1_Setting'!$C$28),A252+1," "),"")</f>
        <v/>
      </c>
      <c r="B253" s="22" t="str">
        <f>IF(ISNUMBER(A253),'3_Students'!B259," ")</f>
        <v xml:space="preserve"> </v>
      </c>
      <c r="C253" s="22" t="str">
        <f t="shared" si="8"/>
        <v xml:space="preserve"> </v>
      </c>
      <c r="F253" s="4" t="e">
        <f>VLOOKUP(E253,'3_Students'!B:G,5,FALSE)</f>
        <v>#N/A</v>
      </c>
    </row>
    <row r="254" spans="1:6" x14ac:dyDescent="0.2">
      <c r="A254" t="str">
        <f>IFERROR(IF((A253+1&lt;='1_Setting'!$C$28),A253+1," "),"")</f>
        <v/>
      </c>
      <c r="B254" s="22" t="str">
        <f>IF(ISNUMBER(A254),'3_Students'!B260," ")</f>
        <v xml:space="preserve"> </v>
      </c>
      <c r="C254" s="22" t="str">
        <f t="shared" si="8"/>
        <v xml:space="preserve"> </v>
      </c>
      <c r="F254" s="4" t="e">
        <f>VLOOKUP(E254,'3_Students'!B:G,5,FALSE)</f>
        <v>#N/A</v>
      </c>
    </row>
    <row r="255" spans="1:6" x14ac:dyDescent="0.2">
      <c r="A255" t="str">
        <f>IFERROR(IF((A254+1&lt;='1_Setting'!$C$28),A254+1," "),"")</f>
        <v/>
      </c>
      <c r="B255" s="22" t="str">
        <f>IF(ISNUMBER(A255),'3_Students'!B261," ")</f>
        <v xml:space="preserve"> </v>
      </c>
      <c r="C255" s="22" t="str">
        <f t="shared" si="8"/>
        <v xml:space="preserve"> </v>
      </c>
      <c r="F255" s="4" t="e">
        <f>VLOOKUP(E255,'3_Students'!B:G,5,FALSE)</f>
        <v>#N/A</v>
      </c>
    </row>
    <row r="256" spans="1:6" x14ac:dyDescent="0.2">
      <c r="A256" t="str">
        <f>IFERROR(IF((A255+1&lt;='1_Setting'!$C$28),A255+1," "),"")</f>
        <v/>
      </c>
      <c r="B256" s="22" t="str">
        <f>IF(ISNUMBER(A256),'3_Students'!B262," ")</f>
        <v xml:space="preserve"> </v>
      </c>
      <c r="C256" s="22" t="str">
        <f t="shared" si="8"/>
        <v xml:space="preserve"> </v>
      </c>
      <c r="F256" s="4" t="e">
        <f>VLOOKUP(E256,'3_Students'!B:G,5,FALSE)</f>
        <v>#N/A</v>
      </c>
    </row>
    <row r="257" spans="1:6" x14ac:dyDescent="0.2">
      <c r="A257" t="str">
        <f>IFERROR(IF((A256+1&lt;='1_Setting'!$C$28),A256+1," "),"")</f>
        <v/>
      </c>
      <c r="B257" s="22" t="str">
        <f>IF(ISNUMBER(A257),'3_Students'!B263," ")</f>
        <v xml:space="preserve"> </v>
      </c>
      <c r="C257" s="22" t="str">
        <f t="shared" si="8"/>
        <v xml:space="preserve"> </v>
      </c>
      <c r="F257" s="4" t="e">
        <f>VLOOKUP(E257,'3_Students'!B:G,5,FALSE)</f>
        <v>#N/A</v>
      </c>
    </row>
    <row r="258" spans="1:6" x14ac:dyDescent="0.2">
      <c r="A258" t="str">
        <f>IFERROR(IF((A257+1&lt;='1_Setting'!$C$28),A257+1," "),"")</f>
        <v/>
      </c>
      <c r="B258" s="22" t="str">
        <f>IF(ISNUMBER(A258),'3_Students'!B264," ")</f>
        <v xml:space="preserve"> </v>
      </c>
      <c r="C258" s="22" t="str">
        <f t="shared" si="8"/>
        <v xml:space="preserve"> </v>
      </c>
      <c r="F258" s="4" t="e">
        <f>VLOOKUP(E258,'3_Students'!B:G,5,FALSE)</f>
        <v>#N/A</v>
      </c>
    </row>
    <row r="259" spans="1:6" x14ac:dyDescent="0.2">
      <c r="A259" t="str">
        <f>IFERROR(IF((A258+1&lt;='1_Setting'!$C$28),A258+1," "),"")</f>
        <v/>
      </c>
      <c r="B259" s="22" t="str">
        <f>IF(ISNUMBER(A259),'3_Students'!B265," ")</f>
        <v xml:space="preserve"> </v>
      </c>
      <c r="C259" s="22" t="str">
        <f t="shared" si="8"/>
        <v xml:space="preserve"> </v>
      </c>
      <c r="F259" s="4" t="e">
        <f>VLOOKUP(E259,'3_Students'!B:G,5,FALSE)</f>
        <v>#N/A</v>
      </c>
    </row>
    <row r="260" spans="1:6" x14ac:dyDescent="0.2">
      <c r="A260" t="str">
        <f>IFERROR(IF((A259+1&lt;='1_Setting'!$C$28),A259+1," "),"")</f>
        <v/>
      </c>
      <c r="B260" s="22" t="str">
        <f>IF(ISNUMBER(A260),'3_Students'!B266," ")</f>
        <v xml:space="preserve"> </v>
      </c>
      <c r="C260" s="22" t="str">
        <f t="shared" ref="C260:C323" si="9">IFERROR(((LEFT(B260,2)&amp;MID(B260,4,3)&amp;RIGHT(B260,3))*1)," ")</f>
        <v xml:space="preserve"> </v>
      </c>
      <c r="F260" s="4" t="e">
        <f>VLOOKUP(E260,'3_Students'!B:G,5,FALSE)</f>
        <v>#N/A</v>
      </c>
    </row>
    <row r="261" spans="1:6" x14ac:dyDescent="0.2">
      <c r="A261" t="str">
        <f>IFERROR(IF((A260+1&lt;='1_Setting'!$C$28),A260+1," "),"")</f>
        <v/>
      </c>
      <c r="B261" s="22" t="str">
        <f>IF(ISNUMBER(A261),'3_Students'!B267," ")</f>
        <v xml:space="preserve"> </v>
      </c>
      <c r="C261" s="22" t="str">
        <f t="shared" si="9"/>
        <v xml:space="preserve"> </v>
      </c>
      <c r="F261" s="4" t="e">
        <f>VLOOKUP(E261,'3_Students'!B:G,5,FALSE)</f>
        <v>#N/A</v>
      </c>
    </row>
    <row r="262" spans="1:6" x14ac:dyDescent="0.2">
      <c r="A262" t="str">
        <f>IFERROR(IF((A261+1&lt;='1_Setting'!$C$28),A261+1," "),"")</f>
        <v/>
      </c>
      <c r="B262" s="22" t="str">
        <f>IF(ISNUMBER(A262),'3_Students'!B268," ")</f>
        <v xml:space="preserve"> </v>
      </c>
      <c r="C262" s="22" t="str">
        <f t="shared" si="9"/>
        <v xml:space="preserve"> </v>
      </c>
      <c r="F262" s="4" t="e">
        <f>VLOOKUP(E262,'3_Students'!B:G,5,FALSE)</f>
        <v>#N/A</v>
      </c>
    </row>
    <row r="263" spans="1:6" x14ac:dyDescent="0.2">
      <c r="A263" t="str">
        <f>IFERROR(IF((A262+1&lt;='1_Setting'!$C$28),A262+1," "),"")</f>
        <v/>
      </c>
      <c r="B263" s="22" t="str">
        <f>IF(ISNUMBER(A263),'3_Students'!B269," ")</f>
        <v xml:space="preserve"> </v>
      </c>
      <c r="C263" s="22" t="str">
        <f t="shared" si="9"/>
        <v xml:space="preserve"> </v>
      </c>
      <c r="F263" s="4" t="e">
        <f>VLOOKUP(E263,'3_Students'!B:G,5,FALSE)</f>
        <v>#N/A</v>
      </c>
    </row>
    <row r="264" spans="1:6" x14ac:dyDescent="0.2">
      <c r="A264" t="str">
        <f>IFERROR(IF((A263+1&lt;='1_Setting'!$C$28),A263+1," "),"")</f>
        <v/>
      </c>
      <c r="B264" s="22" t="str">
        <f>IF(ISNUMBER(A264),'3_Students'!B270," ")</f>
        <v xml:space="preserve"> </v>
      </c>
      <c r="C264" s="22" t="str">
        <f t="shared" si="9"/>
        <v xml:space="preserve"> </v>
      </c>
      <c r="F264" s="4" t="e">
        <f>VLOOKUP(E264,'3_Students'!B:G,5,FALSE)</f>
        <v>#N/A</v>
      </c>
    </row>
    <row r="265" spans="1:6" x14ac:dyDescent="0.2">
      <c r="A265" t="str">
        <f>IFERROR(IF((A264+1&lt;='1_Setting'!$C$28),A264+1," "),"")</f>
        <v/>
      </c>
      <c r="B265" s="22" t="str">
        <f>IF(ISNUMBER(A265),'3_Students'!B271," ")</f>
        <v xml:space="preserve"> </v>
      </c>
      <c r="C265" s="22" t="str">
        <f t="shared" si="9"/>
        <v xml:space="preserve"> </v>
      </c>
      <c r="F265" s="4" t="e">
        <f>VLOOKUP(E265,'3_Students'!B:G,5,FALSE)</f>
        <v>#N/A</v>
      </c>
    </row>
    <row r="266" spans="1:6" x14ac:dyDescent="0.2">
      <c r="A266" t="str">
        <f>IFERROR(IF((A265+1&lt;='1_Setting'!$C$28),A265+1," "),"")</f>
        <v/>
      </c>
      <c r="B266" s="22" t="str">
        <f>IF(ISNUMBER(A266),'3_Students'!B272," ")</f>
        <v xml:space="preserve"> </v>
      </c>
      <c r="C266" s="22" t="str">
        <f t="shared" si="9"/>
        <v xml:space="preserve"> </v>
      </c>
      <c r="F266" s="4" t="e">
        <f>VLOOKUP(E266,'3_Students'!B:G,5,FALSE)</f>
        <v>#N/A</v>
      </c>
    </row>
    <row r="267" spans="1:6" x14ac:dyDescent="0.2">
      <c r="A267" t="str">
        <f>IFERROR(IF((A266+1&lt;='1_Setting'!$C$28),A266+1," "),"")</f>
        <v/>
      </c>
      <c r="B267" s="22" t="str">
        <f>IF(ISNUMBER(A267),'3_Students'!B273," ")</f>
        <v xml:space="preserve"> </v>
      </c>
      <c r="C267" s="22" t="str">
        <f t="shared" si="9"/>
        <v xml:space="preserve"> </v>
      </c>
      <c r="F267" s="4" t="e">
        <f>VLOOKUP(E267,'3_Students'!B:G,5,FALSE)</f>
        <v>#N/A</v>
      </c>
    </row>
    <row r="268" spans="1:6" x14ac:dyDescent="0.2">
      <c r="A268" t="str">
        <f>IFERROR(IF((A267+1&lt;='1_Setting'!$C$28),A267+1," "),"")</f>
        <v/>
      </c>
      <c r="B268" s="22" t="str">
        <f>IF(ISNUMBER(A268),'3_Students'!B274," ")</f>
        <v xml:space="preserve"> </v>
      </c>
      <c r="C268" s="22" t="str">
        <f t="shared" si="9"/>
        <v xml:space="preserve"> </v>
      </c>
      <c r="F268" s="4" t="e">
        <f>VLOOKUP(E268,'3_Students'!B:G,5,FALSE)</f>
        <v>#N/A</v>
      </c>
    </row>
    <row r="269" spans="1:6" x14ac:dyDescent="0.2">
      <c r="A269" t="str">
        <f>IFERROR(IF((A268+1&lt;='1_Setting'!$C$28),A268+1," "),"")</f>
        <v/>
      </c>
      <c r="B269" s="22" t="str">
        <f>IF(ISNUMBER(A269),'3_Students'!B275," ")</f>
        <v xml:space="preserve"> </v>
      </c>
      <c r="C269" s="22" t="str">
        <f t="shared" si="9"/>
        <v xml:space="preserve"> </v>
      </c>
      <c r="F269" s="4" t="e">
        <f>VLOOKUP(E269,'3_Students'!B:G,5,FALSE)</f>
        <v>#N/A</v>
      </c>
    </row>
    <row r="270" spans="1:6" x14ac:dyDescent="0.2">
      <c r="A270" t="str">
        <f>IFERROR(IF((A269+1&lt;='1_Setting'!$C$28),A269+1," "),"")</f>
        <v/>
      </c>
      <c r="B270" s="22" t="str">
        <f>IF(ISNUMBER(A270),'3_Students'!B276," ")</f>
        <v xml:space="preserve"> </v>
      </c>
      <c r="C270" s="22" t="str">
        <f t="shared" si="9"/>
        <v xml:space="preserve"> </v>
      </c>
      <c r="F270" s="4" t="e">
        <f>VLOOKUP(E270,'3_Students'!B:G,5,FALSE)</f>
        <v>#N/A</v>
      </c>
    </row>
    <row r="271" spans="1:6" x14ac:dyDescent="0.2">
      <c r="A271" t="str">
        <f>IFERROR(IF((A270+1&lt;='1_Setting'!$C$28),A270+1," "),"")</f>
        <v/>
      </c>
      <c r="B271" s="22" t="str">
        <f>IF(ISNUMBER(A271),'3_Students'!B277," ")</f>
        <v xml:space="preserve"> </v>
      </c>
      <c r="C271" s="22" t="str">
        <f t="shared" si="9"/>
        <v xml:space="preserve"> </v>
      </c>
      <c r="F271" s="4" t="e">
        <f>VLOOKUP(E271,'3_Students'!B:G,5,FALSE)</f>
        <v>#N/A</v>
      </c>
    </row>
    <row r="272" spans="1:6" x14ac:dyDescent="0.2">
      <c r="A272" t="str">
        <f>IFERROR(IF((A271+1&lt;='1_Setting'!$C$28),A271+1," "),"")</f>
        <v/>
      </c>
      <c r="B272" s="22" t="str">
        <f>IF(ISNUMBER(A272),'3_Students'!B278," ")</f>
        <v xml:space="preserve"> </v>
      </c>
      <c r="C272" s="22" t="str">
        <f t="shared" si="9"/>
        <v xml:space="preserve"> </v>
      </c>
      <c r="F272" s="4" t="e">
        <f>VLOOKUP(E272,'3_Students'!B:G,5,FALSE)</f>
        <v>#N/A</v>
      </c>
    </row>
    <row r="273" spans="1:6" x14ac:dyDescent="0.2">
      <c r="A273" t="str">
        <f>IFERROR(IF((A272+1&lt;='1_Setting'!$C$28),A272+1," "),"")</f>
        <v/>
      </c>
      <c r="B273" s="22" t="str">
        <f>IF(ISNUMBER(A273),'3_Students'!B279," ")</f>
        <v xml:space="preserve"> </v>
      </c>
      <c r="C273" s="22" t="str">
        <f t="shared" si="9"/>
        <v xml:space="preserve"> </v>
      </c>
      <c r="F273" s="4" t="e">
        <f>VLOOKUP(E273,'3_Students'!B:G,5,FALSE)</f>
        <v>#N/A</v>
      </c>
    </row>
    <row r="274" spans="1:6" x14ac:dyDescent="0.2">
      <c r="A274" t="str">
        <f>IFERROR(IF((A273+1&lt;='1_Setting'!$C$28),A273+1," "),"")</f>
        <v/>
      </c>
      <c r="B274" s="22" t="str">
        <f>IF(ISNUMBER(A274),'3_Students'!B280," ")</f>
        <v xml:space="preserve"> </v>
      </c>
      <c r="C274" s="22" t="str">
        <f t="shared" si="9"/>
        <v xml:space="preserve"> </v>
      </c>
      <c r="F274" s="4" t="e">
        <f>VLOOKUP(E274,'3_Students'!B:G,5,FALSE)</f>
        <v>#N/A</v>
      </c>
    </row>
    <row r="275" spans="1:6" x14ac:dyDescent="0.2">
      <c r="A275" t="str">
        <f>IFERROR(IF((A274+1&lt;='1_Setting'!$C$28),A274+1," "),"")</f>
        <v/>
      </c>
      <c r="B275" s="22" t="str">
        <f>IF(ISNUMBER(A275),'3_Students'!B281," ")</f>
        <v xml:space="preserve"> </v>
      </c>
      <c r="C275" s="22" t="str">
        <f t="shared" si="9"/>
        <v xml:space="preserve"> </v>
      </c>
      <c r="F275" s="4" t="e">
        <f>VLOOKUP(E275,'3_Students'!B:G,5,FALSE)</f>
        <v>#N/A</v>
      </c>
    </row>
    <row r="276" spans="1:6" x14ac:dyDescent="0.2">
      <c r="A276" t="str">
        <f>IFERROR(IF((A275+1&lt;='1_Setting'!$C$28),A275+1," "),"")</f>
        <v/>
      </c>
      <c r="B276" s="22" t="str">
        <f>IF(ISNUMBER(A276),'3_Students'!B282," ")</f>
        <v xml:space="preserve"> </v>
      </c>
      <c r="C276" s="22" t="str">
        <f t="shared" si="9"/>
        <v xml:space="preserve"> </v>
      </c>
      <c r="F276" s="4" t="e">
        <f>VLOOKUP(E276,'3_Students'!B:G,5,FALSE)</f>
        <v>#N/A</v>
      </c>
    </row>
    <row r="277" spans="1:6" x14ac:dyDescent="0.2">
      <c r="A277" t="str">
        <f>IFERROR(IF((A276+1&lt;='1_Setting'!$C$28),A276+1," "),"")</f>
        <v/>
      </c>
      <c r="B277" s="22" t="str">
        <f>IF(ISNUMBER(A277),'3_Students'!B283," ")</f>
        <v xml:space="preserve"> </v>
      </c>
      <c r="C277" s="22" t="str">
        <f t="shared" si="9"/>
        <v xml:space="preserve"> </v>
      </c>
      <c r="F277" s="4" t="e">
        <f>VLOOKUP(E277,'3_Students'!B:G,5,FALSE)</f>
        <v>#N/A</v>
      </c>
    </row>
    <row r="278" spans="1:6" x14ac:dyDescent="0.2">
      <c r="A278" t="str">
        <f>IFERROR(IF((A277+1&lt;='1_Setting'!$C$28),A277+1," "),"")</f>
        <v/>
      </c>
      <c r="B278" s="22" t="str">
        <f>IF(ISNUMBER(A278),'3_Students'!B284," ")</f>
        <v xml:space="preserve"> </v>
      </c>
      <c r="C278" s="22" t="str">
        <f t="shared" si="9"/>
        <v xml:space="preserve"> </v>
      </c>
      <c r="F278" s="4" t="e">
        <f>VLOOKUP(E278,'3_Students'!B:G,5,FALSE)</f>
        <v>#N/A</v>
      </c>
    </row>
    <row r="279" spans="1:6" x14ac:dyDescent="0.2">
      <c r="A279" t="str">
        <f>IFERROR(IF((A278+1&lt;='1_Setting'!$C$28),A278+1," "),"")</f>
        <v/>
      </c>
      <c r="B279" s="22" t="str">
        <f>IF(ISNUMBER(A279),'3_Students'!B285," ")</f>
        <v xml:space="preserve"> </v>
      </c>
      <c r="C279" s="22" t="str">
        <f t="shared" si="9"/>
        <v xml:space="preserve"> </v>
      </c>
      <c r="F279" s="4" t="e">
        <f>VLOOKUP(E279,'3_Students'!B:G,5,FALSE)</f>
        <v>#N/A</v>
      </c>
    </row>
    <row r="280" spans="1:6" x14ac:dyDescent="0.2">
      <c r="A280" t="str">
        <f>IFERROR(IF((A279+1&lt;='1_Setting'!$C$28),A279+1," "),"")</f>
        <v/>
      </c>
      <c r="B280" s="22" t="str">
        <f>IF(ISNUMBER(A280),'3_Students'!B286," ")</f>
        <v xml:space="preserve"> </v>
      </c>
      <c r="C280" s="22" t="str">
        <f t="shared" si="9"/>
        <v xml:space="preserve"> </v>
      </c>
      <c r="F280" s="4" t="e">
        <f>VLOOKUP(E280,'3_Students'!B:G,5,FALSE)</f>
        <v>#N/A</v>
      </c>
    </row>
    <row r="281" spans="1:6" x14ac:dyDescent="0.2">
      <c r="A281" t="str">
        <f>IFERROR(IF((A280+1&lt;='1_Setting'!$C$28),A280+1," "),"")</f>
        <v/>
      </c>
      <c r="B281" s="22" t="str">
        <f>IF(ISNUMBER(A281),'3_Students'!B287," ")</f>
        <v xml:space="preserve"> </v>
      </c>
      <c r="C281" s="22" t="str">
        <f t="shared" si="9"/>
        <v xml:space="preserve"> </v>
      </c>
      <c r="F281" s="4" t="e">
        <f>VLOOKUP(E281,'3_Students'!B:G,5,FALSE)</f>
        <v>#N/A</v>
      </c>
    </row>
    <row r="282" spans="1:6" x14ac:dyDescent="0.2">
      <c r="A282" t="str">
        <f>IFERROR(IF((A281+1&lt;='1_Setting'!$C$28),A281+1," "),"")</f>
        <v/>
      </c>
      <c r="B282" s="22" t="str">
        <f>IF(ISNUMBER(A282),'3_Students'!B288," ")</f>
        <v xml:space="preserve"> </v>
      </c>
      <c r="C282" s="22" t="str">
        <f t="shared" si="9"/>
        <v xml:space="preserve"> </v>
      </c>
      <c r="F282" s="4" t="e">
        <f>VLOOKUP(E282,'3_Students'!B:G,5,FALSE)</f>
        <v>#N/A</v>
      </c>
    </row>
    <row r="283" spans="1:6" x14ac:dyDescent="0.2">
      <c r="A283" t="str">
        <f>IFERROR(IF((A282+1&lt;='1_Setting'!$C$28),A282+1," "),"")</f>
        <v/>
      </c>
      <c r="B283" s="22" t="str">
        <f>IF(ISNUMBER(A283),'3_Students'!B289," ")</f>
        <v xml:space="preserve"> </v>
      </c>
      <c r="C283" s="22" t="str">
        <f t="shared" si="9"/>
        <v xml:space="preserve"> </v>
      </c>
      <c r="F283" s="4" t="e">
        <f>VLOOKUP(E283,'3_Students'!B:G,5,FALSE)</f>
        <v>#N/A</v>
      </c>
    </row>
    <row r="284" spans="1:6" x14ac:dyDescent="0.2">
      <c r="A284" t="str">
        <f>IFERROR(IF((A283+1&lt;='1_Setting'!$C$28),A283+1," "),"")</f>
        <v/>
      </c>
      <c r="B284" s="22" t="str">
        <f>IF(ISNUMBER(A284),'3_Students'!B290," ")</f>
        <v xml:space="preserve"> </v>
      </c>
      <c r="C284" s="22" t="str">
        <f t="shared" si="9"/>
        <v xml:space="preserve"> </v>
      </c>
      <c r="F284" s="4" t="e">
        <f>VLOOKUP(E284,'3_Students'!B:G,5,FALSE)</f>
        <v>#N/A</v>
      </c>
    </row>
    <row r="285" spans="1:6" x14ac:dyDescent="0.2">
      <c r="A285" t="str">
        <f>IFERROR(IF((A284+1&lt;='1_Setting'!$C$28),A284+1," "),"")</f>
        <v/>
      </c>
      <c r="B285" s="22" t="str">
        <f>IF(ISNUMBER(A285),'3_Students'!B291," ")</f>
        <v xml:space="preserve"> </v>
      </c>
      <c r="C285" s="22" t="str">
        <f t="shared" si="9"/>
        <v xml:space="preserve"> </v>
      </c>
      <c r="F285" s="4" t="e">
        <f>VLOOKUP(E285,'3_Students'!B:G,5,FALSE)</f>
        <v>#N/A</v>
      </c>
    </row>
    <row r="286" spans="1:6" x14ac:dyDescent="0.2">
      <c r="A286" t="str">
        <f>IFERROR(IF((A285+1&lt;='1_Setting'!$C$28),A285+1," "),"")</f>
        <v/>
      </c>
      <c r="B286" s="22" t="str">
        <f>IF(ISNUMBER(A286),'3_Students'!B292," ")</f>
        <v xml:space="preserve"> </v>
      </c>
      <c r="C286" s="22" t="str">
        <f t="shared" si="9"/>
        <v xml:space="preserve"> </v>
      </c>
      <c r="F286" s="4" t="e">
        <f>VLOOKUP(E286,'3_Students'!B:G,5,FALSE)</f>
        <v>#N/A</v>
      </c>
    </row>
    <row r="287" spans="1:6" x14ac:dyDescent="0.2">
      <c r="A287" t="str">
        <f>IFERROR(IF((A286+1&lt;='1_Setting'!$C$28),A286+1," "),"")</f>
        <v/>
      </c>
      <c r="B287" s="22" t="str">
        <f>IF(ISNUMBER(A287),'3_Students'!B293," ")</f>
        <v xml:space="preserve"> </v>
      </c>
      <c r="C287" s="22" t="str">
        <f t="shared" si="9"/>
        <v xml:space="preserve"> </v>
      </c>
      <c r="F287" s="4" t="e">
        <f>VLOOKUP(E287,'3_Students'!B:G,5,FALSE)</f>
        <v>#N/A</v>
      </c>
    </row>
    <row r="288" spans="1:6" x14ac:dyDescent="0.2">
      <c r="A288" t="str">
        <f>IFERROR(IF((A287+1&lt;='1_Setting'!$C$28),A287+1," "),"")</f>
        <v/>
      </c>
      <c r="B288" s="22" t="str">
        <f>IF(ISNUMBER(A288),'3_Students'!B294," ")</f>
        <v xml:space="preserve"> </v>
      </c>
      <c r="C288" s="22" t="str">
        <f t="shared" si="9"/>
        <v xml:space="preserve"> </v>
      </c>
      <c r="F288" s="4" t="e">
        <f>VLOOKUP(E288,'3_Students'!B:G,5,FALSE)</f>
        <v>#N/A</v>
      </c>
    </row>
    <row r="289" spans="1:6" x14ac:dyDescent="0.2">
      <c r="A289" t="str">
        <f>IFERROR(IF((A288+1&lt;='1_Setting'!$C$28),A288+1," "),"")</f>
        <v/>
      </c>
      <c r="B289" s="22" t="str">
        <f>IF(ISNUMBER(A289),'3_Students'!B295," ")</f>
        <v xml:space="preserve"> </v>
      </c>
      <c r="C289" s="22" t="str">
        <f t="shared" si="9"/>
        <v xml:space="preserve"> </v>
      </c>
      <c r="F289" s="4" t="e">
        <f>VLOOKUP(E289,'3_Students'!B:G,5,FALSE)</f>
        <v>#N/A</v>
      </c>
    </row>
    <row r="290" spans="1:6" x14ac:dyDescent="0.2">
      <c r="A290" t="str">
        <f>IFERROR(IF((A289+1&lt;='1_Setting'!$C$28),A289+1," "),"")</f>
        <v/>
      </c>
      <c r="B290" s="22" t="str">
        <f>IF(ISNUMBER(A290),'3_Students'!B296," ")</f>
        <v xml:space="preserve"> </v>
      </c>
      <c r="C290" s="22" t="str">
        <f t="shared" si="9"/>
        <v xml:space="preserve"> </v>
      </c>
      <c r="F290" s="4" t="e">
        <f>VLOOKUP(E290,'3_Students'!B:G,5,FALSE)</f>
        <v>#N/A</v>
      </c>
    </row>
    <row r="291" spans="1:6" x14ac:dyDescent="0.2">
      <c r="A291" t="str">
        <f>IFERROR(IF((A290+1&lt;='1_Setting'!$C$28),A290+1," "),"")</f>
        <v/>
      </c>
      <c r="B291" s="22" t="str">
        <f>IF(ISNUMBER(A291),'3_Students'!B297," ")</f>
        <v xml:space="preserve"> </v>
      </c>
      <c r="C291" s="22" t="str">
        <f t="shared" si="9"/>
        <v xml:space="preserve"> </v>
      </c>
      <c r="F291" s="4" t="e">
        <f>VLOOKUP(E291,'3_Students'!B:G,5,FALSE)</f>
        <v>#N/A</v>
      </c>
    </row>
    <row r="292" spans="1:6" x14ac:dyDescent="0.2">
      <c r="A292" t="str">
        <f>IFERROR(IF((A291+1&lt;='1_Setting'!$C$28),A291+1," "),"")</f>
        <v/>
      </c>
      <c r="B292" s="22" t="str">
        <f>IF(ISNUMBER(A292),'3_Students'!B298," ")</f>
        <v xml:space="preserve"> </v>
      </c>
      <c r="C292" s="22" t="str">
        <f t="shared" si="9"/>
        <v xml:space="preserve"> </v>
      </c>
      <c r="F292" s="4" t="e">
        <f>VLOOKUP(E292,'3_Students'!B:G,5,FALSE)</f>
        <v>#N/A</v>
      </c>
    </row>
    <row r="293" spans="1:6" x14ac:dyDescent="0.2">
      <c r="A293" t="str">
        <f>IFERROR(IF((A292+1&lt;='1_Setting'!$C$28),A292+1," "),"")</f>
        <v/>
      </c>
      <c r="B293" s="22" t="str">
        <f>IF(ISNUMBER(A293),'3_Students'!B299," ")</f>
        <v xml:space="preserve"> </v>
      </c>
      <c r="C293" s="22" t="str">
        <f t="shared" si="9"/>
        <v xml:space="preserve"> </v>
      </c>
      <c r="F293" s="4" t="e">
        <f>VLOOKUP(E293,'3_Students'!B:G,5,FALSE)</f>
        <v>#N/A</v>
      </c>
    </row>
    <row r="294" spans="1:6" x14ac:dyDescent="0.2">
      <c r="A294" t="str">
        <f>IFERROR(IF((A293+1&lt;='1_Setting'!$C$28),A293+1," "),"")</f>
        <v/>
      </c>
      <c r="B294" s="22" t="str">
        <f>IF(ISNUMBER(A294),'3_Students'!B300," ")</f>
        <v xml:space="preserve"> </v>
      </c>
      <c r="C294" s="22" t="str">
        <f t="shared" si="9"/>
        <v xml:space="preserve"> </v>
      </c>
      <c r="F294" s="4" t="e">
        <f>VLOOKUP(E294,'3_Students'!B:G,5,FALSE)</f>
        <v>#N/A</v>
      </c>
    </row>
    <row r="295" spans="1:6" x14ac:dyDescent="0.2">
      <c r="A295" t="str">
        <f>IFERROR(IF((A294+1&lt;='1_Setting'!$C$28),A294+1," "),"")</f>
        <v/>
      </c>
      <c r="B295" s="22" t="str">
        <f>IF(ISNUMBER(A295),'3_Students'!B301," ")</f>
        <v xml:space="preserve"> </v>
      </c>
      <c r="C295" s="22" t="str">
        <f t="shared" si="9"/>
        <v xml:space="preserve"> </v>
      </c>
      <c r="F295" s="4" t="e">
        <f>VLOOKUP(E295,'3_Students'!B:G,5,FALSE)</f>
        <v>#N/A</v>
      </c>
    </row>
    <row r="296" spans="1:6" x14ac:dyDescent="0.2">
      <c r="A296" t="str">
        <f>IFERROR(IF((A295+1&lt;='1_Setting'!$C$28),A295+1," "),"")</f>
        <v/>
      </c>
      <c r="B296" s="22" t="str">
        <f>IF(ISNUMBER(A296),'3_Students'!B302," ")</f>
        <v xml:space="preserve"> </v>
      </c>
      <c r="C296" s="22" t="str">
        <f t="shared" si="9"/>
        <v xml:space="preserve"> </v>
      </c>
      <c r="F296" s="4" t="e">
        <f>VLOOKUP(E296,'3_Students'!B:G,5,FALSE)</f>
        <v>#N/A</v>
      </c>
    </row>
    <row r="297" spans="1:6" x14ac:dyDescent="0.2">
      <c r="A297" t="str">
        <f>IFERROR(IF((A296+1&lt;='1_Setting'!$C$28),A296+1," "),"")</f>
        <v/>
      </c>
      <c r="B297" s="22" t="str">
        <f>IF(ISNUMBER(A297),'3_Students'!B303," ")</f>
        <v xml:space="preserve"> </v>
      </c>
      <c r="C297" s="22" t="str">
        <f t="shared" si="9"/>
        <v xml:space="preserve"> </v>
      </c>
      <c r="F297" s="4" t="e">
        <f>VLOOKUP(E297,'3_Students'!B:G,5,FALSE)</f>
        <v>#N/A</v>
      </c>
    </row>
    <row r="298" spans="1:6" x14ac:dyDescent="0.2">
      <c r="A298" t="str">
        <f>IFERROR(IF((A297+1&lt;='1_Setting'!$C$28),A297+1," "),"")</f>
        <v/>
      </c>
      <c r="B298" s="22" t="str">
        <f>IF(ISNUMBER(A298),'3_Students'!B304," ")</f>
        <v xml:space="preserve"> </v>
      </c>
      <c r="C298" s="22" t="str">
        <f t="shared" si="9"/>
        <v xml:space="preserve"> </v>
      </c>
      <c r="F298" s="4" t="e">
        <f>VLOOKUP(E298,'3_Students'!B:G,5,FALSE)</f>
        <v>#N/A</v>
      </c>
    </row>
    <row r="299" spans="1:6" x14ac:dyDescent="0.2">
      <c r="A299" t="str">
        <f>IFERROR(IF((A298+1&lt;='1_Setting'!$C$28),A298+1," "),"")</f>
        <v/>
      </c>
      <c r="B299" s="22" t="str">
        <f>IF(ISNUMBER(A299),'3_Students'!B305," ")</f>
        <v xml:space="preserve"> </v>
      </c>
      <c r="C299" s="22" t="str">
        <f t="shared" si="9"/>
        <v xml:space="preserve"> </v>
      </c>
      <c r="F299" s="4" t="e">
        <f>VLOOKUP(E299,'3_Students'!B:G,5,FALSE)</f>
        <v>#N/A</v>
      </c>
    </row>
    <row r="300" spans="1:6" x14ac:dyDescent="0.2">
      <c r="A300" t="str">
        <f>IFERROR(IF((A299+1&lt;='1_Setting'!$C$28),A299+1," "),"")</f>
        <v/>
      </c>
      <c r="B300" s="22" t="str">
        <f>IF(ISNUMBER(A300),'3_Students'!B306," ")</f>
        <v xml:space="preserve"> </v>
      </c>
      <c r="C300" s="22" t="str">
        <f t="shared" si="9"/>
        <v xml:space="preserve"> </v>
      </c>
      <c r="F300" s="4" t="e">
        <f>VLOOKUP(E300,'3_Students'!B:G,5,FALSE)</f>
        <v>#N/A</v>
      </c>
    </row>
    <row r="301" spans="1:6" x14ac:dyDescent="0.2">
      <c r="A301" t="str">
        <f>IFERROR(IF((A300+1&lt;='1_Setting'!$C$28),A300+1," "),"")</f>
        <v/>
      </c>
      <c r="B301" s="22" t="str">
        <f>IF(ISNUMBER(A301),'3_Students'!B307," ")</f>
        <v xml:space="preserve"> </v>
      </c>
      <c r="C301" s="22" t="str">
        <f t="shared" si="9"/>
        <v xml:space="preserve"> </v>
      </c>
      <c r="F301" s="4" t="e">
        <f>VLOOKUP(E301,'3_Students'!B:G,5,FALSE)</f>
        <v>#N/A</v>
      </c>
    </row>
    <row r="302" spans="1:6" x14ac:dyDescent="0.2">
      <c r="A302" t="str">
        <f>IFERROR(IF((A301+1&lt;='1_Setting'!$C$28),A301+1," "),"")</f>
        <v/>
      </c>
      <c r="B302" s="22" t="str">
        <f>IF(ISNUMBER(A302),'3_Students'!B308," ")</f>
        <v xml:space="preserve"> </v>
      </c>
      <c r="C302" s="22" t="str">
        <f t="shared" si="9"/>
        <v xml:space="preserve"> </v>
      </c>
      <c r="F302" s="4" t="e">
        <f>VLOOKUP(E302,'3_Students'!B:G,5,FALSE)</f>
        <v>#N/A</v>
      </c>
    </row>
    <row r="303" spans="1:6" x14ac:dyDescent="0.2">
      <c r="A303" t="str">
        <f>IFERROR(IF((A302+1&lt;='1_Setting'!$C$28),A302+1," "),"")</f>
        <v/>
      </c>
      <c r="B303" s="22" t="str">
        <f>IF(ISNUMBER(A303),'3_Students'!B309," ")</f>
        <v xml:space="preserve"> </v>
      </c>
      <c r="C303" s="22" t="str">
        <f t="shared" si="9"/>
        <v xml:space="preserve"> </v>
      </c>
      <c r="F303" s="4" t="e">
        <f>VLOOKUP(E303,'3_Students'!B:G,5,FALSE)</f>
        <v>#N/A</v>
      </c>
    </row>
    <row r="304" spans="1:6" x14ac:dyDescent="0.2">
      <c r="A304" t="str">
        <f>IFERROR(IF((A303+1&lt;='1_Setting'!$C$28),A303+1," "),"")</f>
        <v/>
      </c>
      <c r="B304" s="22" t="str">
        <f>IF(ISNUMBER(A304),'3_Students'!B310," ")</f>
        <v xml:space="preserve"> </v>
      </c>
      <c r="C304" s="22" t="str">
        <f t="shared" si="9"/>
        <v xml:space="preserve"> </v>
      </c>
      <c r="F304" s="4" t="e">
        <f>VLOOKUP(E304,'3_Students'!B:G,5,FALSE)</f>
        <v>#N/A</v>
      </c>
    </row>
    <row r="305" spans="1:6" x14ac:dyDescent="0.2">
      <c r="A305" t="str">
        <f>IFERROR(IF((A304+1&lt;='1_Setting'!$C$28),A304+1," "),"")</f>
        <v/>
      </c>
      <c r="B305" s="22" t="str">
        <f>IF(ISNUMBER(A305),'3_Students'!B311," ")</f>
        <v xml:space="preserve"> </v>
      </c>
      <c r="C305" s="22" t="str">
        <f t="shared" si="9"/>
        <v xml:space="preserve"> </v>
      </c>
      <c r="F305" s="4" t="e">
        <f>VLOOKUP(E305,'3_Students'!B:G,5,FALSE)</f>
        <v>#N/A</v>
      </c>
    </row>
    <row r="306" spans="1:6" x14ac:dyDescent="0.2">
      <c r="A306" t="str">
        <f>IFERROR(IF((A305+1&lt;='1_Setting'!$C$28),A305+1," "),"")</f>
        <v/>
      </c>
      <c r="B306" s="22" t="str">
        <f>IF(ISNUMBER(A306),'3_Students'!B312," ")</f>
        <v xml:space="preserve"> </v>
      </c>
      <c r="C306" s="22" t="str">
        <f t="shared" si="9"/>
        <v xml:space="preserve"> </v>
      </c>
      <c r="F306" s="4" t="e">
        <f>VLOOKUP(E306,'3_Students'!B:G,5,FALSE)</f>
        <v>#N/A</v>
      </c>
    </row>
    <row r="307" spans="1:6" x14ac:dyDescent="0.2">
      <c r="A307" t="str">
        <f>IFERROR(IF((A306+1&lt;='1_Setting'!$C$28),A306+1," "),"")</f>
        <v/>
      </c>
      <c r="B307" s="22" t="str">
        <f>IF(ISNUMBER(A307),'3_Students'!B313," ")</f>
        <v xml:space="preserve"> </v>
      </c>
      <c r="C307" s="22" t="str">
        <f t="shared" si="9"/>
        <v xml:space="preserve"> </v>
      </c>
      <c r="F307" s="4" t="e">
        <f>VLOOKUP(E307,'3_Students'!B:G,5,FALSE)</f>
        <v>#N/A</v>
      </c>
    </row>
    <row r="308" spans="1:6" x14ac:dyDescent="0.2">
      <c r="A308" t="str">
        <f>IFERROR(IF((A307+1&lt;='1_Setting'!$C$28),A307+1," "),"")</f>
        <v/>
      </c>
      <c r="B308" s="22" t="str">
        <f>IF(ISNUMBER(A308),'3_Students'!B314," ")</f>
        <v xml:space="preserve"> </v>
      </c>
      <c r="C308" s="22" t="str">
        <f t="shared" si="9"/>
        <v xml:space="preserve"> </v>
      </c>
      <c r="F308" s="4" t="e">
        <f>VLOOKUP(E308,'3_Students'!B:G,5,FALSE)</f>
        <v>#N/A</v>
      </c>
    </row>
    <row r="309" spans="1:6" x14ac:dyDescent="0.2">
      <c r="A309" t="str">
        <f>IFERROR(IF((A308+1&lt;='1_Setting'!$C$28),A308+1," "),"")</f>
        <v/>
      </c>
      <c r="B309" s="22" t="str">
        <f>IF(ISNUMBER(A309),'3_Students'!B315," ")</f>
        <v xml:space="preserve"> </v>
      </c>
      <c r="C309" s="22" t="str">
        <f t="shared" si="9"/>
        <v xml:space="preserve"> </v>
      </c>
      <c r="F309" s="4" t="e">
        <f>VLOOKUP(E309,'3_Students'!B:G,5,FALSE)</f>
        <v>#N/A</v>
      </c>
    </row>
    <row r="310" spans="1:6" x14ac:dyDescent="0.2">
      <c r="A310" t="str">
        <f>IFERROR(IF((A309+1&lt;='1_Setting'!$C$28),A309+1," "),"")</f>
        <v/>
      </c>
      <c r="B310" s="22" t="str">
        <f>IF(ISNUMBER(A310),'3_Students'!B316," ")</f>
        <v xml:space="preserve"> </v>
      </c>
      <c r="C310" s="22" t="str">
        <f t="shared" si="9"/>
        <v xml:space="preserve"> </v>
      </c>
      <c r="F310" s="4" t="e">
        <f>VLOOKUP(E310,'3_Students'!B:G,5,FALSE)</f>
        <v>#N/A</v>
      </c>
    </row>
    <row r="311" spans="1:6" x14ac:dyDescent="0.2">
      <c r="A311" t="str">
        <f>IFERROR(IF((A310+1&lt;='1_Setting'!$C$28),A310+1," "),"")</f>
        <v/>
      </c>
      <c r="B311" s="22" t="str">
        <f>IF(ISNUMBER(A311),'3_Students'!B317," ")</f>
        <v xml:space="preserve"> </v>
      </c>
      <c r="C311" s="22" t="str">
        <f t="shared" si="9"/>
        <v xml:space="preserve"> </v>
      </c>
      <c r="F311" s="4" t="e">
        <f>VLOOKUP(E311,'3_Students'!B:G,5,FALSE)</f>
        <v>#N/A</v>
      </c>
    </row>
    <row r="312" spans="1:6" x14ac:dyDescent="0.2">
      <c r="A312" t="str">
        <f>IFERROR(IF((A311+1&lt;='1_Setting'!$C$28),A311+1," "),"")</f>
        <v/>
      </c>
      <c r="B312" s="22" t="str">
        <f>IF(ISNUMBER(A312),'3_Students'!B318," ")</f>
        <v xml:space="preserve"> </v>
      </c>
      <c r="C312" s="22" t="str">
        <f t="shared" si="9"/>
        <v xml:space="preserve"> </v>
      </c>
      <c r="F312" s="4" t="e">
        <f>VLOOKUP(E312,'3_Students'!B:G,5,FALSE)</f>
        <v>#N/A</v>
      </c>
    </row>
    <row r="313" spans="1:6" x14ac:dyDescent="0.2">
      <c r="A313" t="str">
        <f>IFERROR(IF((A312+1&lt;='1_Setting'!$C$28),A312+1," "),"")</f>
        <v/>
      </c>
      <c r="B313" s="22" t="str">
        <f>IF(ISNUMBER(A313),'3_Students'!B319," ")</f>
        <v xml:space="preserve"> </v>
      </c>
      <c r="C313" s="22" t="str">
        <f t="shared" si="9"/>
        <v xml:space="preserve"> </v>
      </c>
      <c r="F313" s="4" t="e">
        <f>VLOOKUP(E313,'3_Students'!B:G,5,FALSE)</f>
        <v>#N/A</v>
      </c>
    </row>
    <row r="314" spans="1:6" x14ac:dyDescent="0.2">
      <c r="A314" t="str">
        <f>IFERROR(IF((A313+1&lt;='1_Setting'!$C$28),A313+1," "),"")</f>
        <v/>
      </c>
      <c r="B314" s="22" t="str">
        <f>IF(ISNUMBER(A314),'3_Students'!B320," ")</f>
        <v xml:space="preserve"> </v>
      </c>
      <c r="C314" s="22" t="str">
        <f t="shared" si="9"/>
        <v xml:space="preserve"> </v>
      </c>
      <c r="F314" s="4" t="e">
        <f>VLOOKUP(E314,'3_Students'!B:G,5,FALSE)</f>
        <v>#N/A</v>
      </c>
    </row>
    <row r="315" spans="1:6" x14ac:dyDescent="0.2">
      <c r="A315" t="str">
        <f>IFERROR(IF((A314+1&lt;='1_Setting'!$C$28),A314+1," "),"")</f>
        <v/>
      </c>
      <c r="B315" s="22" t="str">
        <f>IF(ISNUMBER(A315),'3_Students'!B321," ")</f>
        <v xml:space="preserve"> </v>
      </c>
      <c r="C315" s="22" t="str">
        <f t="shared" si="9"/>
        <v xml:space="preserve"> </v>
      </c>
      <c r="F315" s="4" t="e">
        <f>VLOOKUP(E315,'3_Students'!B:G,5,FALSE)</f>
        <v>#N/A</v>
      </c>
    </row>
    <row r="316" spans="1:6" x14ac:dyDescent="0.2">
      <c r="A316" t="str">
        <f>IFERROR(IF((A315+1&lt;='1_Setting'!$C$28),A315+1," "),"")</f>
        <v/>
      </c>
      <c r="B316" s="22" t="str">
        <f>IF(ISNUMBER(A316),'3_Students'!B322," ")</f>
        <v xml:space="preserve"> </v>
      </c>
      <c r="C316" s="22" t="str">
        <f t="shared" si="9"/>
        <v xml:space="preserve"> </v>
      </c>
      <c r="F316" s="4" t="e">
        <f>VLOOKUP(E316,'3_Students'!B:G,5,FALSE)</f>
        <v>#N/A</v>
      </c>
    </row>
    <row r="317" spans="1:6" x14ac:dyDescent="0.2">
      <c r="A317" t="str">
        <f>IFERROR(IF((A316+1&lt;='1_Setting'!$C$28),A316+1," "),"")</f>
        <v/>
      </c>
      <c r="B317" s="22" t="str">
        <f>IF(ISNUMBER(A317),'3_Students'!B323," ")</f>
        <v xml:space="preserve"> </v>
      </c>
      <c r="C317" s="22" t="str">
        <f t="shared" si="9"/>
        <v xml:space="preserve"> </v>
      </c>
      <c r="F317" s="4" t="e">
        <f>VLOOKUP(E317,'3_Students'!B:G,5,FALSE)</f>
        <v>#N/A</v>
      </c>
    </row>
    <row r="318" spans="1:6" x14ac:dyDescent="0.2">
      <c r="A318" t="str">
        <f>IFERROR(IF((A317+1&lt;='1_Setting'!$C$28),A317+1," "),"")</f>
        <v/>
      </c>
      <c r="B318" s="22" t="str">
        <f>IF(ISNUMBER(A318),'3_Students'!B324," ")</f>
        <v xml:space="preserve"> </v>
      </c>
      <c r="C318" s="22" t="str">
        <f t="shared" si="9"/>
        <v xml:space="preserve"> </v>
      </c>
      <c r="F318" s="4" t="e">
        <f>VLOOKUP(E318,'3_Students'!B:G,5,FALSE)</f>
        <v>#N/A</v>
      </c>
    </row>
    <row r="319" spans="1:6" x14ac:dyDescent="0.2">
      <c r="A319" t="str">
        <f>IFERROR(IF((A318+1&lt;='1_Setting'!$C$28),A318+1," "),"")</f>
        <v/>
      </c>
      <c r="B319" s="22" t="str">
        <f>IF(ISNUMBER(A319),'3_Students'!B325," ")</f>
        <v xml:space="preserve"> </v>
      </c>
      <c r="C319" s="22" t="str">
        <f t="shared" si="9"/>
        <v xml:space="preserve"> </v>
      </c>
      <c r="F319" s="4" t="e">
        <f>VLOOKUP(E319,'3_Students'!B:G,5,FALSE)</f>
        <v>#N/A</v>
      </c>
    </row>
    <row r="320" spans="1:6" x14ac:dyDescent="0.2">
      <c r="A320" t="str">
        <f>IFERROR(IF((A319+1&lt;='1_Setting'!$C$28),A319+1," "),"")</f>
        <v/>
      </c>
      <c r="B320" s="22" t="str">
        <f>IF(ISNUMBER(A320),'3_Students'!B326," ")</f>
        <v xml:space="preserve"> </v>
      </c>
      <c r="C320" s="22" t="str">
        <f t="shared" si="9"/>
        <v xml:space="preserve"> </v>
      </c>
      <c r="F320" s="4" t="e">
        <f>VLOOKUP(E320,'3_Students'!B:G,5,FALSE)</f>
        <v>#N/A</v>
      </c>
    </row>
    <row r="321" spans="1:6" x14ac:dyDescent="0.2">
      <c r="A321" t="str">
        <f>IFERROR(IF((A320+1&lt;='1_Setting'!$C$28),A320+1," "),"")</f>
        <v/>
      </c>
      <c r="B321" s="22" t="str">
        <f>IF(ISNUMBER(A321),'3_Students'!B327," ")</f>
        <v xml:space="preserve"> </v>
      </c>
      <c r="C321" s="22" t="str">
        <f t="shared" si="9"/>
        <v xml:space="preserve"> </v>
      </c>
      <c r="F321" s="4" t="e">
        <f>VLOOKUP(E321,'3_Students'!B:G,5,FALSE)</f>
        <v>#N/A</v>
      </c>
    </row>
    <row r="322" spans="1:6" x14ac:dyDescent="0.2">
      <c r="A322" t="str">
        <f>IFERROR(IF((A321+1&lt;='1_Setting'!$C$28),A321+1," "),"")</f>
        <v/>
      </c>
      <c r="B322" s="22" t="str">
        <f>IF(ISNUMBER(A322),'3_Students'!B328," ")</f>
        <v xml:space="preserve"> </v>
      </c>
      <c r="C322" s="22" t="str">
        <f t="shared" si="9"/>
        <v xml:space="preserve"> </v>
      </c>
      <c r="F322" s="4" t="e">
        <f>VLOOKUP(E322,'3_Students'!B:G,5,FALSE)</f>
        <v>#N/A</v>
      </c>
    </row>
    <row r="323" spans="1:6" x14ac:dyDescent="0.2">
      <c r="A323" t="str">
        <f>IFERROR(IF((A322+1&lt;='1_Setting'!$C$28),A322+1," "),"")</f>
        <v/>
      </c>
      <c r="B323" s="22" t="str">
        <f>IF(ISNUMBER(A323),'3_Students'!B329," ")</f>
        <v xml:space="preserve"> </v>
      </c>
      <c r="C323" s="22" t="str">
        <f t="shared" si="9"/>
        <v xml:space="preserve"> </v>
      </c>
      <c r="F323" s="4" t="e">
        <f>VLOOKUP(E323,'3_Students'!B:G,5,FALSE)</f>
        <v>#N/A</v>
      </c>
    </row>
    <row r="324" spans="1:6" x14ac:dyDescent="0.2">
      <c r="A324" t="str">
        <f>IFERROR(IF((A323+1&lt;='1_Setting'!$C$28),A323+1," "),"")</f>
        <v/>
      </c>
      <c r="B324" s="22" t="str">
        <f>IF(ISNUMBER(A324),'3_Students'!B330," ")</f>
        <v xml:space="preserve"> </v>
      </c>
      <c r="C324" s="22" t="str">
        <f t="shared" ref="C324:C387" si="10">IFERROR(((LEFT(B324,2)&amp;MID(B324,4,3)&amp;RIGHT(B324,3))*1)," ")</f>
        <v xml:space="preserve"> </v>
      </c>
      <c r="F324" s="4" t="e">
        <f>VLOOKUP(E324,'3_Students'!B:G,5,FALSE)</f>
        <v>#N/A</v>
      </c>
    </row>
    <row r="325" spans="1:6" x14ac:dyDescent="0.2">
      <c r="A325" t="str">
        <f>IFERROR(IF((A324+1&lt;='1_Setting'!$C$28),A324+1," "),"")</f>
        <v/>
      </c>
      <c r="B325" s="22" t="str">
        <f>IF(ISNUMBER(A325),'3_Students'!B331," ")</f>
        <v xml:space="preserve"> </v>
      </c>
      <c r="C325" s="22" t="str">
        <f t="shared" si="10"/>
        <v xml:space="preserve"> </v>
      </c>
      <c r="F325" s="4" t="e">
        <f>VLOOKUP(E325,'3_Students'!B:G,5,FALSE)</f>
        <v>#N/A</v>
      </c>
    </row>
    <row r="326" spans="1:6" x14ac:dyDescent="0.2">
      <c r="A326" t="str">
        <f>IFERROR(IF((A325+1&lt;='1_Setting'!$C$28),A325+1," "),"")</f>
        <v/>
      </c>
      <c r="B326" s="22" t="str">
        <f>IF(ISNUMBER(A326),'3_Students'!B332," ")</f>
        <v xml:space="preserve"> </v>
      </c>
      <c r="C326" s="22" t="str">
        <f t="shared" si="10"/>
        <v xml:space="preserve"> </v>
      </c>
      <c r="F326" s="4" t="e">
        <f>VLOOKUP(E326,'3_Students'!B:G,5,FALSE)</f>
        <v>#N/A</v>
      </c>
    </row>
    <row r="327" spans="1:6" x14ac:dyDescent="0.2">
      <c r="A327" t="str">
        <f>IFERROR(IF((A326+1&lt;='1_Setting'!$C$28),A326+1," "),"")</f>
        <v/>
      </c>
      <c r="B327" s="22" t="str">
        <f>IF(ISNUMBER(A327),'3_Students'!B333," ")</f>
        <v xml:space="preserve"> </v>
      </c>
      <c r="C327" s="22" t="str">
        <f t="shared" si="10"/>
        <v xml:space="preserve"> </v>
      </c>
      <c r="F327" s="4" t="e">
        <f>VLOOKUP(E327,'3_Students'!B:G,5,FALSE)</f>
        <v>#N/A</v>
      </c>
    </row>
    <row r="328" spans="1:6" x14ac:dyDescent="0.2">
      <c r="A328" t="str">
        <f>IFERROR(IF((A327+1&lt;='1_Setting'!$C$28),A327+1," "),"")</f>
        <v/>
      </c>
      <c r="B328" s="22" t="str">
        <f>IF(ISNUMBER(A328),'3_Students'!B334," ")</f>
        <v xml:space="preserve"> </v>
      </c>
      <c r="C328" s="22" t="str">
        <f t="shared" si="10"/>
        <v xml:space="preserve"> </v>
      </c>
      <c r="F328" s="4" t="e">
        <f>VLOOKUP(E328,'3_Students'!B:G,5,FALSE)</f>
        <v>#N/A</v>
      </c>
    </row>
    <row r="329" spans="1:6" x14ac:dyDescent="0.2">
      <c r="A329" t="str">
        <f>IFERROR(IF((A328+1&lt;='1_Setting'!$C$28),A328+1," "),"")</f>
        <v/>
      </c>
      <c r="B329" s="22" t="str">
        <f>IF(ISNUMBER(A329),'3_Students'!B335," ")</f>
        <v xml:space="preserve"> </v>
      </c>
      <c r="C329" s="22" t="str">
        <f t="shared" si="10"/>
        <v xml:space="preserve"> </v>
      </c>
      <c r="F329" s="4" t="e">
        <f>VLOOKUP(E329,'3_Students'!B:G,5,FALSE)</f>
        <v>#N/A</v>
      </c>
    </row>
    <row r="330" spans="1:6" x14ac:dyDescent="0.2">
      <c r="A330" t="str">
        <f>IFERROR(IF((A329+1&lt;='1_Setting'!$C$28),A329+1," "),"")</f>
        <v/>
      </c>
      <c r="B330" s="22" t="str">
        <f>IF(ISNUMBER(A330),'3_Students'!B336," ")</f>
        <v xml:space="preserve"> </v>
      </c>
      <c r="C330" s="22" t="str">
        <f t="shared" si="10"/>
        <v xml:space="preserve"> </v>
      </c>
      <c r="F330" s="4" t="e">
        <f>VLOOKUP(E330,'3_Students'!B:G,5,FALSE)</f>
        <v>#N/A</v>
      </c>
    </row>
    <row r="331" spans="1:6" x14ac:dyDescent="0.2">
      <c r="A331" t="str">
        <f>IFERROR(IF((A330+1&lt;='1_Setting'!$C$28),A330+1," "),"")</f>
        <v/>
      </c>
      <c r="B331" s="22" t="str">
        <f>IF(ISNUMBER(A331),'3_Students'!B337," ")</f>
        <v xml:space="preserve"> </v>
      </c>
      <c r="C331" s="22" t="str">
        <f t="shared" si="10"/>
        <v xml:space="preserve"> </v>
      </c>
      <c r="F331" s="4" t="e">
        <f>VLOOKUP(E331,'3_Students'!B:G,5,FALSE)</f>
        <v>#N/A</v>
      </c>
    </row>
    <row r="332" spans="1:6" x14ac:dyDescent="0.2">
      <c r="A332" t="str">
        <f>IFERROR(IF((A331+1&lt;='1_Setting'!$C$28),A331+1," "),"")</f>
        <v/>
      </c>
      <c r="B332" s="22" t="str">
        <f>IF(ISNUMBER(A332),'3_Students'!B338," ")</f>
        <v xml:space="preserve"> </v>
      </c>
      <c r="C332" s="22" t="str">
        <f t="shared" si="10"/>
        <v xml:space="preserve"> </v>
      </c>
      <c r="F332" s="4" t="e">
        <f>VLOOKUP(E332,'3_Students'!B:G,5,FALSE)</f>
        <v>#N/A</v>
      </c>
    </row>
    <row r="333" spans="1:6" x14ac:dyDescent="0.2">
      <c r="A333" t="str">
        <f>IFERROR(IF((A332+1&lt;='1_Setting'!$C$28),A332+1," "),"")</f>
        <v/>
      </c>
      <c r="B333" s="22" t="str">
        <f>IF(ISNUMBER(A333),'3_Students'!B339," ")</f>
        <v xml:space="preserve"> </v>
      </c>
      <c r="C333" s="22" t="str">
        <f t="shared" si="10"/>
        <v xml:space="preserve"> </v>
      </c>
      <c r="F333" s="4" t="e">
        <f>VLOOKUP(E333,'3_Students'!B:G,5,FALSE)</f>
        <v>#N/A</v>
      </c>
    </row>
    <row r="334" spans="1:6" x14ac:dyDescent="0.2">
      <c r="A334" t="str">
        <f>IFERROR(IF((A333+1&lt;='1_Setting'!$C$28),A333+1," "),"")</f>
        <v/>
      </c>
      <c r="B334" s="22" t="str">
        <f>IF(ISNUMBER(A334),'3_Students'!B340," ")</f>
        <v xml:space="preserve"> </v>
      </c>
      <c r="C334" s="22" t="str">
        <f t="shared" si="10"/>
        <v xml:space="preserve"> </v>
      </c>
      <c r="F334" s="4" t="e">
        <f>VLOOKUP(E334,'3_Students'!B:G,5,FALSE)</f>
        <v>#N/A</v>
      </c>
    </row>
    <row r="335" spans="1:6" x14ac:dyDescent="0.2">
      <c r="A335" t="str">
        <f>IFERROR(IF((A334+1&lt;='1_Setting'!$C$28),A334+1," "),"")</f>
        <v/>
      </c>
      <c r="B335" s="22" t="str">
        <f>IF(ISNUMBER(A335),'3_Students'!B341," ")</f>
        <v xml:space="preserve"> </v>
      </c>
      <c r="C335" s="22" t="str">
        <f t="shared" si="10"/>
        <v xml:space="preserve"> </v>
      </c>
      <c r="F335" s="4" t="e">
        <f>VLOOKUP(E335,'3_Students'!B:G,5,FALSE)</f>
        <v>#N/A</v>
      </c>
    </row>
    <row r="336" spans="1:6" x14ac:dyDescent="0.2">
      <c r="A336" t="str">
        <f>IFERROR(IF((A335+1&lt;='1_Setting'!$C$28),A335+1," "),"")</f>
        <v/>
      </c>
      <c r="B336" s="22" t="str">
        <f>IF(ISNUMBER(A336),'3_Students'!B342," ")</f>
        <v xml:space="preserve"> </v>
      </c>
      <c r="C336" s="22" t="str">
        <f t="shared" si="10"/>
        <v xml:space="preserve"> </v>
      </c>
      <c r="F336" s="4" t="e">
        <f>VLOOKUP(E336,'3_Students'!B:G,5,FALSE)</f>
        <v>#N/A</v>
      </c>
    </row>
    <row r="337" spans="1:6" x14ac:dyDescent="0.2">
      <c r="A337" t="str">
        <f>IFERROR(IF((A336+1&lt;='1_Setting'!$C$28),A336+1," "),"")</f>
        <v/>
      </c>
      <c r="B337" s="22" t="str">
        <f>IF(ISNUMBER(A337),'3_Students'!B343," ")</f>
        <v xml:space="preserve"> </v>
      </c>
      <c r="C337" s="22" t="str">
        <f t="shared" si="10"/>
        <v xml:space="preserve"> </v>
      </c>
      <c r="F337" s="4" t="e">
        <f>VLOOKUP(E337,'3_Students'!B:G,5,FALSE)</f>
        <v>#N/A</v>
      </c>
    </row>
    <row r="338" spans="1:6" x14ac:dyDescent="0.2">
      <c r="A338" t="str">
        <f>IFERROR(IF((A337+1&lt;='1_Setting'!$C$28),A337+1," "),"")</f>
        <v/>
      </c>
      <c r="B338" s="22" t="str">
        <f>IF(ISNUMBER(A338),'3_Students'!B344," ")</f>
        <v xml:space="preserve"> </v>
      </c>
      <c r="C338" s="22" t="str">
        <f t="shared" si="10"/>
        <v xml:space="preserve"> </v>
      </c>
      <c r="F338" s="4" t="e">
        <f>VLOOKUP(E338,'3_Students'!B:G,5,FALSE)</f>
        <v>#N/A</v>
      </c>
    </row>
    <row r="339" spans="1:6" x14ac:dyDescent="0.2">
      <c r="A339" t="str">
        <f>IFERROR(IF((A338+1&lt;='1_Setting'!$C$28),A338+1," "),"")</f>
        <v/>
      </c>
      <c r="B339" s="22" t="str">
        <f>IF(ISNUMBER(A339),'3_Students'!B345," ")</f>
        <v xml:space="preserve"> </v>
      </c>
      <c r="C339" s="22" t="str">
        <f t="shared" si="10"/>
        <v xml:space="preserve"> </v>
      </c>
      <c r="F339" s="4" t="e">
        <f>VLOOKUP(E339,'3_Students'!B:G,5,FALSE)</f>
        <v>#N/A</v>
      </c>
    </row>
    <row r="340" spans="1:6" x14ac:dyDescent="0.2">
      <c r="A340" t="str">
        <f>IFERROR(IF((A339+1&lt;='1_Setting'!$C$28),A339+1," "),"")</f>
        <v/>
      </c>
      <c r="B340" s="22" t="str">
        <f>IF(ISNUMBER(A340),'3_Students'!B346," ")</f>
        <v xml:space="preserve"> </v>
      </c>
      <c r="C340" s="22" t="str">
        <f t="shared" si="10"/>
        <v xml:space="preserve"> </v>
      </c>
      <c r="F340" s="4" t="e">
        <f>VLOOKUP(E340,'3_Students'!B:G,5,FALSE)</f>
        <v>#N/A</v>
      </c>
    </row>
    <row r="341" spans="1:6" x14ac:dyDescent="0.2">
      <c r="A341" t="str">
        <f>IFERROR(IF((A340+1&lt;='1_Setting'!$C$28),A340+1," "),"")</f>
        <v/>
      </c>
      <c r="B341" s="22" t="str">
        <f>IF(ISNUMBER(A341),'3_Students'!B347," ")</f>
        <v xml:space="preserve"> </v>
      </c>
      <c r="C341" s="22" t="str">
        <f t="shared" si="10"/>
        <v xml:space="preserve"> </v>
      </c>
      <c r="F341" s="4" t="e">
        <f>VLOOKUP(E341,'3_Students'!B:G,5,FALSE)</f>
        <v>#N/A</v>
      </c>
    </row>
    <row r="342" spans="1:6" x14ac:dyDescent="0.2">
      <c r="A342" t="str">
        <f>IFERROR(IF((A341+1&lt;='1_Setting'!$C$28),A341+1," "),"")</f>
        <v/>
      </c>
      <c r="B342" s="22" t="str">
        <f>IF(ISNUMBER(A342),'3_Students'!B348," ")</f>
        <v xml:space="preserve"> </v>
      </c>
      <c r="C342" s="22" t="str">
        <f t="shared" si="10"/>
        <v xml:space="preserve"> </v>
      </c>
      <c r="F342" s="4" t="e">
        <f>VLOOKUP(E342,'3_Students'!B:G,5,FALSE)</f>
        <v>#N/A</v>
      </c>
    </row>
    <row r="343" spans="1:6" x14ac:dyDescent="0.2">
      <c r="A343" t="str">
        <f>IFERROR(IF((A342+1&lt;='1_Setting'!$C$28),A342+1," "),"")</f>
        <v/>
      </c>
      <c r="B343" s="22" t="str">
        <f>IF(ISNUMBER(A343),'3_Students'!B349," ")</f>
        <v xml:space="preserve"> </v>
      </c>
      <c r="C343" s="22" t="str">
        <f t="shared" si="10"/>
        <v xml:space="preserve"> </v>
      </c>
      <c r="F343" s="4" t="e">
        <f>VLOOKUP(E343,'3_Students'!B:G,5,FALSE)</f>
        <v>#N/A</v>
      </c>
    </row>
    <row r="344" spans="1:6" x14ac:dyDescent="0.2">
      <c r="A344" t="str">
        <f>IFERROR(IF((A343+1&lt;='1_Setting'!$C$28),A343+1," "),"")</f>
        <v/>
      </c>
      <c r="B344" s="22" t="str">
        <f>IF(ISNUMBER(A344),'3_Students'!B350," ")</f>
        <v xml:space="preserve"> </v>
      </c>
      <c r="C344" s="22" t="str">
        <f t="shared" si="10"/>
        <v xml:space="preserve"> </v>
      </c>
      <c r="F344" s="4" t="e">
        <f>VLOOKUP(E344,'3_Students'!B:G,5,FALSE)</f>
        <v>#N/A</v>
      </c>
    </row>
    <row r="345" spans="1:6" x14ac:dyDescent="0.2">
      <c r="A345" t="str">
        <f>IFERROR(IF((A344+1&lt;='1_Setting'!$C$28),A344+1," "),"")</f>
        <v/>
      </c>
      <c r="B345" s="22" t="str">
        <f>IF(ISNUMBER(A345),'3_Students'!B351," ")</f>
        <v xml:space="preserve"> </v>
      </c>
      <c r="C345" s="22" t="str">
        <f t="shared" si="10"/>
        <v xml:space="preserve"> </v>
      </c>
      <c r="F345" s="4" t="e">
        <f>VLOOKUP(E345,'3_Students'!B:G,5,FALSE)</f>
        <v>#N/A</v>
      </c>
    </row>
    <row r="346" spans="1:6" x14ac:dyDescent="0.2">
      <c r="A346" t="str">
        <f>IFERROR(IF((A345+1&lt;='1_Setting'!$C$28),A345+1," "),"")</f>
        <v/>
      </c>
      <c r="B346" s="22" t="str">
        <f>IF(ISNUMBER(A346),'3_Students'!B352," ")</f>
        <v xml:space="preserve"> </v>
      </c>
      <c r="C346" s="22" t="str">
        <f t="shared" si="10"/>
        <v xml:space="preserve"> </v>
      </c>
      <c r="F346" s="4" t="e">
        <f>VLOOKUP(E346,'3_Students'!B:G,5,FALSE)</f>
        <v>#N/A</v>
      </c>
    </row>
    <row r="347" spans="1:6" x14ac:dyDescent="0.2">
      <c r="A347" t="str">
        <f>IFERROR(IF((A346+1&lt;='1_Setting'!$C$28),A346+1," "),"")</f>
        <v/>
      </c>
      <c r="B347" s="22" t="str">
        <f>IF(ISNUMBER(A347),'3_Students'!B353," ")</f>
        <v xml:space="preserve"> </v>
      </c>
      <c r="C347" s="22" t="str">
        <f t="shared" si="10"/>
        <v xml:space="preserve"> </v>
      </c>
      <c r="F347" s="4" t="e">
        <f>VLOOKUP(E347,'3_Students'!B:G,5,FALSE)</f>
        <v>#N/A</v>
      </c>
    </row>
    <row r="348" spans="1:6" x14ac:dyDescent="0.2">
      <c r="A348" t="str">
        <f>IFERROR(IF((A347+1&lt;='1_Setting'!$C$28),A347+1," "),"")</f>
        <v/>
      </c>
      <c r="B348" s="22" t="str">
        <f>IF(ISNUMBER(A348),'3_Students'!B354," ")</f>
        <v xml:space="preserve"> </v>
      </c>
      <c r="C348" s="22" t="str">
        <f t="shared" si="10"/>
        <v xml:space="preserve"> </v>
      </c>
      <c r="F348" s="4" t="e">
        <f>VLOOKUP(E348,'3_Students'!B:G,5,FALSE)</f>
        <v>#N/A</v>
      </c>
    </row>
    <row r="349" spans="1:6" x14ac:dyDescent="0.2">
      <c r="A349" t="str">
        <f>IFERROR(IF((A348+1&lt;='1_Setting'!$C$28),A348+1," "),"")</f>
        <v/>
      </c>
      <c r="B349" s="22" t="str">
        <f>IF(ISNUMBER(A349),'3_Students'!B355," ")</f>
        <v xml:space="preserve"> </v>
      </c>
      <c r="C349" s="22" t="str">
        <f t="shared" si="10"/>
        <v xml:space="preserve"> </v>
      </c>
      <c r="F349" s="4" t="e">
        <f>VLOOKUP(E349,'3_Students'!B:G,5,FALSE)</f>
        <v>#N/A</v>
      </c>
    </row>
    <row r="350" spans="1:6" x14ac:dyDescent="0.2">
      <c r="A350" t="str">
        <f>IFERROR(IF((A349+1&lt;='1_Setting'!$C$28),A349+1," "),"")</f>
        <v/>
      </c>
      <c r="B350" s="22" t="str">
        <f>IF(ISNUMBER(A350),'3_Students'!B356," ")</f>
        <v xml:space="preserve"> </v>
      </c>
      <c r="C350" s="22" t="str">
        <f t="shared" si="10"/>
        <v xml:space="preserve"> </v>
      </c>
      <c r="F350" s="4" t="e">
        <f>VLOOKUP(E350,'3_Students'!B:G,5,FALSE)</f>
        <v>#N/A</v>
      </c>
    </row>
    <row r="351" spans="1:6" x14ac:dyDescent="0.2">
      <c r="A351" t="str">
        <f>IFERROR(IF((A350+1&lt;='1_Setting'!$C$28),A350+1," "),"")</f>
        <v/>
      </c>
      <c r="B351" s="22" t="str">
        <f>IF(ISNUMBER(A351),'3_Students'!B357," ")</f>
        <v xml:space="preserve"> </v>
      </c>
      <c r="C351" s="22" t="str">
        <f t="shared" si="10"/>
        <v xml:space="preserve"> </v>
      </c>
      <c r="F351" s="4" t="e">
        <f>VLOOKUP(E351,'3_Students'!B:G,5,FALSE)</f>
        <v>#N/A</v>
      </c>
    </row>
    <row r="352" spans="1:6" x14ac:dyDescent="0.2">
      <c r="A352" t="str">
        <f>IFERROR(IF((A351+1&lt;='1_Setting'!$C$28),A351+1," "),"")</f>
        <v/>
      </c>
      <c r="B352" s="22" t="str">
        <f>IF(ISNUMBER(A352),'3_Students'!B358," ")</f>
        <v xml:space="preserve"> </v>
      </c>
      <c r="C352" s="22" t="str">
        <f t="shared" si="10"/>
        <v xml:space="preserve"> </v>
      </c>
      <c r="F352" s="4" t="e">
        <f>VLOOKUP(E352,'3_Students'!B:G,5,FALSE)</f>
        <v>#N/A</v>
      </c>
    </row>
    <row r="353" spans="1:6" x14ac:dyDescent="0.2">
      <c r="A353" t="str">
        <f>IFERROR(IF((A352+1&lt;='1_Setting'!$C$28),A352+1," "),"")</f>
        <v/>
      </c>
      <c r="B353" s="22" t="str">
        <f>IF(ISNUMBER(A353),'3_Students'!B359," ")</f>
        <v xml:space="preserve"> </v>
      </c>
      <c r="C353" s="22" t="str">
        <f t="shared" si="10"/>
        <v xml:space="preserve"> </v>
      </c>
      <c r="F353" s="4" t="e">
        <f>VLOOKUP(E353,'3_Students'!B:G,5,FALSE)</f>
        <v>#N/A</v>
      </c>
    </row>
    <row r="354" spans="1:6" x14ac:dyDescent="0.2">
      <c r="A354" t="str">
        <f>IFERROR(IF((A353+1&lt;='1_Setting'!$C$28),A353+1," "),"")</f>
        <v/>
      </c>
      <c r="B354" s="22" t="str">
        <f>IF(ISNUMBER(A354),'3_Students'!B360," ")</f>
        <v xml:space="preserve"> </v>
      </c>
      <c r="C354" s="22" t="str">
        <f t="shared" si="10"/>
        <v xml:space="preserve"> </v>
      </c>
      <c r="F354" s="4" t="e">
        <f>VLOOKUP(E354,'3_Students'!B:G,5,FALSE)</f>
        <v>#N/A</v>
      </c>
    </row>
    <row r="355" spans="1:6" x14ac:dyDescent="0.2">
      <c r="A355" t="str">
        <f>IFERROR(IF((A354+1&lt;='1_Setting'!$C$28),A354+1," "),"")</f>
        <v/>
      </c>
      <c r="B355" s="22" t="str">
        <f>IF(ISNUMBER(A355),'3_Students'!B361," ")</f>
        <v xml:space="preserve"> </v>
      </c>
      <c r="C355" s="22" t="str">
        <f t="shared" si="10"/>
        <v xml:space="preserve"> </v>
      </c>
      <c r="F355" s="4" t="e">
        <f>VLOOKUP(E355,'3_Students'!B:G,5,FALSE)</f>
        <v>#N/A</v>
      </c>
    </row>
    <row r="356" spans="1:6" x14ac:dyDescent="0.2">
      <c r="A356" t="str">
        <f>IFERROR(IF((A355+1&lt;='1_Setting'!$C$28),A355+1," "),"")</f>
        <v/>
      </c>
      <c r="B356" s="22" t="str">
        <f>IF(ISNUMBER(A356),'3_Students'!B362," ")</f>
        <v xml:space="preserve"> </v>
      </c>
      <c r="C356" s="22" t="str">
        <f t="shared" si="10"/>
        <v xml:space="preserve"> </v>
      </c>
      <c r="F356" s="4" t="e">
        <f>VLOOKUP(E356,'3_Students'!B:G,5,FALSE)</f>
        <v>#N/A</v>
      </c>
    </row>
    <row r="357" spans="1:6" x14ac:dyDescent="0.2">
      <c r="A357" t="str">
        <f>IFERROR(IF((A356+1&lt;='1_Setting'!$C$28),A356+1," "),"")</f>
        <v/>
      </c>
      <c r="B357" s="22" t="str">
        <f>IF(ISNUMBER(A357),'3_Students'!B363," ")</f>
        <v xml:space="preserve"> </v>
      </c>
      <c r="C357" s="22" t="str">
        <f t="shared" si="10"/>
        <v xml:space="preserve"> </v>
      </c>
      <c r="F357" s="4" t="e">
        <f>VLOOKUP(E357,'3_Students'!B:G,5,FALSE)</f>
        <v>#N/A</v>
      </c>
    </row>
    <row r="358" spans="1:6" x14ac:dyDescent="0.2">
      <c r="A358" t="str">
        <f>IFERROR(IF((A357+1&lt;='1_Setting'!$C$28),A357+1," "),"")</f>
        <v/>
      </c>
      <c r="B358" s="22" t="str">
        <f>IF(ISNUMBER(A358),'3_Students'!B364," ")</f>
        <v xml:space="preserve"> </v>
      </c>
      <c r="C358" s="22" t="str">
        <f t="shared" si="10"/>
        <v xml:space="preserve"> </v>
      </c>
      <c r="F358" s="4" t="e">
        <f>VLOOKUP(E358,'3_Students'!B:G,5,FALSE)</f>
        <v>#N/A</v>
      </c>
    </row>
    <row r="359" spans="1:6" x14ac:dyDescent="0.2">
      <c r="A359" t="str">
        <f>IFERROR(IF((A358+1&lt;='1_Setting'!$C$28),A358+1," "),"")</f>
        <v/>
      </c>
      <c r="B359" s="22" t="str">
        <f>IF(ISNUMBER(A359),'3_Students'!B365," ")</f>
        <v xml:space="preserve"> </v>
      </c>
      <c r="C359" s="22" t="str">
        <f t="shared" si="10"/>
        <v xml:space="preserve"> </v>
      </c>
      <c r="F359" s="4" t="e">
        <f>VLOOKUP(E359,'3_Students'!B:G,5,FALSE)</f>
        <v>#N/A</v>
      </c>
    </row>
    <row r="360" spans="1:6" x14ac:dyDescent="0.2">
      <c r="A360" t="str">
        <f>IFERROR(IF((A359+1&lt;='1_Setting'!$C$28),A359+1," "),"")</f>
        <v/>
      </c>
      <c r="B360" s="22" t="str">
        <f>IF(ISNUMBER(A360),'3_Students'!B366," ")</f>
        <v xml:space="preserve"> </v>
      </c>
      <c r="C360" s="22" t="str">
        <f t="shared" si="10"/>
        <v xml:space="preserve"> </v>
      </c>
      <c r="F360" s="4" t="e">
        <f>VLOOKUP(E360,'3_Students'!B:G,5,FALSE)</f>
        <v>#N/A</v>
      </c>
    </row>
    <row r="361" spans="1:6" x14ac:dyDescent="0.2">
      <c r="A361" t="str">
        <f>IFERROR(IF((A360+1&lt;='1_Setting'!$C$28),A360+1," "),"")</f>
        <v/>
      </c>
      <c r="B361" s="22" t="str">
        <f>IF(ISNUMBER(A361),'3_Students'!B367," ")</f>
        <v xml:space="preserve"> </v>
      </c>
      <c r="C361" s="22" t="str">
        <f t="shared" si="10"/>
        <v xml:space="preserve"> </v>
      </c>
      <c r="F361" s="4" t="e">
        <f>VLOOKUP(E361,'3_Students'!B:G,5,FALSE)</f>
        <v>#N/A</v>
      </c>
    </row>
    <row r="362" spans="1:6" x14ac:dyDescent="0.2">
      <c r="A362" t="str">
        <f>IFERROR(IF((A361+1&lt;='1_Setting'!$C$28),A361+1," "),"")</f>
        <v/>
      </c>
      <c r="B362" s="22" t="str">
        <f>IF(ISNUMBER(A362),'3_Students'!B368," ")</f>
        <v xml:space="preserve"> </v>
      </c>
      <c r="C362" s="22" t="str">
        <f t="shared" si="10"/>
        <v xml:space="preserve"> </v>
      </c>
      <c r="F362" s="4" t="e">
        <f>VLOOKUP(E362,'3_Students'!B:G,5,FALSE)</f>
        <v>#N/A</v>
      </c>
    </row>
    <row r="363" spans="1:6" x14ac:dyDescent="0.2">
      <c r="A363" t="str">
        <f>IFERROR(IF((A362+1&lt;='1_Setting'!$C$28),A362+1," "),"")</f>
        <v/>
      </c>
      <c r="B363" s="22" t="str">
        <f>IF(ISNUMBER(A363),'3_Students'!B369," ")</f>
        <v xml:space="preserve"> </v>
      </c>
      <c r="C363" s="22" t="str">
        <f t="shared" si="10"/>
        <v xml:space="preserve"> </v>
      </c>
      <c r="F363" s="4" t="e">
        <f>VLOOKUP(E363,'3_Students'!B:G,5,FALSE)</f>
        <v>#N/A</v>
      </c>
    </row>
    <row r="364" spans="1:6" x14ac:dyDescent="0.2">
      <c r="A364" t="str">
        <f>IFERROR(IF((A363+1&lt;='1_Setting'!$C$28),A363+1," "),"")</f>
        <v/>
      </c>
      <c r="B364" s="22" t="str">
        <f>IF(ISNUMBER(A364),'3_Students'!B370," ")</f>
        <v xml:space="preserve"> </v>
      </c>
      <c r="C364" s="22" t="str">
        <f t="shared" si="10"/>
        <v xml:space="preserve"> </v>
      </c>
      <c r="F364" s="4" t="e">
        <f>VLOOKUP(E364,'3_Students'!B:G,5,FALSE)</f>
        <v>#N/A</v>
      </c>
    </row>
    <row r="365" spans="1:6" x14ac:dyDescent="0.2">
      <c r="A365" t="str">
        <f>IFERROR(IF((A364+1&lt;='1_Setting'!$C$28),A364+1," "),"")</f>
        <v/>
      </c>
      <c r="B365" s="22" t="str">
        <f>IF(ISNUMBER(A365),'3_Students'!B371," ")</f>
        <v xml:space="preserve"> </v>
      </c>
      <c r="C365" s="22" t="str">
        <f t="shared" si="10"/>
        <v xml:space="preserve"> </v>
      </c>
      <c r="F365" s="4" t="e">
        <f>VLOOKUP(E365,'3_Students'!B:G,5,FALSE)</f>
        <v>#N/A</v>
      </c>
    </row>
    <row r="366" spans="1:6" x14ac:dyDescent="0.2">
      <c r="A366" t="str">
        <f>IFERROR(IF((A365+1&lt;='1_Setting'!$C$28),A365+1," "),"")</f>
        <v/>
      </c>
      <c r="B366" s="22" t="str">
        <f>IF(ISNUMBER(A366),'3_Students'!B372," ")</f>
        <v xml:space="preserve"> </v>
      </c>
      <c r="C366" s="22" t="str">
        <f t="shared" si="10"/>
        <v xml:space="preserve"> </v>
      </c>
      <c r="F366" s="4" t="e">
        <f>VLOOKUP(E366,'3_Students'!B:G,5,FALSE)</f>
        <v>#N/A</v>
      </c>
    </row>
    <row r="367" spans="1:6" x14ac:dyDescent="0.2">
      <c r="A367" t="str">
        <f>IFERROR(IF((A366+1&lt;='1_Setting'!$C$28),A366+1," "),"")</f>
        <v/>
      </c>
      <c r="B367" s="22" t="str">
        <f>IF(ISNUMBER(A367),'3_Students'!B373," ")</f>
        <v xml:space="preserve"> </v>
      </c>
      <c r="C367" s="22" t="str">
        <f t="shared" si="10"/>
        <v xml:space="preserve"> </v>
      </c>
      <c r="F367" s="4" t="e">
        <f>VLOOKUP(E367,'3_Students'!B:G,5,FALSE)</f>
        <v>#N/A</v>
      </c>
    </row>
    <row r="368" spans="1:6" x14ac:dyDescent="0.2">
      <c r="A368" t="str">
        <f>IFERROR(IF((A367+1&lt;='1_Setting'!$C$28),A367+1," "),"")</f>
        <v/>
      </c>
      <c r="B368" s="22" t="str">
        <f>IF(ISNUMBER(A368),'3_Students'!B374," ")</f>
        <v xml:space="preserve"> </v>
      </c>
      <c r="C368" s="22" t="str">
        <f t="shared" si="10"/>
        <v xml:space="preserve"> </v>
      </c>
      <c r="F368" s="4" t="e">
        <f>VLOOKUP(E368,'3_Students'!B:G,5,FALSE)</f>
        <v>#N/A</v>
      </c>
    </row>
    <row r="369" spans="1:6" x14ac:dyDescent="0.2">
      <c r="A369" t="str">
        <f>IFERROR(IF((A368+1&lt;='1_Setting'!$C$28),A368+1," "),"")</f>
        <v/>
      </c>
      <c r="B369" s="22" t="str">
        <f>IF(ISNUMBER(A369),'3_Students'!B375," ")</f>
        <v xml:space="preserve"> </v>
      </c>
      <c r="C369" s="22" t="str">
        <f t="shared" si="10"/>
        <v xml:space="preserve"> </v>
      </c>
      <c r="F369" s="4" t="e">
        <f>VLOOKUP(E369,'3_Students'!B:G,5,FALSE)</f>
        <v>#N/A</v>
      </c>
    </row>
    <row r="370" spans="1:6" x14ac:dyDescent="0.2">
      <c r="A370" t="str">
        <f>IFERROR(IF((A369+1&lt;='1_Setting'!$C$28),A369+1," "),"")</f>
        <v/>
      </c>
      <c r="B370" s="22" t="str">
        <f>IF(ISNUMBER(A370),'3_Students'!B376," ")</f>
        <v xml:space="preserve"> </v>
      </c>
      <c r="C370" s="22" t="str">
        <f t="shared" si="10"/>
        <v xml:space="preserve"> </v>
      </c>
      <c r="F370" s="4" t="e">
        <f>VLOOKUP(E370,'3_Students'!B:G,5,FALSE)</f>
        <v>#N/A</v>
      </c>
    </row>
    <row r="371" spans="1:6" x14ac:dyDescent="0.2">
      <c r="A371" t="str">
        <f>IFERROR(IF((A370+1&lt;='1_Setting'!$C$28),A370+1," "),"")</f>
        <v/>
      </c>
      <c r="B371" s="22" t="str">
        <f>IF(ISNUMBER(A371),'3_Students'!B377," ")</f>
        <v xml:space="preserve"> </v>
      </c>
      <c r="C371" s="22" t="str">
        <f t="shared" si="10"/>
        <v xml:space="preserve"> </v>
      </c>
      <c r="F371" s="4" t="e">
        <f>VLOOKUP(E371,'3_Students'!B:G,5,FALSE)</f>
        <v>#N/A</v>
      </c>
    </row>
    <row r="372" spans="1:6" x14ac:dyDescent="0.2">
      <c r="A372" t="str">
        <f>IFERROR(IF((A371+1&lt;='1_Setting'!$C$28),A371+1," "),"")</f>
        <v/>
      </c>
      <c r="B372" s="22" t="str">
        <f>IF(ISNUMBER(A372),'3_Students'!B378," ")</f>
        <v xml:space="preserve"> </v>
      </c>
      <c r="C372" s="22" t="str">
        <f t="shared" si="10"/>
        <v xml:space="preserve"> </v>
      </c>
      <c r="F372" s="4" t="e">
        <f>VLOOKUP(E372,'3_Students'!B:G,5,FALSE)</f>
        <v>#N/A</v>
      </c>
    </row>
    <row r="373" spans="1:6" x14ac:dyDescent="0.2">
      <c r="A373" t="str">
        <f>IFERROR(IF((A372+1&lt;='1_Setting'!$C$28),A372+1," "),"")</f>
        <v/>
      </c>
      <c r="B373" s="22" t="str">
        <f>IF(ISNUMBER(A373),'3_Students'!B379," ")</f>
        <v xml:space="preserve"> </v>
      </c>
      <c r="C373" s="22" t="str">
        <f t="shared" si="10"/>
        <v xml:space="preserve"> </v>
      </c>
      <c r="F373" s="4" t="e">
        <f>VLOOKUP(E373,'3_Students'!B:G,5,FALSE)</f>
        <v>#N/A</v>
      </c>
    </row>
    <row r="374" spans="1:6" x14ac:dyDescent="0.2">
      <c r="A374" t="str">
        <f>IFERROR(IF((A373+1&lt;='1_Setting'!$C$28),A373+1," "),"")</f>
        <v/>
      </c>
      <c r="B374" s="22" t="str">
        <f>IF(ISNUMBER(A374),'3_Students'!B380," ")</f>
        <v xml:space="preserve"> </v>
      </c>
      <c r="C374" s="22" t="str">
        <f t="shared" si="10"/>
        <v xml:space="preserve"> </v>
      </c>
      <c r="F374" s="4" t="e">
        <f>VLOOKUP(E374,'3_Students'!B:G,5,FALSE)</f>
        <v>#N/A</v>
      </c>
    </row>
    <row r="375" spans="1:6" x14ac:dyDescent="0.2">
      <c r="A375" t="str">
        <f>IFERROR(IF((A374+1&lt;='1_Setting'!$C$28),A374+1," "),"")</f>
        <v/>
      </c>
      <c r="B375" s="22" t="str">
        <f>IF(ISNUMBER(A375),'3_Students'!B381," ")</f>
        <v xml:space="preserve"> </v>
      </c>
      <c r="C375" s="22" t="str">
        <f t="shared" si="10"/>
        <v xml:space="preserve"> </v>
      </c>
      <c r="F375" s="4" t="e">
        <f>VLOOKUP(E375,'3_Students'!B:G,5,FALSE)</f>
        <v>#N/A</v>
      </c>
    </row>
    <row r="376" spans="1:6" x14ac:dyDescent="0.2">
      <c r="A376" t="str">
        <f>IFERROR(IF((A375+1&lt;='1_Setting'!$C$28),A375+1," "),"")</f>
        <v/>
      </c>
      <c r="B376" s="22" t="str">
        <f>IF(ISNUMBER(A376),'3_Students'!B382," ")</f>
        <v xml:space="preserve"> </v>
      </c>
      <c r="C376" s="22" t="str">
        <f t="shared" si="10"/>
        <v xml:space="preserve"> </v>
      </c>
      <c r="F376" s="4" t="e">
        <f>VLOOKUP(E376,'3_Students'!B:G,5,FALSE)</f>
        <v>#N/A</v>
      </c>
    </row>
    <row r="377" spans="1:6" x14ac:dyDescent="0.2">
      <c r="A377" t="str">
        <f>IFERROR(IF((A376+1&lt;='1_Setting'!$C$28),A376+1," "),"")</f>
        <v/>
      </c>
      <c r="B377" s="22" t="str">
        <f>IF(ISNUMBER(A377),'3_Students'!B383," ")</f>
        <v xml:space="preserve"> </v>
      </c>
      <c r="C377" s="22" t="str">
        <f t="shared" si="10"/>
        <v xml:space="preserve"> </v>
      </c>
      <c r="F377" s="4" t="e">
        <f>VLOOKUP(E377,'3_Students'!B:G,5,FALSE)</f>
        <v>#N/A</v>
      </c>
    </row>
    <row r="378" spans="1:6" x14ac:dyDescent="0.2">
      <c r="A378" t="str">
        <f>IFERROR(IF((A377+1&lt;='1_Setting'!$C$28),A377+1," "),"")</f>
        <v/>
      </c>
      <c r="B378" s="22" t="str">
        <f>IF(ISNUMBER(A378),'3_Students'!B384," ")</f>
        <v xml:space="preserve"> </v>
      </c>
      <c r="C378" s="22" t="str">
        <f t="shared" si="10"/>
        <v xml:space="preserve"> </v>
      </c>
      <c r="F378" s="4" t="e">
        <f>VLOOKUP(E378,'3_Students'!B:G,5,FALSE)</f>
        <v>#N/A</v>
      </c>
    </row>
    <row r="379" spans="1:6" x14ac:dyDescent="0.2">
      <c r="A379" t="str">
        <f>IFERROR(IF((A378+1&lt;='1_Setting'!$C$28),A378+1," "),"")</f>
        <v/>
      </c>
      <c r="B379" s="22" t="str">
        <f>IF(ISNUMBER(A379),'3_Students'!B385," ")</f>
        <v xml:space="preserve"> </v>
      </c>
      <c r="C379" s="22" t="str">
        <f t="shared" si="10"/>
        <v xml:space="preserve"> </v>
      </c>
      <c r="F379" s="4" t="e">
        <f>VLOOKUP(E379,'3_Students'!B:G,5,FALSE)</f>
        <v>#N/A</v>
      </c>
    </row>
    <row r="380" spans="1:6" x14ac:dyDescent="0.2">
      <c r="A380" t="str">
        <f>IFERROR(IF((A379+1&lt;='1_Setting'!$C$28),A379+1," "),"")</f>
        <v/>
      </c>
      <c r="B380" s="22" t="str">
        <f>IF(ISNUMBER(A380),'3_Students'!B386," ")</f>
        <v xml:space="preserve"> </v>
      </c>
      <c r="C380" s="22" t="str">
        <f t="shared" si="10"/>
        <v xml:space="preserve"> </v>
      </c>
      <c r="F380" s="4" t="e">
        <f>VLOOKUP(E380,'3_Students'!B:G,5,FALSE)</f>
        <v>#N/A</v>
      </c>
    </row>
    <row r="381" spans="1:6" x14ac:dyDescent="0.2">
      <c r="A381" t="str">
        <f>IFERROR(IF((A380+1&lt;='1_Setting'!$C$28),A380+1," "),"")</f>
        <v/>
      </c>
      <c r="B381" s="22" t="str">
        <f>IF(ISNUMBER(A381),'3_Students'!B387," ")</f>
        <v xml:space="preserve"> </v>
      </c>
      <c r="C381" s="22" t="str">
        <f t="shared" si="10"/>
        <v xml:space="preserve"> </v>
      </c>
      <c r="F381" s="4" t="e">
        <f>VLOOKUP(E381,'3_Students'!B:G,5,FALSE)</f>
        <v>#N/A</v>
      </c>
    </row>
    <row r="382" spans="1:6" x14ac:dyDescent="0.2">
      <c r="A382" t="str">
        <f>IFERROR(IF((A381+1&lt;='1_Setting'!$C$28),A381+1," "),"")</f>
        <v/>
      </c>
      <c r="B382" s="22" t="str">
        <f>IF(ISNUMBER(A382),'3_Students'!B388," ")</f>
        <v xml:space="preserve"> </v>
      </c>
      <c r="C382" s="22" t="str">
        <f t="shared" si="10"/>
        <v xml:space="preserve"> </v>
      </c>
      <c r="F382" s="4" t="e">
        <f>VLOOKUP(E382,'3_Students'!B:G,5,FALSE)</f>
        <v>#N/A</v>
      </c>
    </row>
    <row r="383" spans="1:6" x14ac:dyDescent="0.2">
      <c r="A383" t="str">
        <f>IFERROR(IF((A382+1&lt;='1_Setting'!$C$28),A382+1," "),"")</f>
        <v/>
      </c>
      <c r="B383" s="22" t="str">
        <f>IF(ISNUMBER(A383),'3_Students'!B389," ")</f>
        <v xml:space="preserve"> </v>
      </c>
      <c r="C383" s="22" t="str">
        <f t="shared" si="10"/>
        <v xml:space="preserve"> </v>
      </c>
      <c r="F383" s="4" t="e">
        <f>VLOOKUP(E383,'3_Students'!B:G,5,FALSE)</f>
        <v>#N/A</v>
      </c>
    </row>
    <row r="384" spans="1:6" x14ac:dyDescent="0.2">
      <c r="A384" t="str">
        <f>IFERROR(IF((A383+1&lt;='1_Setting'!$C$28),A383+1," "),"")</f>
        <v/>
      </c>
      <c r="B384" s="22" t="str">
        <f>IF(ISNUMBER(A384),'3_Students'!B390," ")</f>
        <v xml:space="preserve"> </v>
      </c>
      <c r="C384" s="22" t="str">
        <f t="shared" si="10"/>
        <v xml:space="preserve"> </v>
      </c>
      <c r="F384" s="4" t="e">
        <f>VLOOKUP(E384,'3_Students'!B:G,5,FALSE)</f>
        <v>#N/A</v>
      </c>
    </row>
    <row r="385" spans="1:6" x14ac:dyDescent="0.2">
      <c r="A385" t="str">
        <f>IFERROR(IF((A384+1&lt;='1_Setting'!$C$28),A384+1," "),"")</f>
        <v/>
      </c>
      <c r="B385" s="22" t="str">
        <f>IF(ISNUMBER(A385),'3_Students'!B391," ")</f>
        <v xml:space="preserve"> </v>
      </c>
      <c r="C385" s="22" t="str">
        <f t="shared" si="10"/>
        <v xml:space="preserve"> </v>
      </c>
      <c r="F385" s="4" t="e">
        <f>VLOOKUP(E385,'3_Students'!B:G,5,FALSE)</f>
        <v>#N/A</v>
      </c>
    </row>
    <row r="386" spans="1:6" x14ac:dyDescent="0.2">
      <c r="A386" t="str">
        <f>IFERROR(IF((A385+1&lt;='1_Setting'!$C$28),A385+1," "),"")</f>
        <v/>
      </c>
      <c r="B386" s="22" t="str">
        <f>IF(ISNUMBER(A386),'3_Students'!B392," ")</f>
        <v xml:space="preserve"> </v>
      </c>
      <c r="C386" s="22" t="str">
        <f t="shared" si="10"/>
        <v xml:space="preserve"> </v>
      </c>
      <c r="F386" s="4" t="e">
        <f>VLOOKUP(E386,'3_Students'!B:G,5,FALSE)</f>
        <v>#N/A</v>
      </c>
    </row>
    <row r="387" spans="1:6" x14ac:dyDescent="0.2">
      <c r="A387" t="str">
        <f>IFERROR(IF((A386+1&lt;='1_Setting'!$C$28),A386+1," "),"")</f>
        <v/>
      </c>
      <c r="B387" s="22" t="str">
        <f>IF(ISNUMBER(A387),'3_Students'!B393," ")</f>
        <v xml:space="preserve"> </v>
      </c>
      <c r="C387" s="22" t="str">
        <f t="shared" si="10"/>
        <v xml:space="preserve"> </v>
      </c>
      <c r="F387" s="4" t="e">
        <f>VLOOKUP(E387,'3_Students'!B:G,5,FALSE)</f>
        <v>#N/A</v>
      </c>
    </row>
    <row r="388" spans="1:6" x14ac:dyDescent="0.2">
      <c r="A388" t="str">
        <f>IFERROR(IF((A387+1&lt;='1_Setting'!$C$28),A387+1," "),"")</f>
        <v/>
      </c>
      <c r="B388" s="22" t="str">
        <f>IF(ISNUMBER(A388),'3_Students'!B394," ")</f>
        <v xml:space="preserve"> </v>
      </c>
      <c r="C388" s="22" t="str">
        <f t="shared" ref="C388:C451" si="11">IFERROR(((LEFT(B388,2)&amp;MID(B388,4,3)&amp;RIGHT(B388,3))*1)," ")</f>
        <v xml:space="preserve"> </v>
      </c>
      <c r="F388" s="4" t="e">
        <f>VLOOKUP(E388,'3_Students'!B:G,5,FALSE)</f>
        <v>#N/A</v>
      </c>
    </row>
    <row r="389" spans="1:6" x14ac:dyDescent="0.2">
      <c r="A389" t="str">
        <f>IFERROR(IF((A388+1&lt;='1_Setting'!$C$28),A388+1," "),"")</f>
        <v/>
      </c>
      <c r="B389" s="22" t="str">
        <f>IF(ISNUMBER(A389),'3_Students'!B395," ")</f>
        <v xml:space="preserve"> </v>
      </c>
      <c r="C389" s="22" t="str">
        <f t="shared" si="11"/>
        <v xml:space="preserve"> </v>
      </c>
      <c r="F389" s="4" t="e">
        <f>VLOOKUP(E389,'3_Students'!B:G,5,FALSE)</f>
        <v>#N/A</v>
      </c>
    </row>
    <row r="390" spans="1:6" x14ac:dyDescent="0.2">
      <c r="A390" t="str">
        <f>IFERROR(IF((A389+1&lt;='1_Setting'!$C$28),A389+1," "),"")</f>
        <v/>
      </c>
      <c r="B390" s="22" t="str">
        <f>IF(ISNUMBER(A390),'3_Students'!B396," ")</f>
        <v xml:space="preserve"> </v>
      </c>
      <c r="C390" s="22" t="str">
        <f t="shared" si="11"/>
        <v xml:space="preserve"> </v>
      </c>
      <c r="F390" s="4" t="e">
        <f>VLOOKUP(E390,'3_Students'!B:G,5,FALSE)</f>
        <v>#N/A</v>
      </c>
    </row>
    <row r="391" spans="1:6" x14ac:dyDescent="0.2">
      <c r="A391" t="str">
        <f>IFERROR(IF((A390+1&lt;='1_Setting'!$C$28),A390+1," "),"")</f>
        <v/>
      </c>
      <c r="B391" s="22" t="str">
        <f>IF(ISNUMBER(A391),'3_Students'!B397," ")</f>
        <v xml:space="preserve"> </v>
      </c>
      <c r="C391" s="22" t="str">
        <f t="shared" si="11"/>
        <v xml:space="preserve"> </v>
      </c>
      <c r="F391" s="4" t="e">
        <f>VLOOKUP(E391,'3_Students'!B:G,5,FALSE)</f>
        <v>#N/A</v>
      </c>
    </row>
    <row r="392" spans="1:6" x14ac:dyDescent="0.2">
      <c r="A392" t="str">
        <f>IFERROR(IF((A391+1&lt;='1_Setting'!$C$28),A391+1," "),"")</f>
        <v/>
      </c>
      <c r="B392" s="22" t="str">
        <f>IF(ISNUMBER(A392),'3_Students'!B398," ")</f>
        <v xml:space="preserve"> </v>
      </c>
      <c r="C392" s="22" t="str">
        <f t="shared" si="11"/>
        <v xml:space="preserve"> </v>
      </c>
      <c r="F392" s="4" t="e">
        <f>VLOOKUP(E392,'3_Students'!B:G,5,FALSE)</f>
        <v>#N/A</v>
      </c>
    </row>
    <row r="393" spans="1:6" x14ac:dyDescent="0.2">
      <c r="A393" t="str">
        <f>IFERROR(IF((A392+1&lt;='1_Setting'!$C$28),A392+1," "),"")</f>
        <v/>
      </c>
      <c r="B393" s="22" t="str">
        <f>IF(ISNUMBER(A393),'3_Students'!B399," ")</f>
        <v xml:space="preserve"> </v>
      </c>
      <c r="C393" s="22" t="str">
        <f t="shared" si="11"/>
        <v xml:space="preserve"> </v>
      </c>
      <c r="F393" s="4" t="e">
        <f>VLOOKUP(E393,'3_Students'!B:G,5,FALSE)</f>
        <v>#N/A</v>
      </c>
    </row>
    <row r="394" spans="1:6" x14ac:dyDescent="0.2">
      <c r="A394" t="str">
        <f>IFERROR(IF((A393+1&lt;='1_Setting'!$C$28),A393+1," "),"")</f>
        <v/>
      </c>
      <c r="B394" s="22" t="str">
        <f>IF(ISNUMBER(A394),'3_Students'!B400," ")</f>
        <v xml:space="preserve"> </v>
      </c>
      <c r="C394" s="22" t="str">
        <f t="shared" si="11"/>
        <v xml:space="preserve"> </v>
      </c>
      <c r="F394" s="4" t="e">
        <f>VLOOKUP(E394,'3_Students'!B:G,5,FALSE)</f>
        <v>#N/A</v>
      </c>
    </row>
    <row r="395" spans="1:6" x14ac:dyDescent="0.2">
      <c r="A395" t="str">
        <f>IFERROR(IF((A394+1&lt;='1_Setting'!$C$28),A394+1," "),"")</f>
        <v/>
      </c>
      <c r="B395" s="22" t="str">
        <f>IF(ISNUMBER(A395),'3_Students'!B401," ")</f>
        <v xml:space="preserve"> </v>
      </c>
      <c r="C395" s="22" t="str">
        <f t="shared" si="11"/>
        <v xml:space="preserve"> </v>
      </c>
      <c r="F395" s="4" t="e">
        <f>VLOOKUP(E395,'3_Students'!B:G,5,FALSE)</f>
        <v>#N/A</v>
      </c>
    </row>
    <row r="396" spans="1:6" x14ac:dyDescent="0.2">
      <c r="A396" t="str">
        <f>IFERROR(IF((A395+1&lt;='1_Setting'!$C$28),A395+1," "),"")</f>
        <v/>
      </c>
      <c r="B396" s="22" t="str">
        <f>IF(ISNUMBER(A396),'3_Students'!B402," ")</f>
        <v xml:space="preserve"> </v>
      </c>
      <c r="C396" s="22" t="str">
        <f t="shared" si="11"/>
        <v xml:space="preserve"> </v>
      </c>
      <c r="F396" s="4" t="e">
        <f>VLOOKUP(E396,'3_Students'!B:G,5,FALSE)</f>
        <v>#N/A</v>
      </c>
    </row>
    <row r="397" spans="1:6" x14ac:dyDescent="0.2">
      <c r="A397" t="str">
        <f>IFERROR(IF((A396+1&lt;='1_Setting'!$C$28),A396+1," "),"")</f>
        <v/>
      </c>
      <c r="B397" s="22" t="str">
        <f>IF(ISNUMBER(A397),'3_Students'!B403," ")</f>
        <v xml:space="preserve"> </v>
      </c>
      <c r="C397" s="22" t="str">
        <f t="shared" si="11"/>
        <v xml:space="preserve"> </v>
      </c>
      <c r="F397" s="4" t="e">
        <f>VLOOKUP(E397,'3_Students'!B:G,5,FALSE)</f>
        <v>#N/A</v>
      </c>
    </row>
    <row r="398" spans="1:6" x14ac:dyDescent="0.2">
      <c r="A398" t="str">
        <f>IFERROR(IF((A397+1&lt;='1_Setting'!$C$28),A397+1," "),"")</f>
        <v/>
      </c>
      <c r="B398" s="22" t="str">
        <f>IF(ISNUMBER(A398),'3_Students'!B404," ")</f>
        <v xml:space="preserve"> </v>
      </c>
      <c r="C398" s="22" t="str">
        <f t="shared" si="11"/>
        <v xml:space="preserve"> </v>
      </c>
      <c r="F398" s="4" t="e">
        <f>VLOOKUP(E398,'3_Students'!B:G,5,FALSE)</f>
        <v>#N/A</v>
      </c>
    </row>
    <row r="399" spans="1:6" x14ac:dyDescent="0.2">
      <c r="A399" t="str">
        <f>IFERROR(IF((A398+1&lt;='1_Setting'!$C$28),A398+1," "),"")</f>
        <v/>
      </c>
      <c r="B399" s="22" t="str">
        <f>IF(ISNUMBER(A399),'3_Students'!B405," ")</f>
        <v xml:space="preserve"> </v>
      </c>
      <c r="C399" s="22" t="str">
        <f t="shared" si="11"/>
        <v xml:space="preserve"> </v>
      </c>
      <c r="F399" s="4" t="e">
        <f>VLOOKUP(E399,'3_Students'!B:G,5,FALSE)</f>
        <v>#N/A</v>
      </c>
    </row>
    <row r="400" spans="1:6" x14ac:dyDescent="0.2">
      <c r="A400" t="str">
        <f>IFERROR(IF((A399+1&lt;='1_Setting'!$C$28),A399+1," "),"")</f>
        <v/>
      </c>
      <c r="B400" s="22" t="str">
        <f>IF(ISNUMBER(A400),'3_Students'!B406," ")</f>
        <v xml:space="preserve"> </v>
      </c>
      <c r="C400" s="22" t="str">
        <f t="shared" si="11"/>
        <v xml:space="preserve"> </v>
      </c>
      <c r="F400" s="4" t="e">
        <f>VLOOKUP(E400,'3_Students'!B:G,5,FALSE)</f>
        <v>#N/A</v>
      </c>
    </row>
    <row r="401" spans="1:6" x14ac:dyDescent="0.2">
      <c r="A401" t="str">
        <f>IFERROR(IF((A400+1&lt;='1_Setting'!$C$28),A400+1," "),"")</f>
        <v/>
      </c>
      <c r="B401" s="22" t="str">
        <f>IF(ISNUMBER(A401),'3_Students'!B407," ")</f>
        <v xml:space="preserve"> </v>
      </c>
      <c r="C401" s="22" t="str">
        <f t="shared" si="11"/>
        <v xml:space="preserve"> </v>
      </c>
      <c r="F401" s="4" t="e">
        <f>VLOOKUP(E401,'3_Students'!B:G,5,FALSE)</f>
        <v>#N/A</v>
      </c>
    </row>
    <row r="402" spans="1:6" x14ac:dyDescent="0.2">
      <c r="A402" t="str">
        <f>IFERROR(IF((A401+1&lt;='1_Setting'!$C$28),A401+1," "),"")</f>
        <v/>
      </c>
      <c r="B402" s="22" t="str">
        <f>IF(ISNUMBER(A402),'3_Students'!B408," ")</f>
        <v xml:space="preserve"> </v>
      </c>
      <c r="C402" s="22" t="str">
        <f t="shared" si="11"/>
        <v xml:space="preserve"> </v>
      </c>
      <c r="F402" s="4" t="e">
        <f>VLOOKUP(E402,'3_Students'!B:G,5,FALSE)</f>
        <v>#N/A</v>
      </c>
    </row>
    <row r="403" spans="1:6" x14ac:dyDescent="0.2">
      <c r="A403" t="str">
        <f>IFERROR(IF((A402+1&lt;='1_Setting'!$C$28),A402+1," "),"")</f>
        <v/>
      </c>
      <c r="B403" s="22" t="str">
        <f>IF(ISNUMBER(A403),'3_Students'!B409," ")</f>
        <v xml:space="preserve"> </v>
      </c>
      <c r="C403" s="22" t="str">
        <f t="shared" si="11"/>
        <v xml:space="preserve"> </v>
      </c>
      <c r="F403" s="4" t="e">
        <f>VLOOKUP(E403,'3_Students'!B:G,5,FALSE)</f>
        <v>#N/A</v>
      </c>
    </row>
    <row r="404" spans="1:6" x14ac:dyDescent="0.2">
      <c r="A404" t="str">
        <f>IFERROR(IF((A403+1&lt;='1_Setting'!$C$28),A403+1," "),"")</f>
        <v/>
      </c>
      <c r="B404" s="22" t="str">
        <f>IF(ISNUMBER(A404),'3_Students'!B410," ")</f>
        <v xml:space="preserve"> </v>
      </c>
      <c r="C404" s="22" t="str">
        <f t="shared" si="11"/>
        <v xml:space="preserve"> </v>
      </c>
      <c r="F404" s="4" t="e">
        <f>VLOOKUP(E404,'3_Students'!B:G,5,FALSE)</f>
        <v>#N/A</v>
      </c>
    </row>
    <row r="405" spans="1:6" x14ac:dyDescent="0.2">
      <c r="A405" t="str">
        <f>IFERROR(IF((A404+1&lt;='1_Setting'!$C$28),A404+1," "),"")</f>
        <v/>
      </c>
      <c r="B405" s="22" t="str">
        <f>IF(ISNUMBER(A405),'3_Students'!B411," ")</f>
        <v xml:space="preserve"> </v>
      </c>
      <c r="C405" s="22" t="str">
        <f t="shared" si="11"/>
        <v xml:space="preserve"> </v>
      </c>
      <c r="F405" s="4" t="e">
        <f>VLOOKUP(E405,'3_Students'!B:G,5,FALSE)</f>
        <v>#N/A</v>
      </c>
    </row>
    <row r="406" spans="1:6" x14ac:dyDescent="0.2">
      <c r="A406" t="str">
        <f>IFERROR(IF((A405+1&lt;='1_Setting'!$C$28),A405+1," "),"")</f>
        <v/>
      </c>
      <c r="B406" s="22" t="str">
        <f>IF(ISNUMBER(A406),'3_Students'!B412," ")</f>
        <v xml:space="preserve"> </v>
      </c>
      <c r="C406" s="22" t="str">
        <f t="shared" si="11"/>
        <v xml:space="preserve"> </v>
      </c>
      <c r="F406" s="4" t="e">
        <f>VLOOKUP(E406,'3_Students'!B:G,5,FALSE)</f>
        <v>#N/A</v>
      </c>
    </row>
    <row r="407" spans="1:6" x14ac:dyDescent="0.2">
      <c r="A407" t="str">
        <f>IFERROR(IF((A406+1&lt;='1_Setting'!$C$28),A406+1," "),"")</f>
        <v/>
      </c>
      <c r="B407" s="22" t="str">
        <f>IF(ISNUMBER(A407),'3_Students'!B413," ")</f>
        <v xml:space="preserve"> </v>
      </c>
      <c r="C407" s="22" t="str">
        <f t="shared" si="11"/>
        <v xml:space="preserve"> </v>
      </c>
      <c r="F407" s="4" t="e">
        <f>VLOOKUP(E407,'3_Students'!B:G,5,FALSE)</f>
        <v>#N/A</v>
      </c>
    </row>
    <row r="408" spans="1:6" x14ac:dyDescent="0.2">
      <c r="A408" t="str">
        <f>IFERROR(IF((A407+1&lt;='1_Setting'!$C$28),A407+1," "),"")</f>
        <v/>
      </c>
      <c r="B408" s="22" t="str">
        <f>IF(ISNUMBER(A408),'3_Students'!B414," ")</f>
        <v xml:space="preserve"> </v>
      </c>
      <c r="C408" s="22" t="str">
        <f t="shared" si="11"/>
        <v xml:space="preserve"> </v>
      </c>
      <c r="F408" s="4" t="e">
        <f>VLOOKUP(E408,'3_Students'!B:G,5,FALSE)</f>
        <v>#N/A</v>
      </c>
    </row>
    <row r="409" spans="1:6" x14ac:dyDescent="0.2">
      <c r="A409" t="str">
        <f>IFERROR(IF((A408+1&lt;='1_Setting'!$C$28),A408+1," "),"")</f>
        <v/>
      </c>
      <c r="B409" s="22" t="str">
        <f>IF(ISNUMBER(A409),'3_Students'!B415," ")</f>
        <v xml:space="preserve"> </v>
      </c>
      <c r="C409" s="22" t="str">
        <f t="shared" si="11"/>
        <v xml:space="preserve"> </v>
      </c>
      <c r="F409" s="4" t="e">
        <f>VLOOKUP(E409,'3_Students'!B:G,5,FALSE)</f>
        <v>#N/A</v>
      </c>
    </row>
    <row r="410" spans="1:6" x14ac:dyDescent="0.2">
      <c r="A410" t="str">
        <f>IFERROR(IF((A409+1&lt;='1_Setting'!$C$28),A409+1," "),"")</f>
        <v/>
      </c>
      <c r="B410" s="22" t="str">
        <f>IF(ISNUMBER(A410),'3_Students'!B416," ")</f>
        <v xml:space="preserve"> </v>
      </c>
      <c r="C410" s="22" t="str">
        <f t="shared" si="11"/>
        <v xml:space="preserve"> </v>
      </c>
      <c r="F410" s="4" t="e">
        <f>VLOOKUP(E410,'3_Students'!B:G,5,FALSE)</f>
        <v>#N/A</v>
      </c>
    </row>
    <row r="411" spans="1:6" x14ac:dyDescent="0.2">
      <c r="A411" t="str">
        <f>IFERROR(IF((A410+1&lt;='1_Setting'!$C$28),A410+1," "),"")</f>
        <v/>
      </c>
      <c r="B411" s="22" t="str">
        <f>IF(ISNUMBER(A411),'3_Students'!B417," ")</f>
        <v xml:space="preserve"> </v>
      </c>
      <c r="C411" s="22" t="str">
        <f t="shared" si="11"/>
        <v xml:space="preserve"> </v>
      </c>
      <c r="F411" s="4" t="e">
        <f>VLOOKUP(E411,'3_Students'!B:G,5,FALSE)</f>
        <v>#N/A</v>
      </c>
    </row>
    <row r="412" spans="1:6" x14ac:dyDescent="0.2">
      <c r="A412" t="str">
        <f>IFERROR(IF((A411+1&lt;='1_Setting'!$C$28),A411+1," "),"")</f>
        <v/>
      </c>
      <c r="B412" s="22" t="str">
        <f>IF(ISNUMBER(A412),'3_Students'!B418," ")</f>
        <v xml:space="preserve"> </v>
      </c>
      <c r="C412" s="22" t="str">
        <f t="shared" si="11"/>
        <v xml:space="preserve"> </v>
      </c>
      <c r="F412" s="4" t="e">
        <f>VLOOKUP(E412,'3_Students'!B:G,5,FALSE)</f>
        <v>#N/A</v>
      </c>
    </row>
    <row r="413" spans="1:6" x14ac:dyDescent="0.2">
      <c r="A413" t="str">
        <f>IFERROR(IF((A412+1&lt;='1_Setting'!$C$28),A412+1," "),"")</f>
        <v/>
      </c>
      <c r="B413" s="22" t="str">
        <f>IF(ISNUMBER(A413),'3_Students'!B419," ")</f>
        <v xml:space="preserve"> </v>
      </c>
      <c r="C413" s="22" t="str">
        <f t="shared" si="11"/>
        <v xml:space="preserve"> </v>
      </c>
      <c r="F413" s="4" t="e">
        <f>VLOOKUP(E413,'3_Students'!B:G,5,FALSE)</f>
        <v>#N/A</v>
      </c>
    </row>
    <row r="414" spans="1:6" x14ac:dyDescent="0.2">
      <c r="A414" t="str">
        <f>IFERROR(IF((A413+1&lt;='1_Setting'!$C$28),A413+1," "),"")</f>
        <v/>
      </c>
      <c r="B414" s="22" t="str">
        <f>IF(ISNUMBER(A414),'3_Students'!B420," ")</f>
        <v xml:space="preserve"> </v>
      </c>
      <c r="C414" s="22" t="str">
        <f t="shared" si="11"/>
        <v xml:space="preserve"> </v>
      </c>
      <c r="F414" s="4" t="e">
        <f>VLOOKUP(E414,'3_Students'!B:G,5,FALSE)</f>
        <v>#N/A</v>
      </c>
    </row>
    <row r="415" spans="1:6" x14ac:dyDescent="0.2">
      <c r="A415" t="str">
        <f>IFERROR(IF((A414+1&lt;='1_Setting'!$C$28),A414+1," "),"")</f>
        <v/>
      </c>
      <c r="B415" s="22" t="str">
        <f>IF(ISNUMBER(A415),'3_Students'!B421," ")</f>
        <v xml:space="preserve"> </v>
      </c>
      <c r="C415" s="22" t="str">
        <f t="shared" si="11"/>
        <v xml:space="preserve"> </v>
      </c>
      <c r="F415" s="4" t="e">
        <f>VLOOKUP(E415,'3_Students'!B:G,5,FALSE)</f>
        <v>#N/A</v>
      </c>
    </row>
    <row r="416" spans="1:6" x14ac:dyDescent="0.2">
      <c r="A416" t="str">
        <f>IFERROR(IF((A415+1&lt;='1_Setting'!$C$28),A415+1," "),"")</f>
        <v/>
      </c>
      <c r="B416" s="22" t="str">
        <f>IF(ISNUMBER(A416),'3_Students'!B422," ")</f>
        <v xml:space="preserve"> </v>
      </c>
      <c r="C416" s="22" t="str">
        <f t="shared" si="11"/>
        <v xml:space="preserve"> </v>
      </c>
      <c r="F416" s="4" t="e">
        <f>VLOOKUP(E416,'3_Students'!B:G,5,FALSE)</f>
        <v>#N/A</v>
      </c>
    </row>
    <row r="417" spans="1:6" x14ac:dyDescent="0.2">
      <c r="A417" t="str">
        <f>IFERROR(IF((A416+1&lt;='1_Setting'!$C$28),A416+1," "),"")</f>
        <v/>
      </c>
      <c r="B417" s="22" t="str">
        <f>IF(ISNUMBER(A417),'3_Students'!B423," ")</f>
        <v xml:space="preserve"> </v>
      </c>
      <c r="C417" s="22" t="str">
        <f t="shared" si="11"/>
        <v xml:space="preserve"> </v>
      </c>
      <c r="F417" s="4" t="e">
        <f>VLOOKUP(E417,'3_Students'!B:G,5,FALSE)</f>
        <v>#N/A</v>
      </c>
    </row>
    <row r="418" spans="1:6" x14ac:dyDescent="0.2">
      <c r="A418" t="str">
        <f>IFERROR(IF((A417+1&lt;='1_Setting'!$C$28),A417+1," "),"")</f>
        <v/>
      </c>
      <c r="B418" s="22" t="str">
        <f>IF(ISNUMBER(A418),'3_Students'!B424," ")</f>
        <v xml:space="preserve"> </v>
      </c>
      <c r="C418" s="22" t="str">
        <f t="shared" si="11"/>
        <v xml:space="preserve"> </v>
      </c>
      <c r="F418" s="4" t="e">
        <f>VLOOKUP(E418,'3_Students'!B:G,5,FALSE)</f>
        <v>#N/A</v>
      </c>
    </row>
    <row r="419" spans="1:6" x14ac:dyDescent="0.2">
      <c r="A419" t="str">
        <f>IFERROR(IF((A418+1&lt;='1_Setting'!$C$28),A418+1," "),"")</f>
        <v/>
      </c>
      <c r="B419" s="22" t="str">
        <f>IF(ISNUMBER(A419),'3_Students'!B425," ")</f>
        <v xml:space="preserve"> </v>
      </c>
      <c r="C419" s="22" t="str">
        <f t="shared" si="11"/>
        <v xml:space="preserve"> </v>
      </c>
      <c r="F419" s="4" t="e">
        <f>VLOOKUP(E419,'3_Students'!B:G,5,FALSE)</f>
        <v>#N/A</v>
      </c>
    </row>
    <row r="420" spans="1:6" x14ac:dyDescent="0.2">
      <c r="A420" t="str">
        <f>IFERROR(IF((A419+1&lt;='1_Setting'!$C$28),A419+1," "),"")</f>
        <v/>
      </c>
      <c r="B420" s="22" t="str">
        <f>IF(ISNUMBER(A420),'3_Students'!B426," ")</f>
        <v xml:space="preserve"> </v>
      </c>
      <c r="C420" s="22" t="str">
        <f t="shared" si="11"/>
        <v xml:space="preserve"> </v>
      </c>
      <c r="F420" s="4" t="e">
        <f>VLOOKUP(E420,'3_Students'!B:G,5,FALSE)</f>
        <v>#N/A</v>
      </c>
    </row>
    <row r="421" spans="1:6" x14ac:dyDescent="0.2">
      <c r="A421" t="str">
        <f>IFERROR(IF((A420+1&lt;='1_Setting'!$C$28),A420+1," "),"")</f>
        <v/>
      </c>
      <c r="B421" s="22" t="str">
        <f>IF(ISNUMBER(A421),'3_Students'!B427," ")</f>
        <v xml:space="preserve"> </v>
      </c>
      <c r="C421" s="22" t="str">
        <f t="shared" si="11"/>
        <v xml:space="preserve"> </v>
      </c>
      <c r="F421" s="4" t="e">
        <f>VLOOKUP(E421,'3_Students'!B:G,5,FALSE)</f>
        <v>#N/A</v>
      </c>
    </row>
    <row r="422" spans="1:6" x14ac:dyDescent="0.2">
      <c r="A422" t="str">
        <f>IFERROR(IF((A421+1&lt;='1_Setting'!$C$28),A421+1," "),"")</f>
        <v/>
      </c>
      <c r="B422" s="22" t="str">
        <f>IF(ISNUMBER(A422),'3_Students'!B428," ")</f>
        <v xml:space="preserve"> </v>
      </c>
      <c r="C422" s="22" t="str">
        <f t="shared" si="11"/>
        <v xml:space="preserve"> </v>
      </c>
      <c r="F422" s="4" t="e">
        <f>VLOOKUP(E422,'3_Students'!B:G,5,FALSE)</f>
        <v>#N/A</v>
      </c>
    </row>
    <row r="423" spans="1:6" x14ac:dyDescent="0.2">
      <c r="A423" t="str">
        <f>IFERROR(IF((A422+1&lt;='1_Setting'!$C$28),A422+1," "),"")</f>
        <v/>
      </c>
      <c r="B423" s="22" t="str">
        <f>IF(ISNUMBER(A423),'3_Students'!B429," ")</f>
        <v xml:space="preserve"> </v>
      </c>
      <c r="C423" s="22" t="str">
        <f t="shared" si="11"/>
        <v xml:space="preserve"> </v>
      </c>
      <c r="F423" s="4" t="e">
        <f>VLOOKUP(E423,'3_Students'!B:G,5,FALSE)</f>
        <v>#N/A</v>
      </c>
    </row>
    <row r="424" spans="1:6" x14ac:dyDescent="0.2">
      <c r="A424" t="str">
        <f>IFERROR(IF((A423+1&lt;='1_Setting'!$C$28),A423+1," "),"")</f>
        <v/>
      </c>
      <c r="B424" s="22" t="str">
        <f>IF(ISNUMBER(A424),'3_Students'!B430," ")</f>
        <v xml:space="preserve"> </v>
      </c>
      <c r="C424" s="22" t="str">
        <f t="shared" si="11"/>
        <v xml:space="preserve"> </v>
      </c>
      <c r="F424" s="4" t="e">
        <f>VLOOKUP(E424,'3_Students'!B:G,5,FALSE)</f>
        <v>#N/A</v>
      </c>
    </row>
    <row r="425" spans="1:6" x14ac:dyDescent="0.2">
      <c r="A425" t="str">
        <f>IFERROR(IF((A424+1&lt;='1_Setting'!$C$28),A424+1," "),"")</f>
        <v/>
      </c>
      <c r="B425" s="22" t="str">
        <f>IF(ISNUMBER(A425),'3_Students'!B431," ")</f>
        <v xml:space="preserve"> </v>
      </c>
      <c r="C425" s="22" t="str">
        <f t="shared" si="11"/>
        <v xml:space="preserve"> </v>
      </c>
      <c r="F425" s="4" t="e">
        <f>VLOOKUP(E425,'3_Students'!B:G,5,FALSE)</f>
        <v>#N/A</v>
      </c>
    </row>
    <row r="426" spans="1:6" x14ac:dyDescent="0.2">
      <c r="A426" t="str">
        <f>IFERROR(IF((A425+1&lt;='1_Setting'!$C$28),A425+1," "),"")</f>
        <v/>
      </c>
      <c r="B426" s="22" t="str">
        <f>IF(ISNUMBER(A426),'3_Students'!B432," ")</f>
        <v xml:space="preserve"> </v>
      </c>
      <c r="C426" s="22" t="str">
        <f t="shared" si="11"/>
        <v xml:space="preserve"> </v>
      </c>
      <c r="F426" s="4" t="e">
        <f>VLOOKUP(E426,'3_Students'!B:G,5,FALSE)</f>
        <v>#N/A</v>
      </c>
    </row>
    <row r="427" spans="1:6" x14ac:dyDescent="0.2">
      <c r="A427" t="str">
        <f>IFERROR(IF((A426+1&lt;='1_Setting'!$C$28),A426+1," "),"")</f>
        <v/>
      </c>
      <c r="B427" s="22" t="str">
        <f>IF(ISNUMBER(A427),'3_Students'!B433," ")</f>
        <v xml:space="preserve"> </v>
      </c>
      <c r="C427" s="22" t="str">
        <f t="shared" si="11"/>
        <v xml:space="preserve"> </v>
      </c>
      <c r="F427" s="4" t="e">
        <f>VLOOKUP(E427,'3_Students'!B:G,5,FALSE)</f>
        <v>#N/A</v>
      </c>
    </row>
    <row r="428" spans="1:6" x14ac:dyDescent="0.2">
      <c r="A428" t="str">
        <f>IFERROR(IF((A427+1&lt;='1_Setting'!$C$28),A427+1," "),"")</f>
        <v/>
      </c>
      <c r="B428" s="22" t="str">
        <f>IF(ISNUMBER(A428),'3_Students'!B434," ")</f>
        <v xml:space="preserve"> </v>
      </c>
      <c r="C428" s="22" t="str">
        <f t="shared" si="11"/>
        <v xml:space="preserve"> </v>
      </c>
      <c r="F428" s="4" t="e">
        <f>VLOOKUP(E428,'3_Students'!B:G,5,FALSE)</f>
        <v>#N/A</v>
      </c>
    </row>
    <row r="429" spans="1:6" x14ac:dyDescent="0.2">
      <c r="A429" t="str">
        <f>IFERROR(IF((A428+1&lt;='1_Setting'!$C$28),A428+1," "),"")</f>
        <v/>
      </c>
      <c r="B429" s="22" t="str">
        <f>IF(ISNUMBER(A429),'3_Students'!B435," ")</f>
        <v xml:space="preserve"> </v>
      </c>
      <c r="C429" s="22" t="str">
        <f t="shared" si="11"/>
        <v xml:space="preserve"> </v>
      </c>
      <c r="F429" s="4" t="e">
        <f>VLOOKUP(E429,'3_Students'!B:G,5,FALSE)</f>
        <v>#N/A</v>
      </c>
    </row>
    <row r="430" spans="1:6" x14ac:dyDescent="0.2">
      <c r="A430" t="str">
        <f>IFERROR(IF((A429+1&lt;='1_Setting'!$C$28),A429+1," "),"")</f>
        <v/>
      </c>
      <c r="B430" s="22" t="str">
        <f>IF(ISNUMBER(A430),'3_Students'!B436," ")</f>
        <v xml:space="preserve"> </v>
      </c>
      <c r="C430" s="22" t="str">
        <f t="shared" si="11"/>
        <v xml:space="preserve"> </v>
      </c>
      <c r="F430" s="4" t="e">
        <f>VLOOKUP(E430,'3_Students'!B:G,5,FALSE)</f>
        <v>#N/A</v>
      </c>
    </row>
    <row r="431" spans="1:6" x14ac:dyDescent="0.2">
      <c r="A431" t="str">
        <f>IFERROR(IF((A430+1&lt;='1_Setting'!$C$28),A430+1," "),"")</f>
        <v/>
      </c>
      <c r="B431" s="22" t="str">
        <f>IF(ISNUMBER(A431),'3_Students'!B437," ")</f>
        <v xml:space="preserve"> </v>
      </c>
      <c r="C431" s="22" t="str">
        <f t="shared" si="11"/>
        <v xml:space="preserve"> </v>
      </c>
      <c r="F431" s="4" t="e">
        <f>VLOOKUP(E431,'3_Students'!B:G,5,FALSE)</f>
        <v>#N/A</v>
      </c>
    </row>
    <row r="432" spans="1:6" x14ac:dyDescent="0.2">
      <c r="A432" t="str">
        <f>IFERROR(IF((A431+1&lt;='1_Setting'!$C$28),A431+1," "),"")</f>
        <v/>
      </c>
      <c r="B432" s="22" t="str">
        <f>IF(ISNUMBER(A432),'3_Students'!B438," ")</f>
        <v xml:space="preserve"> </v>
      </c>
      <c r="C432" s="22" t="str">
        <f t="shared" si="11"/>
        <v xml:space="preserve"> </v>
      </c>
      <c r="F432" s="4" t="e">
        <f>VLOOKUP(E432,'3_Students'!B:G,5,FALSE)</f>
        <v>#N/A</v>
      </c>
    </row>
    <row r="433" spans="1:6" x14ac:dyDescent="0.2">
      <c r="A433" t="str">
        <f>IFERROR(IF((A432+1&lt;='1_Setting'!$C$28),A432+1," "),"")</f>
        <v/>
      </c>
      <c r="B433" s="22" t="str">
        <f>IF(ISNUMBER(A433),'3_Students'!B439," ")</f>
        <v xml:space="preserve"> </v>
      </c>
      <c r="C433" s="22" t="str">
        <f t="shared" si="11"/>
        <v xml:space="preserve"> </v>
      </c>
      <c r="F433" s="4" t="e">
        <f>VLOOKUP(E433,'3_Students'!B:G,5,FALSE)</f>
        <v>#N/A</v>
      </c>
    </row>
    <row r="434" spans="1:6" x14ac:dyDescent="0.2">
      <c r="A434" t="str">
        <f>IFERROR(IF((A433+1&lt;='1_Setting'!$C$28),A433+1," "),"")</f>
        <v/>
      </c>
      <c r="B434" s="22" t="str">
        <f>IF(ISNUMBER(A434),'3_Students'!B440," ")</f>
        <v xml:space="preserve"> </v>
      </c>
      <c r="C434" s="22" t="str">
        <f t="shared" si="11"/>
        <v xml:space="preserve"> </v>
      </c>
      <c r="F434" s="4" t="e">
        <f>VLOOKUP(E434,'3_Students'!B:G,5,FALSE)</f>
        <v>#N/A</v>
      </c>
    </row>
    <row r="435" spans="1:6" x14ac:dyDescent="0.2">
      <c r="A435" t="str">
        <f>IFERROR(IF((A434+1&lt;='1_Setting'!$C$28),A434+1," "),"")</f>
        <v/>
      </c>
      <c r="B435" s="22" t="str">
        <f>IF(ISNUMBER(A435),'3_Students'!B441," ")</f>
        <v xml:space="preserve"> </v>
      </c>
      <c r="C435" s="22" t="str">
        <f t="shared" si="11"/>
        <v xml:space="preserve"> </v>
      </c>
      <c r="F435" s="4" t="e">
        <f>VLOOKUP(E435,'3_Students'!B:G,5,FALSE)</f>
        <v>#N/A</v>
      </c>
    </row>
    <row r="436" spans="1:6" x14ac:dyDescent="0.2">
      <c r="A436" t="str">
        <f>IFERROR(IF((A435+1&lt;='1_Setting'!$C$28),A435+1," "),"")</f>
        <v/>
      </c>
      <c r="B436" s="22" t="str">
        <f>IF(ISNUMBER(A436),'3_Students'!B442," ")</f>
        <v xml:space="preserve"> </v>
      </c>
      <c r="C436" s="22" t="str">
        <f t="shared" si="11"/>
        <v xml:space="preserve"> </v>
      </c>
      <c r="F436" s="4" t="e">
        <f>VLOOKUP(E436,'3_Students'!B:G,5,FALSE)</f>
        <v>#N/A</v>
      </c>
    </row>
    <row r="437" spans="1:6" x14ac:dyDescent="0.2">
      <c r="A437" t="str">
        <f>IFERROR(IF((A436+1&lt;='1_Setting'!$C$28),A436+1," "),"")</f>
        <v/>
      </c>
      <c r="B437" s="22" t="str">
        <f>IF(ISNUMBER(A437),'3_Students'!B443," ")</f>
        <v xml:space="preserve"> </v>
      </c>
      <c r="C437" s="22" t="str">
        <f t="shared" si="11"/>
        <v xml:space="preserve"> </v>
      </c>
      <c r="F437" s="4" t="e">
        <f>VLOOKUP(E437,'3_Students'!B:G,5,FALSE)</f>
        <v>#N/A</v>
      </c>
    </row>
    <row r="438" spans="1:6" x14ac:dyDescent="0.2">
      <c r="A438" t="str">
        <f>IFERROR(IF((A437+1&lt;='1_Setting'!$C$28),A437+1," "),"")</f>
        <v/>
      </c>
      <c r="B438" s="22" t="str">
        <f>IF(ISNUMBER(A438),'3_Students'!B444," ")</f>
        <v xml:space="preserve"> </v>
      </c>
      <c r="C438" s="22" t="str">
        <f t="shared" si="11"/>
        <v xml:space="preserve"> </v>
      </c>
      <c r="F438" s="4" t="e">
        <f>VLOOKUP(E438,'3_Students'!B:G,5,FALSE)</f>
        <v>#N/A</v>
      </c>
    </row>
    <row r="439" spans="1:6" x14ac:dyDescent="0.2">
      <c r="A439" t="str">
        <f>IFERROR(IF((A438+1&lt;='1_Setting'!$C$28),A438+1," "),"")</f>
        <v/>
      </c>
      <c r="B439" s="22" t="str">
        <f>IF(ISNUMBER(A439),'3_Students'!B445," ")</f>
        <v xml:space="preserve"> </v>
      </c>
      <c r="C439" s="22" t="str">
        <f t="shared" si="11"/>
        <v xml:space="preserve"> </v>
      </c>
      <c r="F439" s="4" t="e">
        <f>VLOOKUP(E439,'3_Students'!B:G,5,FALSE)</f>
        <v>#N/A</v>
      </c>
    </row>
    <row r="440" spans="1:6" x14ac:dyDescent="0.2">
      <c r="A440" t="str">
        <f>IFERROR(IF((A439+1&lt;='1_Setting'!$C$28),A439+1," "),"")</f>
        <v/>
      </c>
      <c r="B440" s="22" t="str">
        <f>IF(ISNUMBER(A440),'3_Students'!B446," ")</f>
        <v xml:space="preserve"> </v>
      </c>
      <c r="C440" s="22" t="str">
        <f t="shared" si="11"/>
        <v xml:space="preserve"> </v>
      </c>
      <c r="F440" s="4" t="e">
        <f>VLOOKUP(E440,'3_Students'!B:G,5,FALSE)</f>
        <v>#N/A</v>
      </c>
    </row>
    <row r="441" spans="1:6" x14ac:dyDescent="0.2">
      <c r="A441" t="str">
        <f>IFERROR(IF((A440+1&lt;='1_Setting'!$C$28),A440+1," "),"")</f>
        <v/>
      </c>
      <c r="B441" s="22" t="str">
        <f>IF(ISNUMBER(A441),'3_Students'!B447," ")</f>
        <v xml:space="preserve"> </v>
      </c>
      <c r="C441" s="22" t="str">
        <f t="shared" si="11"/>
        <v xml:space="preserve"> </v>
      </c>
      <c r="F441" s="4" t="e">
        <f>VLOOKUP(E441,'3_Students'!B:G,5,FALSE)</f>
        <v>#N/A</v>
      </c>
    </row>
    <row r="442" spans="1:6" x14ac:dyDescent="0.2">
      <c r="A442" t="str">
        <f>IFERROR(IF((A441+1&lt;='1_Setting'!$C$28),A441+1," "),"")</f>
        <v/>
      </c>
      <c r="B442" s="22" t="str">
        <f>IF(ISNUMBER(A442),'3_Students'!B448," ")</f>
        <v xml:space="preserve"> </v>
      </c>
      <c r="C442" s="22" t="str">
        <f t="shared" si="11"/>
        <v xml:space="preserve"> </v>
      </c>
      <c r="F442" s="4" t="e">
        <f>VLOOKUP(E442,'3_Students'!B:G,5,FALSE)</f>
        <v>#N/A</v>
      </c>
    </row>
    <row r="443" spans="1:6" x14ac:dyDescent="0.2">
      <c r="A443" t="str">
        <f>IFERROR(IF((A442+1&lt;='1_Setting'!$C$28),A442+1," "),"")</f>
        <v/>
      </c>
      <c r="B443" s="22" t="str">
        <f>IF(ISNUMBER(A443),'3_Students'!B449," ")</f>
        <v xml:space="preserve"> </v>
      </c>
      <c r="C443" s="22" t="str">
        <f t="shared" si="11"/>
        <v xml:space="preserve"> </v>
      </c>
      <c r="F443" s="4" t="e">
        <f>VLOOKUP(E443,'3_Students'!B:G,5,FALSE)</f>
        <v>#N/A</v>
      </c>
    </row>
    <row r="444" spans="1:6" x14ac:dyDescent="0.2">
      <c r="A444" t="str">
        <f>IFERROR(IF((A443+1&lt;='1_Setting'!$C$28),A443+1," "),"")</f>
        <v/>
      </c>
      <c r="B444" s="22" t="str">
        <f>IF(ISNUMBER(A444),'3_Students'!B450," ")</f>
        <v xml:space="preserve"> </v>
      </c>
      <c r="C444" s="22" t="str">
        <f t="shared" si="11"/>
        <v xml:space="preserve"> </v>
      </c>
      <c r="F444" s="4" t="e">
        <f>VLOOKUP(E444,'3_Students'!B:G,5,FALSE)</f>
        <v>#N/A</v>
      </c>
    </row>
    <row r="445" spans="1:6" x14ac:dyDescent="0.2">
      <c r="A445" t="str">
        <f>IFERROR(IF((A444+1&lt;='1_Setting'!$C$28),A444+1," "),"")</f>
        <v/>
      </c>
      <c r="B445" s="22" t="str">
        <f>IF(ISNUMBER(A445),'3_Students'!B451," ")</f>
        <v xml:space="preserve"> </v>
      </c>
      <c r="C445" s="22" t="str">
        <f t="shared" si="11"/>
        <v xml:space="preserve"> </v>
      </c>
      <c r="F445" s="4" t="e">
        <f>VLOOKUP(E445,'3_Students'!B:G,5,FALSE)</f>
        <v>#N/A</v>
      </c>
    </row>
    <row r="446" spans="1:6" x14ac:dyDescent="0.2">
      <c r="A446" t="str">
        <f>IFERROR(IF((A445+1&lt;='1_Setting'!$C$28),A445+1," "),"")</f>
        <v/>
      </c>
      <c r="B446" s="22" t="str">
        <f>IF(ISNUMBER(A446),'3_Students'!B452," ")</f>
        <v xml:space="preserve"> </v>
      </c>
      <c r="C446" s="22" t="str">
        <f t="shared" si="11"/>
        <v xml:space="preserve"> </v>
      </c>
      <c r="F446" s="4" t="e">
        <f>VLOOKUP(E446,'3_Students'!B:G,5,FALSE)</f>
        <v>#N/A</v>
      </c>
    </row>
    <row r="447" spans="1:6" x14ac:dyDescent="0.2">
      <c r="A447" t="str">
        <f>IFERROR(IF((A446+1&lt;='1_Setting'!$C$28),A446+1," "),"")</f>
        <v/>
      </c>
      <c r="B447" s="22" t="str">
        <f>IF(ISNUMBER(A447),'3_Students'!B453," ")</f>
        <v xml:space="preserve"> </v>
      </c>
      <c r="C447" s="22" t="str">
        <f t="shared" si="11"/>
        <v xml:space="preserve"> </v>
      </c>
      <c r="F447" s="4" t="e">
        <f>VLOOKUP(E447,'3_Students'!B:G,5,FALSE)</f>
        <v>#N/A</v>
      </c>
    </row>
    <row r="448" spans="1:6" x14ac:dyDescent="0.2">
      <c r="A448" t="str">
        <f>IFERROR(IF((A447+1&lt;='1_Setting'!$C$28),A447+1," "),"")</f>
        <v/>
      </c>
      <c r="B448" s="22" t="str">
        <f>IF(ISNUMBER(A448),'3_Students'!B454," ")</f>
        <v xml:space="preserve"> </v>
      </c>
      <c r="C448" s="22" t="str">
        <f t="shared" si="11"/>
        <v xml:space="preserve"> </v>
      </c>
      <c r="F448" s="4" t="e">
        <f>VLOOKUP(E448,'3_Students'!B:G,5,FALSE)</f>
        <v>#N/A</v>
      </c>
    </row>
    <row r="449" spans="1:6" x14ac:dyDescent="0.2">
      <c r="A449" t="str">
        <f>IFERROR(IF((A448+1&lt;='1_Setting'!$C$28),A448+1," "),"")</f>
        <v/>
      </c>
      <c r="B449" s="22" t="str">
        <f>IF(ISNUMBER(A449),'3_Students'!B455," ")</f>
        <v xml:space="preserve"> </v>
      </c>
      <c r="C449" s="22" t="str">
        <f t="shared" si="11"/>
        <v xml:space="preserve"> </v>
      </c>
      <c r="F449" s="4" t="e">
        <f>VLOOKUP(E449,'3_Students'!B:G,5,FALSE)</f>
        <v>#N/A</v>
      </c>
    </row>
    <row r="450" spans="1:6" x14ac:dyDescent="0.2">
      <c r="A450" t="str">
        <f>IFERROR(IF((A449+1&lt;='1_Setting'!$C$28),A449+1," "),"")</f>
        <v/>
      </c>
      <c r="B450" s="22" t="str">
        <f>IF(ISNUMBER(A450),'3_Students'!B456," ")</f>
        <v xml:space="preserve"> </v>
      </c>
      <c r="C450" s="22" t="str">
        <f t="shared" si="11"/>
        <v xml:space="preserve"> </v>
      </c>
      <c r="F450" s="4" t="e">
        <f>VLOOKUP(E450,'3_Students'!B:G,5,FALSE)</f>
        <v>#N/A</v>
      </c>
    </row>
    <row r="451" spans="1:6" x14ac:dyDescent="0.2">
      <c r="A451" t="str">
        <f>IFERROR(IF((A450+1&lt;='1_Setting'!$C$28),A450+1," "),"")</f>
        <v/>
      </c>
      <c r="B451" s="22" t="str">
        <f>IF(ISNUMBER(A451),'3_Students'!B457," ")</f>
        <v xml:space="preserve"> </v>
      </c>
      <c r="C451" s="22" t="str">
        <f t="shared" si="11"/>
        <v xml:space="preserve"> </v>
      </c>
      <c r="F451" s="4" t="e">
        <f>VLOOKUP(E451,'3_Students'!B:G,5,FALSE)</f>
        <v>#N/A</v>
      </c>
    </row>
    <row r="452" spans="1:6" x14ac:dyDescent="0.2">
      <c r="A452" t="str">
        <f>IFERROR(IF((A451+1&lt;='1_Setting'!$C$28),A451+1," "),"")</f>
        <v/>
      </c>
      <c r="B452" s="22" t="str">
        <f>IF(ISNUMBER(A452),'3_Students'!B458," ")</f>
        <v xml:space="preserve"> </v>
      </c>
      <c r="C452" s="22" t="str">
        <f t="shared" ref="C452:C515" si="12">IFERROR(((LEFT(B452,2)&amp;MID(B452,4,3)&amp;RIGHT(B452,3))*1)," ")</f>
        <v xml:space="preserve"> </v>
      </c>
      <c r="F452" s="4" t="e">
        <f>VLOOKUP(E452,'3_Students'!B:G,5,FALSE)</f>
        <v>#N/A</v>
      </c>
    </row>
    <row r="453" spans="1:6" x14ac:dyDescent="0.2">
      <c r="A453" t="str">
        <f>IFERROR(IF((A452+1&lt;='1_Setting'!$C$28),A452+1," "),"")</f>
        <v/>
      </c>
      <c r="B453" s="22" t="str">
        <f>IF(ISNUMBER(A453),'3_Students'!B459," ")</f>
        <v xml:space="preserve"> </v>
      </c>
      <c r="C453" s="22" t="str">
        <f t="shared" si="12"/>
        <v xml:space="preserve"> </v>
      </c>
      <c r="F453" s="4" t="e">
        <f>VLOOKUP(E453,'3_Students'!B:G,5,FALSE)</f>
        <v>#N/A</v>
      </c>
    </row>
    <row r="454" spans="1:6" x14ac:dyDescent="0.2">
      <c r="A454" t="str">
        <f>IFERROR(IF((A453+1&lt;='1_Setting'!$C$28),A453+1," "),"")</f>
        <v/>
      </c>
      <c r="B454" s="22" t="str">
        <f>IF(ISNUMBER(A454),'3_Students'!B460," ")</f>
        <v xml:space="preserve"> </v>
      </c>
      <c r="C454" s="22" t="str">
        <f t="shared" si="12"/>
        <v xml:space="preserve"> </v>
      </c>
      <c r="F454" s="4" t="e">
        <f>VLOOKUP(E454,'3_Students'!B:G,5,FALSE)</f>
        <v>#N/A</v>
      </c>
    </row>
    <row r="455" spans="1:6" x14ac:dyDescent="0.2">
      <c r="A455" t="str">
        <f>IFERROR(IF((A454+1&lt;='1_Setting'!$C$28),A454+1," "),"")</f>
        <v/>
      </c>
      <c r="B455" s="22" t="str">
        <f>IF(ISNUMBER(A455),'3_Students'!B461," ")</f>
        <v xml:space="preserve"> </v>
      </c>
      <c r="C455" s="22" t="str">
        <f t="shared" si="12"/>
        <v xml:space="preserve"> </v>
      </c>
      <c r="F455" s="4" t="e">
        <f>VLOOKUP(E455,'3_Students'!B:G,5,FALSE)</f>
        <v>#N/A</v>
      </c>
    </row>
    <row r="456" spans="1:6" x14ac:dyDescent="0.2">
      <c r="A456" t="str">
        <f>IFERROR(IF((A455+1&lt;='1_Setting'!$C$28),A455+1," "),"")</f>
        <v/>
      </c>
      <c r="B456" s="22" t="str">
        <f>IF(ISNUMBER(A456),'3_Students'!B462," ")</f>
        <v xml:space="preserve"> </v>
      </c>
      <c r="C456" s="22" t="str">
        <f t="shared" si="12"/>
        <v xml:space="preserve"> </v>
      </c>
      <c r="F456" s="4" t="e">
        <f>VLOOKUP(E456,'3_Students'!B:G,5,FALSE)</f>
        <v>#N/A</v>
      </c>
    </row>
    <row r="457" spans="1:6" x14ac:dyDescent="0.2">
      <c r="A457" t="str">
        <f>IFERROR(IF((A456+1&lt;='1_Setting'!$C$28),A456+1," "),"")</f>
        <v/>
      </c>
      <c r="B457" s="22" t="str">
        <f>IF(ISNUMBER(A457),'3_Students'!B463," ")</f>
        <v xml:space="preserve"> </v>
      </c>
      <c r="C457" s="22" t="str">
        <f t="shared" si="12"/>
        <v xml:space="preserve"> </v>
      </c>
      <c r="F457" s="4" t="e">
        <f>VLOOKUP(E457,'3_Students'!B:G,5,FALSE)</f>
        <v>#N/A</v>
      </c>
    </row>
    <row r="458" spans="1:6" x14ac:dyDescent="0.2">
      <c r="A458" t="str">
        <f>IFERROR(IF((A457+1&lt;='1_Setting'!$C$28),A457+1," "),"")</f>
        <v/>
      </c>
      <c r="B458" s="22" t="str">
        <f>IF(ISNUMBER(A458),'3_Students'!B464," ")</f>
        <v xml:space="preserve"> </v>
      </c>
      <c r="C458" s="22" t="str">
        <f t="shared" si="12"/>
        <v xml:space="preserve"> </v>
      </c>
      <c r="F458" s="4" t="e">
        <f>VLOOKUP(E458,'3_Students'!B:G,5,FALSE)</f>
        <v>#N/A</v>
      </c>
    </row>
    <row r="459" spans="1:6" x14ac:dyDescent="0.2">
      <c r="A459" t="str">
        <f>IFERROR(IF((A458+1&lt;='1_Setting'!$C$28),A458+1," "),"")</f>
        <v/>
      </c>
      <c r="B459" s="22" t="str">
        <f>IF(ISNUMBER(A459),'3_Students'!B465," ")</f>
        <v xml:space="preserve"> </v>
      </c>
      <c r="C459" s="22" t="str">
        <f t="shared" si="12"/>
        <v xml:space="preserve"> </v>
      </c>
      <c r="F459" s="4" t="e">
        <f>VLOOKUP(E459,'3_Students'!B:G,5,FALSE)</f>
        <v>#N/A</v>
      </c>
    </row>
    <row r="460" spans="1:6" x14ac:dyDescent="0.2">
      <c r="A460" t="str">
        <f>IFERROR(IF((A459+1&lt;='1_Setting'!$C$28),A459+1," "),"")</f>
        <v/>
      </c>
      <c r="B460" s="22" t="str">
        <f>IF(ISNUMBER(A460),'3_Students'!B466," ")</f>
        <v xml:space="preserve"> </v>
      </c>
      <c r="C460" s="22" t="str">
        <f t="shared" si="12"/>
        <v xml:space="preserve"> </v>
      </c>
      <c r="F460" s="4" t="e">
        <f>VLOOKUP(E460,'3_Students'!B:G,5,FALSE)</f>
        <v>#N/A</v>
      </c>
    </row>
    <row r="461" spans="1:6" x14ac:dyDescent="0.2">
      <c r="A461" t="str">
        <f>IFERROR(IF((A460+1&lt;='1_Setting'!$C$28),A460+1," "),"")</f>
        <v/>
      </c>
      <c r="B461" s="22" t="str">
        <f>IF(ISNUMBER(A461),'3_Students'!B467," ")</f>
        <v xml:space="preserve"> </v>
      </c>
      <c r="C461" s="22" t="str">
        <f t="shared" si="12"/>
        <v xml:space="preserve"> </v>
      </c>
      <c r="F461" s="4" t="e">
        <f>VLOOKUP(E461,'3_Students'!B:G,5,FALSE)</f>
        <v>#N/A</v>
      </c>
    </row>
    <row r="462" spans="1:6" x14ac:dyDescent="0.2">
      <c r="A462" t="str">
        <f>IFERROR(IF((A461+1&lt;='1_Setting'!$C$28),A461+1," "),"")</f>
        <v/>
      </c>
      <c r="B462" s="22" t="str">
        <f>IF(ISNUMBER(A462),'3_Students'!B468," ")</f>
        <v xml:space="preserve"> </v>
      </c>
      <c r="C462" s="22" t="str">
        <f t="shared" si="12"/>
        <v xml:space="preserve"> </v>
      </c>
      <c r="F462" s="4" t="e">
        <f>VLOOKUP(E462,'3_Students'!B:G,5,FALSE)</f>
        <v>#N/A</v>
      </c>
    </row>
    <row r="463" spans="1:6" x14ac:dyDescent="0.2">
      <c r="A463" t="str">
        <f>IFERROR(IF((A462+1&lt;='1_Setting'!$C$28),A462+1," "),"")</f>
        <v/>
      </c>
      <c r="B463" s="22" t="str">
        <f>IF(ISNUMBER(A463),'3_Students'!B469," ")</f>
        <v xml:space="preserve"> </v>
      </c>
      <c r="C463" s="22" t="str">
        <f t="shared" si="12"/>
        <v xml:space="preserve"> </v>
      </c>
      <c r="F463" s="4" t="e">
        <f>VLOOKUP(E463,'3_Students'!B:G,5,FALSE)</f>
        <v>#N/A</v>
      </c>
    </row>
    <row r="464" spans="1:6" x14ac:dyDescent="0.2">
      <c r="A464" t="str">
        <f>IFERROR(IF((A463+1&lt;='1_Setting'!$C$28),A463+1," "),"")</f>
        <v/>
      </c>
      <c r="B464" s="22" t="str">
        <f>IF(ISNUMBER(A464),'3_Students'!B470," ")</f>
        <v xml:space="preserve"> </v>
      </c>
      <c r="C464" s="22" t="str">
        <f t="shared" si="12"/>
        <v xml:space="preserve"> </v>
      </c>
      <c r="F464" s="4" t="e">
        <f>VLOOKUP(E464,'3_Students'!B:G,5,FALSE)</f>
        <v>#N/A</v>
      </c>
    </row>
    <row r="465" spans="1:6" x14ac:dyDescent="0.2">
      <c r="A465" t="str">
        <f>IFERROR(IF((A464+1&lt;='1_Setting'!$C$28),A464+1," "),"")</f>
        <v/>
      </c>
      <c r="B465" s="22" t="str">
        <f>IF(ISNUMBER(A465),'3_Students'!B471," ")</f>
        <v xml:space="preserve"> </v>
      </c>
      <c r="C465" s="22" t="str">
        <f t="shared" si="12"/>
        <v xml:space="preserve"> </v>
      </c>
      <c r="F465" s="4" t="e">
        <f>VLOOKUP(E465,'3_Students'!B:G,5,FALSE)</f>
        <v>#N/A</v>
      </c>
    </row>
    <row r="466" spans="1:6" x14ac:dyDescent="0.2">
      <c r="A466" t="str">
        <f>IFERROR(IF((A465+1&lt;='1_Setting'!$C$28),A465+1," "),"")</f>
        <v/>
      </c>
      <c r="B466" s="22" t="str">
        <f>IF(ISNUMBER(A466),'3_Students'!B472," ")</f>
        <v xml:space="preserve"> </v>
      </c>
      <c r="C466" s="22" t="str">
        <f t="shared" si="12"/>
        <v xml:space="preserve"> </v>
      </c>
      <c r="F466" s="4" t="e">
        <f>VLOOKUP(E466,'3_Students'!B:G,5,FALSE)</f>
        <v>#N/A</v>
      </c>
    </row>
    <row r="467" spans="1:6" x14ac:dyDescent="0.2">
      <c r="A467" t="str">
        <f>IFERROR(IF((A466+1&lt;='1_Setting'!$C$28),A466+1," "),"")</f>
        <v/>
      </c>
      <c r="B467" s="22" t="str">
        <f>IF(ISNUMBER(A467),'3_Students'!B473," ")</f>
        <v xml:space="preserve"> </v>
      </c>
      <c r="C467" s="22" t="str">
        <f t="shared" si="12"/>
        <v xml:space="preserve"> </v>
      </c>
      <c r="F467" s="4" t="e">
        <f>VLOOKUP(E467,'3_Students'!B:G,5,FALSE)</f>
        <v>#N/A</v>
      </c>
    </row>
    <row r="468" spans="1:6" x14ac:dyDescent="0.2">
      <c r="A468" t="str">
        <f>IFERROR(IF((A467+1&lt;='1_Setting'!$C$28),A467+1," "),"")</f>
        <v/>
      </c>
      <c r="B468" s="22" t="str">
        <f>IF(ISNUMBER(A468),'3_Students'!B474," ")</f>
        <v xml:space="preserve"> </v>
      </c>
      <c r="C468" s="22" t="str">
        <f t="shared" si="12"/>
        <v xml:space="preserve"> </v>
      </c>
      <c r="F468" s="4" t="e">
        <f>VLOOKUP(E468,'3_Students'!B:G,5,FALSE)</f>
        <v>#N/A</v>
      </c>
    </row>
    <row r="469" spans="1:6" x14ac:dyDescent="0.2">
      <c r="A469" t="str">
        <f>IFERROR(IF((A468+1&lt;='1_Setting'!$C$28),A468+1," "),"")</f>
        <v/>
      </c>
      <c r="B469" s="22" t="str">
        <f>IF(ISNUMBER(A469),'3_Students'!B475," ")</f>
        <v xml:space="preserve"> </v>
      </c>
      <c r="C469" s="22" t="str">
        <f t="shared" si="12"/>
        <v xml:space="preserve"> </v>
      </c>
      <c r="F469" s="4" t="e">
        <f>VLOOKUP(E469,'3_Students'!B:G,5,FALSE)</f>
        <v>#N/A</v>
      </c>
    </row>
    <row r="470" spans="1:6" x14ac:dyDescent="0.2">
      <c r="A470" t="str">
        <f>IFERROR(IF((A469+1&lt;='1_Setting'!$C$28),A469+1," "),"")</f>
        <v/>
      </c>
      <c r="B470" s="22" t="str">
        <f>IF(ISNUMBER(A470),'3_Students'!B476," ")</f>
        <v xml:space="preserve"> </v>
      </c>
      <c r="C470" s="22" t="str">
        <f t="shared" si="12"/>
        <v xml:space="preserve"> </v>
      </c>
      <c r="F470" s="4" t="e">
        <f>VLOOKUP(E470,'3_Students'!B:G,5,FALSE)</f>
        <v>#N/A</v>
      </c>
    </row>
    <row r="471" spans="1:6" x14ac:dyDescent="0.2">
      <c r="A471" t="str">
        <f>IFERROR(IF((A470+1&lt;='1_Setting'!$C$28),A470+1," "),"")</f>
        <v/>
      </c>
      <c r="B471" s="22" t="str">
        <f>IF(ISNUMBER(A471),'3_Students'!B477," ")</f>
        <v xml:space="preserve"> </v>
      </c>
      <c r="C471" s="22" t="str">
        <f t="shared" si="12"/>
        <v xml:space="preserve"> </v>
      </c>
      <c r="F471" s="4" t="e">
        <f>VLOOKUP(E471,'3_Students'!B:G,5,FALSE)</f>
        <v>#N/A</v>
      </c>
    </row>
    <row r="472" spans="1:6" x14ac:dyDescent="0.2">
      <c r="A472" t="str">
        <f>IFERROR(IF((A471+1&lt;='1_Setting'!$C$28),A471+1," "),"")</f>
        <v/>
      </c>
      <c r="B472" s="22" t="str">
        <f>IF(ISNUMBER(A472),'3_Students'!B478," ")</f>
        <v xml:space="preserve"> </v>
      </c>
      <c r="C472" s="22" t="str">
        <f t="shared" si="12"/>
        <v xml:space="preserve"> </v>
      </c>
      <c r="F472" s="4" t="e">
        <f>VLOOKUP(E472,'3_Students'!B:G,5,FALSE)</f>
        <v>#N/A</v>
      </c>
    </row>
    <row r="473" spans="1:6" x14ac:dyDescent="0.2">
      <c r="A473" t="str">
        <f>IFERROR(IF((A472+1&lt;='1_Setting'!$C$28),A472+1," "),"")</f>
        <v/>
      </c>
      <c r="B473" s="22" t="str">
        <f>IF(ISNUMBER(A473),'3_Students'!B479," ")</f>
        <v xml:space="preserve"> </v>
      </c>
      <c r="C473" s="22" t="str">
        <f t="shared" si="12"/>
        <v xml:space="preserve"> </v>
      </c>
      <c r="F473" s="4" t="e">
        <f>VLOOKUP(E473,'3_Students'!B:G,5,FALSE)</f>
        <v>#N/A</v>
      </c>
    </row>
    <row r="474" spans="1:6" x14ac:dyDescent="0.2">
      <c r="A474" t="str">
        <f>IFERROR(IF((A473+1&lt;='1_Setting'!$C$28),A473+1," "),"")</f>
        <v/>
      </c>
      <c r="B474" s="22" t="str">
        <f>IF(ISNUMBER(A474),'3_Students'!B480," ")</f>
        <v xml:space="preserve"> </v>
      </c>
      <c r="C474" s="22" t="str">
        <f t="shared" si="12"/>
        <v xml:space="preserve"> </v>
      </c>
      <c r="F474" s="4" t="e">
        <f>VLOOKUP(E474,'3_Students'!B:G,5,FALSE)</f>
        <v>#N/A</v>
      </c>
    </row>
    <row r="475" spans="1:6" x14ac:dyDescent="0.2">
      <c r="A475" t="str">
        <f>IFERROR(IF((A474+1&lt;='1_Setting'!$C$28),A474+1," "),"")</f>
        <v/>
      </c>
      <c r="B475" s="22" t="str">
        <f>IF(ISNUMBER(A475),'3_Students'!B481," ")</f>
        <v xml:space="preserve"> </v>
      </c>
      <c r="C475" s="22" t="str">
        <f t="shared" si="12"/>
        <v xml:space="preserve"> </v>
      </c>
      <c r="F475" s="4" t="e">
        <f>VLOOKUP(E475,'3_Students'!B:G,5,FALSE)</f>
        <v>#N/A</v>
      </c>
    </row>
    <row r="476" spans="1:6" x14ac:dyDescent="0.2">
      <c r="A476" t="str">
        <f>IFERROR(IF((A475+1&lt;='1_Setting'!$C$28),A475+1," "),"")</f>
        <v/>
      </c>
      <c r="B476" s="22" t="str">
        <f>IF(ISNUMBER(A476),'3_Students'!B482," ")</f>
        <v xml:space="preserve"> </v>
      </c>
      <c r="C476" s="22" t="str">
        <f t="shared" si="12"/>
        <v xml:space="preserve"> </v>
      </c>
      <c r="F476" s="4" t="e">
        <f>VLOOKUP(E476,'3_Students'!B:G,5,FALSE)</f>
        <v>#N/A</v>
      </c>
    </row>
    <row r="477" spans="1:6" x14ac:dyDescent="0.2">
      <c r="A477" t="str">
        <f>IFERROR(IF((A476+1&lt;='1_Setting'!$C$28),A476+1," "),"")</f>
        <v/>
      </c>
      <c r="B477" s="22" t="str">
        <f>IF(ISNUMBER(A477),'3_Students'!B483," ")</f>
        <v xml:space="preserve"> </v>
      </c>
      <c r="C477" s="22" t="str">
        <f t="shared" si="12"/>
        <v xml:space="preserve"> </v>
      </c>
      <c r="F477" s="4" t="e">
        <f>VLOOKUP(E477,'3_Students'!B:G,5,FALSE)</f>
        <v>#N/A</v>
      </c>
    </row>
    <row r="478" spans="1:6" x14ac:dyDescent="0.2">
      <c r="A478" t="str">
        <f>IFERROR(IF((A477+1&lt;='1_Setting'!$C$28),A477+1," "),"")</f>
        <v/>
      </c>
      <c r="B478" s="22" t="str">
        <f>IF(ISNUMBER(A478),'3_Students'!B484," ")</f>
        <v xml:space="preserve"> </v>
      </c>
      <c r="C478" s="22" t="str">
        <f t="shared" si="12"/>
        <v xml:space="preserve"> </v>
      </c>
      <c r="F478" s="4" t="e">
        <f>VLOOKUP(E478,'3_Students'!B:G,5,FALSE)</f>
        <v>#N/A</v>
      </c>
    </row>
    <row r="479" spans="1:6" x14ac:dyDescent="0.2">
      <c r="A479" t="str">
        <f>IFERROR(IF((A478+1&lt;='1_Setting'!$C$28),A478+1," "),"")</f>
        <v/>
      </c>
      <c r="B479" s="22" t="str">
        <f>IF(ISNUMBER(A479),'3_Students'!B485," ")</f>
        <v xml:space="preserve"> </v>
      </c>
      <c r="C479" s="22" t="str">
        <f t="shared" si="12"/>
        <v xml:space="preserve"> </v>
      </c>
      <c r="F479" s="4" t="e">
        <f>VLOOKUP(E479,'3_Students'!B:G,5,FALSE)</f>
        <v>#N/A</v>
      </c>
    </row>
    <row r="480" spans="1:6" x14ac:dyDescent="0.2">
      <c r="A480" t="str">
        <f>IFERROR(IF((A479+1&lt;='1_Setting'!$C$28),A479+1," "),"")</f>
        <v/>
      </c>
      <c r="B480" s="22" t="str">
        <f>IF(ISNUMBER(A480),'3_Students'!B486," ")</f>
        <v xml:space="preserve"> </v>
      </c>
      <c r="C480" s="22" t="str">
        <f t="shared" si="12"/>
        <v xml:space="preserve"> </v>
      </c>
      <c r="F480" s="4" t="e">
        <f>VLOOKUP(E480,'3_Students'!B:G,5,FALSE)</f>
        <v>#N/A</v>
      </c>
    </row>
    <row r="481" spans="1:6" x14ac:dyDescent="0.2">
      <c r="A481" t="str">
        <f>IFERROR(IF((A480+1&lt;='1_Setting'!$C$28),A480+1," "),"")</f>
        <v/>
      </c>
      <c r="B481" s="22" t="str">
        <f>IF(ISNUMBER(A481),'3_Students'!B487," ")</f>
        <v xml:space="preserve"> </v>
      </c>
      <c r="C481" s="22" t="str">
        <f t="shared" si="12"/>
        <v xml:space="preserve"> </v>
      </c>
      <c r="F481" s="4" t="e">
        <f>VLOOKUP(E481,'3_Students'!B:G,5,FALSE)</f>
        <v>#N/A</v>
      </c>
    </row>
    <row r="482" spans="1:6" x14ac:dyDescent="0.2">
      <c r="A482" t="str">
        <f>IFERROR(IF((A481+1&lt;='1_Setting'!$C$28),A481+1," "),"")</f>
        <v/>
      </c>
      <c r="B482" s="22" t="str">
        <f>IF(ISNUMBER(A482),'3_Students'!B488," ")</f>
        <v xml:space="preserve"> </v>
      </c>
      <c r="C482" s="22" t="str">
        <f t="shared" si="12"/>
        <v xml:space="preserve"> </v>
      </c>
      <c r="F482" s="4" t="e">
        <f>VLOOKUP(E482,'3_Students'!B:G,5,FALSE)</f>
        <v>#N/A</v>
      </c>
    </row>
    <row r="483" spans="1:6" x14ac:dyDescent="0.2">
      <c r="A483" t="str">
        <f>IFERROR(IF((A482+1&lt;='1_Setting'!$C$28),A482+1," "),"")</f>
        <v/>
      </c>
      <c r="B483" s="22" t="str">
        <f>IF(ISNUMBER(A483),'3_Students'!B489," ")</f>
        <v xml:space="preserve"> </v>
      </c>
      <c r="C483" s="22" t="str">
        <f t="shared" si="12"/>
        <v xml:space="preserve"> </v>
      </c>
      <c r="F483" s="4" t="e">
        <f>VLOOKUP(E483,'3_Students'!B:G,5,FALSE)</f>
        <v>#N/A</v>
      </c>
    </row>
    <row r="484" spans="1:6" x14ac:dyDescent="0.2">
      <c r="A484" t="str">
        <f>IFERROR(IF((A483+1&lt;='1_Setting'!$C$28),A483+1," "),"")</f>
        <v/>
      </c>
      <c r="B484" s="22" t="str">
        <f>IF(ISNUMBER(A484),'3_Students'!B490," ")</f>
        <v xml:space="preserve"> </v>
      </c>
      <c r="C484" s="22" t="str">
        <f t="shared" si="12"/>
        <v xml:space="preserve"> </v>
      </c>
      <c r="F484" s="4" t="e">
        <f>VLOOKUP(E484,'3_Students'!B:G,5,FALSE)</f>
        <v>#N/A</v>
      </c>
    </row>
    <row r="485" spans="1:6" x14ac:dyDescent="0.2">
      <c r="A485" t="str">
        <f>IFERROR(IF((A484+1&lt;='1_Setting'!$C$28),A484+1," "),"")</f>
        <v/>
      </c>
      <c r="B485" s="22" t="str">
        <f>IF(ISNUMBER(A485),'3_Students'!B491," ")</f>
        <v xml:space="preserve"> </v>
      </c>
      <c r="C485" s="22" t="str">
        <f t="shared" si="12"/>
        <v xml:space="preserve"> </v>
      </c>
      <c r="F485" s="4" t="e">
        <f>VLOOKUP(E485,'3_Students'!B:G,5,FALSE)</f>
        <v>#N/A</v>
      </c>
    </row>
    <row r="486" spans="1:6" x14ac:dyDescent="0.2">
      <c r="A486" t="str">
        <f>IFERROR(IF((A485+1&lt;='1_Setting'!$C$28),A485+1," "),"")</f>
        <v/>
      </c>
      <c r="B486" s="22" t="str">
        <f>IF(ISNUMBER(A486),'3_Students'!B492," ")</f>
        <v xml:space="preserve"> </v>
      </c>
      <c r="C486" s="22" t="str">
        <f t="shared" si="12"/>
        <v xml:space="preserve"> </v>
      </c>
      <c r="F486" s="4" t="e">
        <f>VLOOKUP(E486,'3_Students'!B:G,5,FALSE)</f>
        <v>#N/A</v>
      </c>
    </row>
    <row r="487" spans="1:6" x14ac:dyDescent="0.2">
      <c r="A487" t="str">
        <f>IFERROR(IF((A486+1&lt;='1_Setting'!$C$28),A486+1," "),"")</f>
        <v/>
      </c>
      <c r="B487" s="22" t="str">
        <f>IF(ISNUMBER(A487),'3_Students'!B493," ")</f>
        <v xml:space="preserve"> </v>
      </c>
      <c r="C487" s="22" t="str">
        <f t="shared" si="12"/>
        <v xml:space="preserve"> </v>
      </c>
      <c r="F487" s="4" t="e">
        <f>VLOOKUP(E487,'3_Students'!B:G,5,FALSE)</f>
        <v>#N/A</v>
      </c>
    </row>
    <row r="488" spans="1:6" x14ac:dyDescent="0.2">
      <c r="A488" t="str">
        <f>IFERROR(IF((A487+1&lt;='1_Setting'!$C$28),A487+1," "),"")</f>
        <v/>
      </c>
      <c r="B488" s="22" t="str">
        <f>IF(ISNUMBER(A488),'3_Students'!B494," ")</f>
        <v xml:space="preserve"> </v>
      </c>
      <c r="C488" s="22" t="str">
        <f t="shared" si="12"/>
        <v xml:space="preserve"> </v>
      </c>
      <c r="F488" s="4" t="e">
        <f>VLOOKUP(E488,'3_Students'!B:G,5,FALSE)</f>
        <v>#N/A</v>
      </c>
    </row>
    <row r="489" spans="1:6" x14ac:dyDescent="0.2">
      <c r="A489" t="str">
        <f>IFERROR(IF((A488+1&lt;='1_Setting'!$C$28),A488+1," "),"")</f>
        <v/>
      </c>
      <c r="B489" s="22" t="str">
        <f>IF(ISNUMBER(A489),'3_Students'!B495," ")</f>
        <v xml:space="preserve"> </v>
      </c>
      <c r="C489" s="22" t="str">
        <f t="shared" si="12"/>
        <v xml:space="preserve"> </v>
      </c>
      <c r="F489" s="4" t="e">
        <f>VLOOKUP(E489,'3_Students'!B:G,5,FALSE)</f>
        <v>#N/A</v>
      </c>
    </row>
    <row r="490" spans="1:6" x14ac:dyDescent="0.2">
      <c r="A490" t="str">
        <f>IFERROR(IF((A489+1&lt;='1_Setting'!$C$28),A489+1," "),"")</f>
        <v/>
      </c>
      <c r="B490" s="22" t="str">
        <f>IF(ISNUMBER(A490),'3_Students'!B496," ")</f>
        <v xml:space="preserve"> </v>
      </c>
      <c r="C490" s="22" t="str">
        <f t="shared" si="12"/>
        <v xml:space="preserve"> </v>
      </c>
      <c r="F490" s="4" t="e">
        <f>VLOOKUP(E490,'3_Students'!B:G,5,FALSE)</f>
        <v>#N/A</v>
      </c>
    </row>
    <row r="491" spans="1:6" x14ac:dyDescent="0.2">
      <c r="A491" t="str">
        <f>IFERROR(IF((A490+1&lt;='1_Setting'!$C$28),A490+1," "),"")</f>
        <v/>
      </c>
      <c r="B491" s="22" t="str">
        <f>IF(ISNUMBER(A491),'3_Students'!B497," ")</f>
        <v xml:space="preserve"> </v>
      </c>
      <c r="C491" s="22" t="str">
        <f t="shared" si="12"/>
        <v xml:space="preserve"> </v>
      </c>
      <c r="F491" s="4" t="e">
        <f>VLOOKUP(E491,'3_Students'!B:G,5,FALSE)</f>
        <v>#N/A</v>
      </c>
    </row>
    <row r="492" spans="1:6" x14ac:dyDescent="0.2">
      <c r="A492" t="str">
        <f>IFERROR(IF((A491+1&lt;='1_Setting'!$C$28),A491+1," "),"")</f>
        <v/>
      </c>
      <c r="B492" s="22" t="str">
        <f>IF(ISNUMBER(A492),'3_Students'!B498," ")</f>
        <v xml:space="preserve"> </v>
      </c>
      <c r="C492" s="22" t="str">
        <f t="shared" si="12"/>
        <v xml:space="preserve"> </v>
      </c>
      <c r="F492" s="4" t="e">
        <f>VLOOKUP(E492,'3_Students'!B:G,5,FALSE)</f>
        <v>#N/A</v>
      </c>
    </row>
    <row r="493" spans="1:6" x14ac:dyDescent="0.2">
      <c r="A493" t="str">
        <f>IFERROR(IF((A492+1&lt;='1_Setting'!$C$28),A492+1," "),"")</f>
        <v/>
      </c>
      <c r="B493" s="22" t="str">
        <f>IF(ISNUMBER(A493),'3_Students'!B499," ")</f>
        <v xml:space="preserve"> </v>
      </c>
      <c r="C493" s="22" t="str">
        <f t="shared" si="12"/>
        <v xml:space="preserve"> </v>
      </c>
      <c r="F493" s="4" t="e">
        <f>VLOOKUP(E493,'3_Students'!B:G,5,FALSE)</f>
        <v>#N/A</v>
      </c>
    </row>
    <row r="494" spans="1:6" x14ac:dyDescent="0.2">
      <c r="A494" t="str">
        <f>IFERROR(IF((A493+1&lt;='1_Setting'!$C$28),A493+1," "),"")</f>
        <v/>
      </c>
      <c r="B494" s="22" t="str">
        <f>IF(ISNUMBER(A494),'3_Students'!B500," ")</f>
        <v xml:space="preserve"> </v>
      </c>
      <c r="C494" s="22" t="str">
        <f t="shared" si="12"/>
        <v xml:space="preserve"> </v>
      </c>
      <c r="F494" s="4" t="e">
        <f>VLOOKUP(E494,'3_Students'!B:G,5,FALSE)</f>
        <v>#N/A</v>
      </c>
    </row>
    <row r="495" spans="1:6" x14ac:dyDescent="0.2">
      <c r="A495" t="str">
        <f>IFERROR(IF((A494+1&lt;='1_Setting'!$C$28),A494+1," "),"")</f>
        <v/>
      </c>
      <c r="B495" s="22" t="str">
        <f>IF(ISNUMBER(A495),'3_Students'!B501," ")</f>
        <v xml:space="preserve"> </v>
      </c>
      <c r="C495" s="22" t="str">
        <f t="shared" si="12"/>
        <v xml:space="preserve"> </v>
      </c>
      <c r="F495" s="4" t="e">
        <f>VLOOKUP(E495,'3_Students'!B:G,5,FALSE)</f>
        <v>#N/A</v>
      </c>
    </row>
    <row r="496" spans="1:6" x14ac:dyDescent="0.2">
      <c r="A496" t="str">
        <f>IFERROR(IF((A495+1&lt;='1_Setting'!$C$28),A495+1," "),"")</f>
        <v/>
      </c>
      <c r="B496" s="22" t="str">
        <f>IF(ISNUMBER(A496),'3_Students'!B502," ")</f>
        <v xml:space="preserve"> </v>
      </c>
      <c r="C496" s="22" t="str">
        <f t="shared" si="12"/>
        <v xml:space="preserve"> </v>
      </c>
      <c r="F496" s="4" t="e">
        <f>VLOOKUP(E496,'3_Students'!B:G,5,FALSE)</f>
        <v>#N/A</v>
      </c>
    </row>
    <row r="497" spans="1:6" x14ac:dyDescent="0.2">
      <c r="A497" t="str">
        <f>IFERROR(IF((A496+1&lt;='1_Setting'!$C$28),A496+1," "),"")</f>
        <v/>
      </c>
      <c r="B497" s="22" t="str">
        <f>IF(ISNUMBER(A497),'3_Students'!B503," ")</f>
        <v xml:space="preserve"> </v>
      </c>
      <c r="C497" s="22" t="str">
        <f t="shared" si="12"/>
        <v xml:space="preserve"> </v>
      </c>
      <c r="F497" s="4" t="e">
        <f>VLOOKUP(E497,'3_Students'!B:G,5,FALSE)</f>
        <v>#N/A</v>
      </c>
    </row>
    <row r="498" spans="1:6" x14ac:dyDescent="0.2">
      <c r="A498" t="str">
        <f>IFERROR(IF((A497+1&lt;='1_Setting'!$C$28),A497+1," "),"")</f>
        <v/>
      </c>
      <c r="B498" s="22" t="str">
        <f>IF(ISNUMBER(A498),'3_Students'!B504," ")</f>
        <v xml:space="preserve"> </v>
      </c>
      <c r="C498" s="22" t="str">
        <f t="shared" si="12"/>
        <v xml:space="preserve"> </v>
      </c>
      <c r="F498" s="4" t="e">
        <f>VLOOKUP(E498,'3_Students'!B:G,5,FALSE)</f>
        <v>#N/A</v>
      </c>
    </row>
    <row r="499" spans="1:6" x14ac:dyDescent="0.2">
      <c r="A499" t="str">
        <f>IFERROR(IF((A498+1&lt;='1_Setting'!$C$28),A498+1," "),"")</f>
        <v/>
      </c>
      <c r="B499" s="22" t="str">
        <f>IF(ISNUMBER(A499),'3_Students'!B505," ")</f>
        <v xml:space="preserve"> </v>
      </c>
      <c r="C499" s="22" t="str">
        <f t="shared" si="12"/>
        <v xml:space="preserve"> </v>
      </c>
      <c r="F499" s="4" t="e">
        <f>VLOOKUP(E499,'3_Students'!B:G,5,FALSE)</f>
        <v>#N/A</v>
      </c>
    </row>
    <row r="500" spans="1:6" x14ac:dyDescent="0.2">
      <c r="A500" t="str">
        <f>IFERROR(IF((A499+1&lt;='1_Setting'!$C$28),A499+1," "),"")</f>
        <v/>
      </c>
      <c r="B500" s="22" t="str">
        <f>IF(ISNUMBER(A500),'3_Students'!B506," ")</f>
        <v xml:space="preserve"> </v>
      </c>
      <c r="C500" s="22" t="str">
        <f t="shared" si="12"/>
        <v xml:space="preserve"> </v>
      </c>
      <c r="F500" s="4" t="e">
        <f>VLOOKUP(E500,'3_Students'!B:G,5,FALSE)</f>
        <v>#N/A</v>
      </c>
    </row>
    <row r="501" spans="1:6" x14ac:dyDescent="0.2">
      <c r="A501" t="str">
        <f>IFERROR(IF((A500+1&lt;='1_Setting'!$C$28),A500+1," "),"")</f>
        <v/>
      </c>
      <c r="B501" s="22" t="str">
        <f>IF(ISNUMBER(A501),'3_Students'!B507," ")</f>
        <v xml:space="preserve"> </v>
      </c>
      <c r="C501" s="22" t="str">
        <f t="shared" si="12"/>
        <v xml:space="preserve"> </v>
      </c>
      <c r="F501" s="4" t="e">
        <f>VLOOKUP(E501,'3_Students'!B:G,5,FALSE)</f>
        <v>#N/A</v>
      </c>
    </row>
    <row r="502" spans="1:6" x14ac:dyDescent="0.2">
      <c r="A502" t="str">
        <f>IFERROR(IF((A501+1&lt;='1_Setting'!$C$28),A501+1," "),"")</f>
        <v/>
      </c>
      <c r="B502" s="22" t="str">
        <f>IF(ISNUMBER(A502),'3_Students'!B508," ")</f>
        <v xml:space="preserve"> </v>
      </c>
      <c r="C502" s="22" t="str">
        <f t="shared" si="12"/>
        <v xml:space="preserve"> </v>
      </c>
      <c r="F502" s="4" t="e">
        <f>VLOOKUP(E502,'3_Students'!B:G,5,FALSE)</f>
        <v>#N/A</v>
      </c>
    </row>
    <row r="503" spans="1:6" x14ac:dyDescent="0.2">
      <c r="A503" t="str">
        <f>IFERROR(IF((A502+1&lt;='1_Setting'!$C$28),A502+1," "),"")</f>
        <v/>
      </c>
      <c r="B503" s="22" t="str">
        <f>IF(ISNUMBER(A503),'3_Students'!B509," ")</f>
        <v xml:space="preserve"> </v>
      </c>
      <c r="C503" s="22" t="str">
        <f t="shared" si="12"/>
        <v xml:space="preserve"> </v>
      </c>
      <c r="F503" s="4" t="e">
        <f>VLOOKUP(E503,'3_Students'!B:G,5,FALSE)</f>
        <v>#N/A</v>
      </c>
    </row>
    <row r="504" spans="1:6" x14ac:dyDescent="0.2">
      <c r="A504" t="str">
        <f>IFERROR(IF((A503+1&lt;='1_Setting'!$C$28),A503+1," "),"")</f>
        <v/>
      </c>
      <c r="B504" s="22" t="str">
        <f>IF(ISNUMBER(A504),'3_Students'!B510," ")</f>
        <v xml:space="preserve"> </v>
      </c>
      <c r="C504" s="22" t="str">
        <f t="shared" si="12"/>
        <v xml:space="preserve"> </v>
      </c>
      <c r="F504" s="4" t="e">
        <f>VLOOKUP(E504,'3_Students'!B:G,5,FALSE)</f>
        <v>#N/A</v>
      </c>
    </row>
    <row r="505" spans="1:6" x14ac:dyDescent="0.2">
      <c r="A505" t="str">
        <f>IFERROR(IF((A504+1&lt;='1_Setting'!$C$28),A504+1," "),"")</f>
        <v/>
      </c>
      <c r="B505" s="22" t="str">
        <f>IF(ISNUMBER(A505),'3_Students'!B511," ")</f>
        <v xml:space="preserve"> </v>
      </c>
      <c r="C505" s="22" t="str">
        <f t="shared" si="12"/>
        <v xml:space="preserve"> </v>
      </c>
      <c r="F505" s="4" t="e">
        <f>VLOOKUP(E505,'3_Students'!B:G,5,FALSE)</f>
        <v>#N/A</v>
      </c>
    </row>
    <row r="506" spans="1:6" x14ac:dyDescent="0.2">
      <c r="A506" t="str">
        <f>IFERROR(IF((A505+1&lt;='1_Setting'!$C$28),A505+1," "),"")</f>
        <v/>
      </c>
      <c r="B506" s="22" t="str">
        <f>IF(ISNUMBER(A506),'3_Students'!B512," ")</f>
        <v xml:space="preserve"> </v>
      </c>
      <c r="C506" s="22" t="str">
        <f t="shared" si="12"/>
        <v xml:space="preserve"> </v>
      </c>
      <c r="F506" s="4" t="e">
        <f>VLOOKUP(E506,'3_Students'!B:G,5,FALSE)</f>
        <v>#N/A</v>
      </c>
    </row>
    <row r="507" spans="1:6" x14ac:dyDescent="0.2">
      <c r="A507" t="str">
        <f>IFERROR(IF((A506+1&lt;='1_Setting'!$C$28),A506+1," "),"")</f>
        <v/>
      </c>
      <c r="B507" s="22" t="str">
        <f>IF(ISNUMBER(A507),'3_Students'!B513," ")</f>
        <v xml:space="preserve"> </v>
      </c>
      <c r="C507" s="22" t="str">
        <f t="shared" si="12"/>
        <v xml:space="preserve"> </v>
      </c>
      <c r="F507" s="4" t="e">
        <f>VLOOKUP(E507,'3_Students'!B:G,5,FALSE)</f>
        <v>#N/A</v>
      </c>
    </row>
    <row r="508" spans="1:6" x14ac:dyDescent="0.2">
      <c r="A508" t="str">
        <f>IFERROR(IF((A507+1&lt;='1_Setting'!$C$28),A507+1," "),"")</f>
        <v/>
      </c>
      <c r="B508" s="22" t="str">
        <f>IF(ISNUMBER(A508),'3_Students'!B514," ")</f>
        <v xml:space="preserve"> </v>
      </c>
      <c r="C508" s="22" t="str">
        <f t="shared" si="12"/>
        <v xml:space="preserve"> </v>
      </c>
      <c r="F508" s="4" t="e">
        <f>VLOOKUP(E508,'3_Students'!B:G,5,FALSE)</f>
        <v>#N/A</v>
      </c>
    </row>
    <row r="509" spans="1:6" x14ac:dyDescent="0.2">
      <c r="A509" t="str">
        <f>IFERROR(IF((A508+1&lt;='1_Setting'!$C$28),A508+1," "),"")</f>
        <v/>
      </c>
      <c r="B509" s="22" t="str">
        <f>IF(ISNUMBER(A509),'3_Students'!B515," ")</f>
        <v xml:space="preserve"> </v>
      </c>
      <c r="C509" s="22" t="str">
        <f t="shared" si="12"/>
        <v xml:space="preserve"> </v>
      </c>
      <c r="F509" s="4" t="e">
        <f>VLOOKUP(E509,'3_Students'!B:G,5,FALSE)</f>
        <v>#N/A</v>
      </c>
    </row>
    <row r="510" spans="1:6" x14ac:dyDescent="0.2">
      <c r="A510" t="str">
        <f>IFERROR(IF((A509+1&lt;='1_Setting'!$C$28),A509+1," "),"")</f>
        <v/>
      </c>
      <c r="B510" s="22" t="str">
        <f>IF(ISNUMBER(A510),'3_Students'!B516," ")</f>
        <v xml:space="preserve"> </v>
      </c>
      <c r="C510" s="22" t="str">
        <f t="shared" si="12"/>
        <v xml:space="preserve"> </v>
      </c>
      <c r="F510" s="4" t="e">
        <f>VLOOKUP(E510,'3_Students'!B:G,5,FALSE)</f>
        <v>#N/A</v>
      </c>
    </row>
    <row r="511" spans="1:6" x14ac:dyDescent="0.2">
      <c r="A511" t="str">
        <f>IFERROR(IF((A510+1&lt;='1_Setting'!$C$28),A510+1," "),"")</f>
        <v/>
      </c>
      <c r="B511" s="22" t="str">
        <f>IF(ISNUMBER(A511),'3_Students'!B517," ")</f>
        <v xml:space="preserve"> </v>
      </c>
      <c r="C511" s="22" t="str">
        <f t="shared" si="12"/>
        <v xml:space="preserve"> </v>
      </c>
      <c r="F511" s="4" t="e">
        <f>VLOOKUP(E511,'3_Students'!B:G,5,FALSE)</f>
        <v>#N/A</v>
      </c>
    </row>
    <row r="512" spans="1:6" x14ac:dyDescent="0.2">
      <c r="A512" t="str">
        <f>IFERROR(IF((A511+1&lt;='1_Setting'!$C$28),A511+1," "),"")</f>
        <v/>
      </c>
      <c r="B512" s="22" t="str">
        <f>IF(ISNUMBER(A512),'3_Students'!B518," ")</f>
        <v xml:space="preserve"> </v>
      </c>
      <c r="C512" s="22" t="str">
        <f t="shared" si="12"/>
        <v xml:space="preserve"> </v>
      </c>
      <c r="F512" s="4" t="e">
        <f>VLOOKUP(E512,'3_Students'!B:G,5,FALSE)</f>
        <v>#N/A</v>
      </c>
    </row>
    <row r="513" spans="1:6" x14ac:dyDescent="0.2">
      <c r="A513" t="str">
        <f>IFERROR(IF((A512+1&lt;='1_Setting'!$C$28),A512+1," "),"")</f>
        <v/>
      </c>
      <c r="B513" s="22" t="str">
        <f>IF(ISNUMBER(A513),'3_Students'!B519," ")</f>
        <v xml:space="preserve"> </v>
      </c>
      <c r="C513" s="22" t="str">
        <f t="shared" si="12"/>
        <v xml:space="preserve"> </v>
      </c>
      <c r="F513" s="4" t="e">
        <f>VLOOKUP(E513,'3_Students'!B:G,5,FALSE)</f>
        <v>#N/A</v>
      </c>
    </row>
    <row r="514" spans="1:6" x14ac:dyDescent="0.2">
      <c r="A514" t="str">
        <f>IFERROR(IF((A513+1&lt;='1_Setting'!$C$28),A513+1," "),"")</f>
        <v/>
      </c>
      <c r="B514" s="22" t="str">
        <f>IF(ISNUMBER(A514),'3_Students'!B520," ")</f>
        <v xml:space="preserve"> </v>
      </c>
      <c r="C514" s="22" t="str">
        <f t="shared" si="12"/>
        <v xml:space="preserve"> </v>
      </c>
      <c r="F514" s="4" t="e">
        <f>VLOOKUP(E514,'3_Students'!B:G,5,FALSE)</f>
        <v>#N/A</v>
      </c>
    </row>
    <row r="515" spans="1:6" x14ac:dyDescent="0.2">
      <c r="A515" t="str">
        <f>IFERROR(IF((A514+1&lt;='1_Setting'!$C$28),A514+1," "),"")</f>
        <v/>
      </c>
      <c r="B515" s="22" t="str">
        <f>IF(ISNUMBER(A515),'3_Students'!B521," ")</f>
        <v xml:space="preserve"> </v>
      </c>
      <c r="C515" s="22" t="str">
        <f t="shared" si="12"/>
        <v xml:space="preserve"> </v>
      </c>
      <c r="F515" s="4" t="e">
        <f>VLOOKUP(E515,'3_Students'!B:G,5,FALSE)</f>
        <v>#N/A</v>
      </c>
    </row>
    <row r="516" spans="1:6" x14ac:dyDescent="0.2">
      <c r="A516" t="str">
        <f>IFERROR(IF((A515+1&lt;='1_Setting'!$C$28),A515+1," "),"")</f>
        <v/>
      </c>
      <c r="B516" s="22" t="str">
        <f>IF(ISNUMBER(A516),'3_Students'!B522," ")</f>
        <v xml:space="preserve"> </v>
      </c>
      <c r="C516" s="22" t="str">
        <f t="shared" ref="C516:C579" si="13">IFERROR(((LEFT(B516,2)&amp;MID(B516,4,3)&amp;RIGHT(B516,3))*1)," ")</f>
        <v xml:space="preserve"> </v>
      </c>
      <c r="F516" s="4" t="e">
        <f>VLOOKUP(E516,'3_Students'!B:G,5,FALSE)</f>
        <v>#N/A</v>
      </c>
    </row>
    <row r="517" spans="1:6" x14ac:dyDescent="0.2">
      <c r="A517" t="str">
        <f>IFERROR(IF((A516+1&lt;='1_Setting'!$C$28),A516+1," "),"")</f>
        <v/>
      </c>
      <c r="B517" s="22" t="str">
        <f>IF(ISNUMBER(A517),'3_Students'!B523," ")</f>
        <v xml:space="preserve"> </v>
      </c>
      <c r="C517" s="22" t="str">
        <f t="shared" si="13"/>
        <v xml:space="preserve"> </v>
      </c>
      <c r="F517" s="4" t="e">
        <f>VLOOKUP(E517,'3_Students'!B:G,5,FALSE)</f>
        <v>#N/A</v>
      </c>
    </row>
    <row r="518" spans="1:6" x14ac:dyDescent="0.2">
      <c r="A518" t="str">
        <f>IFERROR(IF((A517+1&lt;='1_Setting'!$C$28),A517+1," "),"")</f>
        <v/>
      </c>
      <c r="B518" s="22" t="str">
        <f>IF(ISNUMBER(A518),'3_Students'!B524," ")</f>
        <v xml:space="preserve"> </v>
      </c>
      <c r="C518" s="22" t="str">
        <f t="shared" si="13"/>
        <v xml:space="preserve"> </v>
      </c>
      <c r="F518" s="4" t="e">
        <f>VLOOKUP(E518,'3_Students'!B:G,5,FALSE)</f>
        <v>#N/A</v>
      </c>
    </row>
    <row r="519" spans="1:6" x14ac:dyDescent="0.2">
      <c r="A519" t="str">
        <f>IFERROR(IF((A518+1&lt;='1_Setting'!$C$28),A518+1," "),"")</f>
        <v/>
      </c>
      <c r="B519" s="22" t="str">
        <f>IF(ISNUMBER(A519),'3_Students'!B525," ")</f>
        <v xml:space="preserve"> </v>
      </c>
      <c r="C519" s="22" t="str">
        <f t="shared" si="13"/>
        <v xml:space="preserve"> </v>
      </c>
      <c r="F519" s="4" t="e">
        <f>VLOOKUP(E519,'3_Students'!B:G,5,FALSE)</f>
        <v>#N/A</v>
      </c>
    </row>
    <row r="520" spans="1:6" x14ac:dyDescent="0.2">
      <c r="A520" t="str">
        <f>IFERROR(IF((A519+1&lt;='1_Setting'!$C$28),A519+1," "),"")</f>
        <v/>
      </c>
      <c r="B520" s="22" t="str">
        <f>IF(ISNUMBER(A520),'3_Students'!B526," ")</f>
        <v xml:space="preserve"> </v>
      </c>
      <c r="C520" s="22" t="str">
        <f t="shared" si="13"/>
        <v xml:space="preserve"> </v>
      </c>
      <c r="F520" s="4" t="e">
        <f>VLOOKUP(E520,'3_Students'!B:G,5,FALSE)</f>
        <v>#N/A</v>
      </c>
    </row>
    <row r="521" spans="1:6" x14ac:dyDescent="0.2">
      <c r="A521" t="str">
        <f>IFERROR(IF((A520+1&lt;='1_Setting'!$C$28),A520+1," "),"")</f>
        <v/>
      </c>
      <c r="B521" s="22" t="str">
        <f>IF(ISNUMBER(A521),'3_Students'!B527," ")</f>
        <v xml:space="preserve"> </v>
      </c>
      <c r="C521" s="22" t="str">
        <f t="shared" si="13"/>
        <v xml:space="preserve"> </v>
      </c>
      <c r="F521" s="4" t="e">
        <f>VLOOKUP(E521,'3_Students'!B:G,5,FALSE)</f>
        <v>#N/A</v>
      </c>
    </row>
    <row r="522" spans="1:6" x14ac:dyDescent="0.2">
      <c r="A522" t="str">
        <f>IFERROR(IF((A521+1&lt;='1_Setting'!$C$28),A521+1," "),"")</f>
        <v/>
      </c>
      <c r="B522" s="22" t="str">
        <f>IF(ISNUMBER(A522),'3_Students'!B528," ")</f>
        <v xml:space="preserve"> </v>
      </c>
      <c r="C522" s="22" t="str">
        <f t="shared" si="13"/>
        <v xml:space="preserve"> </v>
      </c>
      <c r="F522" s="4" t="e">
        <f>VLOOKUP(E522,'3_Students'!B:G,5,FALSE)</f>
        <v>#N/A</v>
      </c>
    </row>
    <row r="523" spans="1:6" x14ac:dyDescent="0.2">
      <c r="A523" t="str">
        <f>IFERROR(IF((A522+1&lt;='1_Setting'!$C$28),A522+1," "),"")</f>
        <v/>
      </c>
      <c r="B523" s="22" t="str">
        <f>IF(ISNUMBER(A523),'3_Students'!B529," ")</f>
        <v xml:space="preserve"> </v>
      </c>
      <c r="C523" s="22" t="str">
        <f t="shared" si="13"/>
        <v xml:space="preserve"> </v>
      </c>
      <c r="F523" s="4" t="e">
        <f>VLOOKUP(E523,'3_Students'!B:G,5,FALSE)</f>
        <v>#N/A</v>
      </c>
    </row>
    <row r="524" spans="1:6" x14ac:dyDescent="0.2">
      <c r="A524" t="str">
        <f>IFERROR(IF((A523+1&lt;='1_Setting'!$C$28),A523+1," "),"")</f>
        <v/>
      </c>
      <c r="B524" s="22" t="str">
        <f>IF(ISNUMBER(A524),'3_Students'!B530," ")</f>
        <v xml:space="preserve"> </v>
      </c>
      <c r="C524" s="22" t="str">
        <f t="shared" si="13"/>
        <v xml:space="preserve"> </v>
      </c>
      <c r="F524" s="4" t="e">
        <f>VLOOKUP(E524,'3_Students'!B:G,5,FALSE)</f>
        <v>#N/A</v>
      </c>
    </row>
    <row r="525" spans="1:6" x14ac:dyDescent="0.2">
      <c r="A525" t="str">
        <f>IFERROR(IF((A524+1&lt;='1_Setting'!$C$28),A524+1," "),"")</f>
        <v/>
      </c>
      <c r="B525" s="22" t="str">
        <f>IF(ISNUMBER(A525),'3_Students'!B531," ")</f>
        <v xml:space="preserve"> </v>
      </c>
      <c r="C525" s="22" t="str">
        <f t="shared" si="13"/>
        <v xml:space="preserve"> </v>
      </c>
      <c r="F525" s="4" t="e">
        <f>VLOOKUP(E525,'3_Students'!B:G,5,FALSE)</f>
        <v>#N/A</v>
      </c>
    </row>
    <row r="526" spans="1:6" x14ac:dyDescent="0.2">
      <c r="A526" t="str">
        <f>IFERROR(IF((A525+1&lt;='1_Setting'!$C$28),A525+1," "),"")</f>
        <v/>
      </c>
      <c r="B526" s="22" t="str">
        <f>IF(ISNUMBER(A526),'3_Students'!B532," ")</f>
        <v xml:space="preserve"> </v>
      </c>
      <c r="C526" s="22" t="str">
        <f t="shared" si="13"/>
        <v xml:space="preserve"> </v>
      </c>
      <c r="F526" s="4" t="e">
        <f>VLOOKUP(E526,'3_Students'!B:G,5,FALSE)</f>
        <v>#N/A</v>
      </c>
    </row>
    <row r="527" spans="1:6" x14ac:dyDescent="0.2">
      <c r="A527" t="str">
        <f>IFERROR(IF((A526+1&lt;='1_Setting'!$C$28),A526+1," "),"")</f>
        <v/>
      </c>
      <c r="B527" s="22" t="str">
        <f>IF(ISNUMBER(A527),'3_Students'!B533," ")</f>
        <v xml:space="preserve"> </v>
      </c>
      <c r="C527" s="22" t="str">
        <f t="shared" si="13"/>
        <v xml:space="preserve"> </v>
      </c>
      <c r="F527" s="4" t="e">
        <f>VLOOKUP(E527,'3_Students'!B:G,5,FALSE)</f>
        <v>#N/A</v>
      </c>
    </row>
    <row r="528" spans="1:6" x14ac:dyDescent="0.2">
      <c r="A528" t="str">
        <f>IFERROR(IF((A527+1&lt;='1_Setting'!$C$28),A527+1," "),"")</f>
        <v/>
      </c>
      <c r="B528" s="22" t="str">
        <f>IF(ISNUMBER(A528),'3_Students'!B534," ")</f>
        <v xml:space="preserve"> </v>
      </c>
      <c r="C528" s="22" t="str">
        <f t="shared" si="13"/>
        <v xml:space="preserve"> </v>
      </c>
      <c r="F528" s="4" t="e">
        <f>VLOOKUP(E528,'3_Students'!B:G,5,FALSE)</f>
        <v>#N/A</v>
      </c>
    </row>
    <row r="529" spans="1:6" x14ac:dyDescent="0.2">
      <c r="A529" t="str">
        <f>IFERROR(IF((A528+1&lt;='1_Setting'!$C$28),A528+1," "),"")</f>
        <v/>
      </c>
      <c r="B529" s="22" t="str">
        <f>IF(ISNUMBER(A529),'3_Students'!B535," ")</f>
        <v xml:space="preserve"> </v>
      </c>
      <c r="C529" s="22" t="str">
        <f t="shared" si="13"/>
        <v xml:space="preserve"> </v>
      </c>
      <c r="F529" s="4" t="e">
        <f>VLOOKUP(E529,'3_Students'!B:G,5,FALSE)</f>
        <v>#N/A</v>
      </c>
    </row>
    <row r="530" spans="1:6" x14ac:dyDescent="0.2">
      <c r="A530" t="str">
        <f>IFERROR(IF((A529+1&lt;='1_Setting'!$C$28),A529+1," "),"")</f>
        <v/>
      </c>
      <c r="B530" s="22" t="str">
        <f>IF(ISNUMBER(A530),'3_Students'!B536," ")</f>
        <v xml:space="preserve"> </v>
      </c>
      <c r="C530" s="22" t="str">
        <f t="shared" si="13"/>
        <v xml:space="preserve"> </v>
      </c>
      <c r="F530" s="4" t="e">
        <f>VLOOKUP(E530,'3_Students'!B:G,5,FALSE)</f>
        <v>#N/A</v>
      </c>
    </row>
    <row r="531" spans="1:6" x14ac:dyDescent="0.2">
      <c r="A531" t="str">
        <f>IFERROR(IF((A530+1&lt;='1_Setting'!$C$28),A530+1," "),"")</f>
        <v/>
      </c>
      <c r="B531" s="22" t="str">
        <f>IF(ISNUMBER(A531),'3_Students'!B537," ")</f>
        <v xml:space="preserve"> </v>
      </c>
      <c r="C531" s="22" t="str">
        <f t="shared" si="13"/>
        <v xml:space="preserve"> </v>
      </c>
      <c r="F531" s="4" t="e">
        <f>VLOOKUP(E531,'3_Students'!B:G,5,FALSE)</f>
        <v>#N/A</v>
      </c>
    </row>
    <row r="532" spans="1:6" x14ac:dyDescent="0.2">
      <c r="A532" t="str">
        <f>IFERROR(IF((A531+1&lt;='1_Setting'!$C$28),A531+1," "),"")</f>
        <v/>
      </c>
      <c r="B532" s="22" t="str">
        <f>IF(ISNUMBER(A532),'3_Students'!B538," ")</f>
        <v xml:space="preserve"> </v>
      </c>
      <c r="C532" s="22" t="str">
        <f t="shared" si="13"/>
        <v xml:space="preserve"> </v>
      </c>
      <c r="F532" s="4" t="e">
        <f>VLOOKUP(E532,'3_Students'!B:G,5,FALSE)</f>
        <v>#N/A</v>
      </c>
    </row>
    <row r="533" spans="1:6" x14ac:dyDescent="0.2">
      <c r="A533" t="str">
        <f>IFERROR(IF((A532+1&lt;='1_Setting'!$C$28),A532+1," "),"")</f>
        <v/>
      </c>
      <c r="B533" s="22" t="str">
        <f>IF(ISNUMBER(A533),'3_Students'!B539," ")</f>
        <v xml:space="preserve"> </v>
      </c>
      <c r="C533" s="22" t="str">
        <f t="shared" si="13"/>
        <v xml:space="preserve"> </v>
      </c>
      <c r="F533" s="4" t="e">
        <f>VLOOKUP(E533,'3_Students'!B:G,5,FALSE)</f>
        <v>#N/A</v>
      </c>
    </row>
    <row r="534" spans="1:6" x14ac:dyDescent="0.2">
      <c r="A534" t="str">
        <f>IFERROR(IF((A533+1&lt;='1_Setting'!$C$28),A533+1," "),"")</f>
        <v/>
      </c>
      <c r="B534" s="22" t="str">
        <f>IF(ISNUMBER(A534),'3_Students'!B540," ")</f>
        <v xml:space="preserve"> </v>
      </c>
      <c r="C534" s="22" t="str">
        <f t="shared" si="13"/>
        <v xml:space="preserve"> </v>
      </c>
      <c r="F534" s="4" t="e">
        <f>VLOOKUP(E534,'3_Students'!B:G,5,FALSE)</f>
        <v>#N/A</v>
      </c>
    </row>
    <row r="535" spans="1:6" x14ac:dyDescent="0.2">
      <c r="A535" t="str">
        <f>IFERROR(IF((A534+1&lt;='1_Setting'!$C$28),A534+1," "),"")</f>
        <v/>
      </c>
      <c r="B535" s="22" t="str">
        <f>IF(ISNUMBER(A535),'3_Students'!B541," ")</f>
        <v xml:space="preserve"> </v>
      </c>
      <c r="C535" s="22" t="str">
        <f t="shared" si="13"/>
        <v xml:space="preserve"> </v>
      </c>
      <c r="F535" s="4" t="e">
        <f>VLOOKUP(E535,'3_Students'!B:G,5,FALSE)</f>
        <v>#N/A</v>
      </c>
    </row>
    <row r="536" spans="1:6" x14ac:dyDescent="0.2">
      <c r="A536" t="str">
        <f>IFERROR(IF((A535+1&lt;='1_Setting'!$C$28),A535+1," "),"")</f>
        <v/>
      </c>
      <c r="B536" s="22" t="str">
        <f>IF(ISNUMBER(A536),'3_Students'!B542," ")</f>
        <v xml:space="preserve"> </v>
      </c>
      <c r="C536" s="22" t="str">
        <f t="shared" si="13"/>
        <v xml:space="preserve"> </v>
      </c>
      <c r="F536" s="4" t="e">
        <f>VLOOKUP(E536,'3_Students'!B:G,5,FALSE)</f>
        <v>#N/A</v>
      </c>
    </row>
    <row r="537" spans="1:6" x14ac:dyDescent="0.2">
      <c r="A537" t="str">
        <f>IFERROR(IF((A536+1&lt;='1_Setting'!$C$28),A536+1," "),"")</f>
        <v/>
      </c>
      <c r="B537" s="22" t="str">
        <f>IF(ISNUMBER(A537),'3_Students'!B543," ")</f>
        <v xml:space="preserve"> </v>
      </c>
      <c r="C537" s="22" t="str">
        <f t="shared" si="13"/>
        <v xml:space="preserve"> </v>
      </c>
      <c r="F537" s="4" t="e">
        <f>VLOOKUP(E537,'3_Students'!B:G,5,FALSE)</f>
        <v>#N/A</v>
      </c>
    </row>
    <row r="538" spans="1:6" x14ac:dyDescent="0.2">
      <c r="A538" t="str">
        <f>IFERROR(IF((A537+1&lt;='1_Setting'!$C$28),A537+1," "),"")</f>
        <v/>
      </c>
      <c r="B538" s="22" t="str">
        <f>IF(ISNUMBER(A538),'3_Students'!B544," ")</f>
        <v xml:space="preserve"> </v>
      </c>
      <c r="C538" s="22" t="str">
        <f t="shared" si="13"/>
        <v xml:space="preserve"> </v>
      </c>
      <c r="F538" s="4" t="e">
        <f>VLOOKUP(E538,'3_Students'!B:G,5,FALSE)</f>
        <v>#N/A</v>
      </c>
    </row>
    <row r="539" spans="1:6" x14ac:dyDescent="0.2">
      <c r="A539" t="str">
        <f>IFERROR(IF((A538+1&lt;='1_Setting'!$C$28),A538+1," "),"")</f>
        <v/>
      </c>
      <c r="B539" s="22" t="str">
        <f>IF(ISNUMBER(A539),'3_Students'!B545," ")</f>
        <v xml:space="preserve"> </v>
      </c>
      <c r="C539" s="22" t="str">
        <f t="shared" si="13"/>
        <v xml:space="preserve"> </v>
      </c>
      <c r="F539" s="4" t="e">
        <f>VLOOKUP(E539,'3_Students'!B:G,5,FALSE)</f>
        <v>#N/A</v>
      </c>
    </row>
    <row r="540" spans="1:6" x14ac:dyDescent="0.2">
      <c r="A540" t="str">
        <f>IFERROR(IF((A539+1&lt;='1_Setting'!$C$28),A539+1," "),"")</f>
        <v/>
      </c>
      <c r="B540" s="22" t="str">
        <f>IF(ISNUMBER(A540),'3_Students'!B546," ")</f>
        <v xml:space="preserve"> </v>
      </c>
      <c r="C540" s="22" t="str">
        <f t="shared" si="13"/>
        <v xml:space="preserve"> </v>
      </c>
      <c r="F540" s="4" t="e">
        <f>VLOOKUP(E540,'3_Students'!B:G,5,FALSE)</f>
        <v>#N/A</v>
      </c>
    </row>
    <row r="541" spans="1:6" x14ac:dyDescent="0.2">
      <c r="A541" t="str">
        <f>IFERROR(IF((A540+1&lt;='1_Setting'!$C$28),A540+1," "),"")</f>
        <v/>
      </c>
      <c r="B541" s="22" t="str">
        <f>IF(ISNUMBER(A541),'3_Students'!B547," ")</f>
        <v xml:space="preserve"> </v>
      </c>
      <c r="C541" s="22" t="str">
        <f t="shared" si="13"/>
        <v xml:space="preserve"> </v>
      </c>
      <c r="F541" s="4" t="e">
        <f>VLOOKUP(E541,'3_Students'!B:G,5,FALSE)</f>
        <v>#N/A</v>
      </c>
    </row>
    <row r="542" spans="1:6" x14ac:dyDescent="0.2">
      <c r="A542" t="str">
        <f>IFERROR(IF((A541+1&lt;='1_Setting'!$C$28),A541+1," "),"")</f>
        <v/>
      </c>
      <c r="B542" s="22" t="str">
        <f>IF(ISNUMBER(A542),'3_Students'!B548," ")</f>
        <v xml:space="preserve"> </v>
      </c>
      <c r="C542" s="22" t="str">
        <f t="shared" si="13"/>
        <v xml:space="preserve"> </v>
      </c>
      <c r="F542" s="4" t="e">
        <f>VLOOKUP(E542,'3_Students'!B:G,5,FALSE)</f>
        <v>#N/A</v>
      </c>
    </row>
    <row r="543" spans="1:6" x14ac:dyDescent="0.2">
      <c r="A543" t="str">
        <f>IFERROR(IF((A542+1&lt;='1_Setting'!$C$28),A542+1," "),"")</f>
        <v/>
      </c>
      <c r="B543" s="22" t="str">
        <f>IF(ISNUMBER(A543),'3_Students'!B549," ")</f>
        <v xml:space="preserve"> </v>
      </c>
      <c r="C543" s="22" t="str">
        <f t="shared" si="13"/>
        <v xml:space="preserve"> </v>
      </c>
      <c r="F543" s="4" t="e">
        <f>VLOOKUP(E543,'3_Students'!B:G,5,FALSE)</f>
        <v>#N/A</v>
      </c>
    </row>
    <row r="544" spans="1:6" x14ac:dyDescent="0.2">
      <c r="A544" t="str">
        <f>IFERROR(IF((A543+1&lt;='1_Setting'!$C$28),A543+1," "),"")</f>
        <v/>
      </c>
      <c r="B544" s="22" t="str">
        <f>IF(ISNUMBER(A544),'3_Students'!B550," ")</f>
        <v xml:space="preserve"> </v>
      </c>
      <c r="C544" s="22" t="str">
        <f t="shared" si="13"/>
        <v xml:space="preserve"> </v>
      </c>
      <c r="F544" s="4" t="e">
        <f>VLOOKUP(E544,'3_Students'!B:G,5,FALSE)</f>
        <v>#N/A</v>
      </c>
    </row>
    <row r="545" spans="1:6" x14ac:dyDescent="0.2">
      <c r="A545" t="str">
        <f>IFERROR(IF((A544+1&lt;='1_Setting'!$C$28),A544+1," "),"")</f>
        <v/>
      </c>
      <c r="B545" s="22" t="str">
        <f>IF(ISNUMBER(A545),'3_Students'!B551," ")</f>
        <v xml:space="preserve"> </v>
      </c>
      <c r="C545" s="22" t="str">
        <f t="shared" si="13"/>
        <v xml:space="preserve"> </v>
      </c>
      <c r="F545" s="4" t="e">
        <f>VLOOKUP(E545,'3_Students'!B:G,5,FALSE)</f>
        <v>#N/A</v>
      </c>
    </row>
    <row r="546" spans="1:6" x14ac:dyDescent="0.2">
      <c r="A546" t="str">
        <f>IFERROR(IF((A545+1&lt;='1_Setting'!$C$28),A545+1," "),"")</f>
        <v/>
      </c>
      <c r="B546" s="22" t="str">
        <f>IF(ISNUMBER(A546),'3_Students'!B552," ")</f>
        <v xml:space="preserve"> </v>
      </c>
      <c r="C546" s="22" t="str">
        <f t="shared" si="13"/>
        <v xml:space="preserve"> </v>
      </c>
      <c r="F546" s="4" t="e">
        <f>VLOOKUP(E546,'3_Students'!B:G,5,FALSE)</f>
        <v>#N/A</v>
      </c>
    </row>
    <row r="547" spans="1:6" x14ac:dyDescent="0.2">
      <c r="A547" t="str">
        <f>IFERROR(IF((A546+1&lt;='1_Setting'!$C$28),A546+1," "),"")</f>
        <v/>
      </c>
      <c r="B547" s="22" t="str">
        <f>IF(ISNUMBER(A547),'3_Students'!B553," ")</f>
        <v xml:space="preserve"> </v>
      </c>
      <c r="C547" s="22" t="str">
        <f t="shared" si="13"/>
        <v xml:space="preserve"> </v>
      </c>
      <c r="F547" s="4" t="e">
        <f>VLOOKUP(E547,'3_Students'!B:G,5,FALSE)</f>
        <v>#N/A</v>
      </c>
    </row>
    <row r="548" spans="1:6" x14ac:dyDescent="0.2">
      <c r="A548" t="str">
        <f>IFERROR(IF((A547+1&lt;='1_Setting'!$C$28),A547+1," "),"")</f>
        <v/>
      </c>
      <c r="B548" s="22" t="str">
        <f>IF(ISNUMBER(A548),'3_Students'!B554," ")</f>
        <v xml:space="preserve"> </v>
      </c>
      <c r="C548" s="22" t="str">
        <f t="shared" si="13"/>
        <v xml:space="preserve"> </v>
      </c>
      <c r="F548" s="4" t="e">
        <f>VLOOKUP(E548,'3_Students'!B:G,5,FALSE)</f>
        <v>#N/A</v>
      </c>
    </row>
    <row r="549" spans="1:6" x14ac:dyDescent="0.2">
      <c r="A549" t="str">
        <f>IFERROR(IF((A548+1&lt;='1_Setting'!$C$28),A548+1," "),"")</f>
        <v/>
      </c>
      <c r="B549" s="22" t="str">
        <f>IF(ISNUMBER(A549),'3_Students'!B555," ")</f>
        <v xml:space="preserve"> </v>
      </c>
      <c r="C549" s="22" t="str">
        <f t="shared" si="13"/>
        <v xml:space="preserve"> </v>
      </c>
      <c r="F549" s="4" t="e">
        <f>VLOOKUP(E549,'3_Students'!B:G,5,FALSE)</f>
        <v>#N/A</v>
      </c>
    </row>
    <row r="550" spans="1:6" x14ac:dyDescent="0.2">
      <c r="A550" t="str">
        <f>IFERROR(IF((A549+1&lt;='1_Setting'!$C$28),A549+1," "),"")</f>
        <v/>
      </c>
      <c r="B550" s="22" t="str">
        <f>IF(ISNUMBER(A550),'3_Students'!B556," ")</f>
        <v xml:space="preserve"> </v>
      </c>
      <c r="C550" s="22" t="str">
        <f t="shared" si="13"/>
        <v xml:space="preserve"> </v>
      </c>
      <c r="F550" s="4" t="e">
        <f>VLOOKUP(E550,'3_Students'!B:G,5,FALSE)</f>
        <v>#N/A</v>
      </c>
    </row>
    <row r="551" spans="1:6" x14ac:dyDescent="0.2">
      <c r="A551" t="str">
        <f>IFERROR(IF((A550+1&lt;='1_Setting'!$C$28),A550+1," "),"")</f>
        <v/>
      </c>
      <c r="B551" s="22" t="str">
        <f>IF(ISNUMBER(A551),'3_Students'!B557," ")</f>
        <v xml:space="preserve"> </v>
      </c>
      <c r="C551" s="22" t="str">
        <f t="shared" si="13"/>
        <v xml:space="preserve"> </v>
      </c>
      <c r="F551" s="4" t="e">
        <f>VLOOKUP(E551,'3_Students'!B:G,5,FALSE)</f>
        <v>#N/A</v>
      </c>
    </row>
    <row r="552" spans="1:6" x14ac:dyDescent="0.2">
      <c r="A552" t="str">
        <f>IFERROR(IF((A551+1&lt;='1_Setting'!$C$28),A551+1," "),"")</f>
        <v/>
      </c>
      <c r="B552" s="22" t="str">
        <f>IF(ISNUMBER(A552),'3_Students'!B558," ")</f>
        <v xml:space="preserve"> </v>
      </c>
      <c r="C552" s="22" t="str">
        <f t="shared" si="13"/>
        <v xml:space="preserve"> </v>
      </c>
      <c r="F552" s="4" t="e">
        <f>VLOOKUP(E552,'3_Students'!B:G,5,FALSE)</f>
        <v>#N/A</v>
      </c>
    </row>
    <row r="553" spans="1:6" x14ac:dyDescent="0.2">
      <c r="A553" t="str">
        <f>IFERROR(IF((A552+1&lt;='1_Setting'!$C$28),A552+1," "),"")</f>
        <v/>
      </c>
      <c r="B553" s="22" t="str">
        <f>IF(ISNUMBER(A553),'3_Students'!B559," ")</f>
        <v xml:space="preserve"> </v>
      </c>
      <c r="C553" s="22" t="str">
        <f t="shared" si="13"/>
        <v xml:space="preserve"> </v>
      </c>
      <c r="F553" s="4" t="e">
        <f>VLOOKUP(E553,'3_Students'!B:G,5,FALSE)</f>
        <v>#N/A</v>
      </c>
    </row>
    <row r="554" spans="1:6" x14ac:dyDescent="0.2">
      <c r="A554" t="str">
        <f>IFERROR(IF((A553+1&lt;='1_Setting'!$C$28),A553+1," "),"")</f>
        <v/>
      </c>
      <c r="B554" s="22" t="str">
        <f>IF(ISNUMBER(A554),'3_Students'!B560," ")</f>
        <v xml:space="preserve"> </v>
      </c>
      <c r="C554" s="22" t="str">
        <f t="shared" si="13"/>
        <v xml:space="preserve"> </v>
      </c>
      <c r="F554" s="4" t="e">
        <f>VLOOKUP(E554,'3_Students'!B:G,5,FALSE)</f>
        <v>#N/A</v>
      </c>
    </row>
    <row r="555" spans="1:6" x14ac:dyDescent="0.2">
      <c r="A555" t="str">
        <f>IFERROR(IF((A554+1&lt;='1_Setting'!$C$28),A554+1," "),"")</f>
        <v/>
      </c>
      <c r="B555" s="22" t="str">
        <f>IF(ISNUMBER(A555),'3_Students'!B561," ")</f>
        <v xml:space="preserve"> </v>
      </c>
      <c r="C555" s="22" t="str">
        <f t="shared" si="13"/>
        <v xml:space="preserve"> </v>
      </c>
      <c r="F555" s="4" t="e">
        <f>VLOOKUP(E555,'3_Students'!B:G,5,FALSE)</f>
        <v>#N/A</v>
      </c>
    </row>
    <row r="556" spans="1:6" x14ac:dyDescent="0.2">
      <c r="A556" t="str">
        <f>IFERROR(IF((A555+1&lt;='1_Setting'!$C$28),A555+1," "),"")</f>
        <v/>
      </c>
      <c r="B556" s="22" t="str">
        <f>IF(ISNUMBER(A556),'3_Students'!B562," ")</f>
        <v xml:space="preserve"> </v>
      </c>
      <c r="C556" s="22" t="str">
        <f t="shared" si="13"/>
        <v xml:space="preserve"> </v>
      </c>
      <c r="F556" s="4" t="e">
        <f>VLOOKUP(E556,'3_Students'!B:G,5,FALSE)</f>
        <v>#N/A</v>
      </c>
    </row>
    <row r="557" spans="1:6" x14ac:dyDescent="0.2">
      <c r="A557" t="str">
        <f>IFERROR(IF((A556+1&lt;='1_Setting'!$C$28),A556+1," "),"")</f>
        <v/>
      </c>
      <c r="B557" s="22" t="str">
        <f>IF(ISNUMBER(A557),'3_Students'!B563," ")</f>
        <v xml:space="preserve"> </v>
      </c>
      <c r="C557" s="22" t="str">
        <f t="shared" si="13"/>
        <v xml:space="preserve"> </v>
      </c>
      <c r="F557" s="4" t="e">
        <f>VLOOKUP(E557,'3_Students'!B:G,5,FALSE)</f>
        <v>#N/A</v>
      </c>
    </row>
    <row r="558" spans="1:6" x14ac:dyDescent="0.2">
      <c r="A558" t="str">
        <f>IFERROR(IF((A557+1&lt;='1_Setting'!$C$28),A557+1," "),"")</f>
        <v/>
      </c>
      <c r="B558" s="22" t="str">
        <f>IF(ISNUMBER(A558),'3_Students'!B564," ")</f>
        <v xml:space="preserve"> </v>
      </c>
      <c r="C558" s="22" t="str">
        <f t="shared" si="13"/>
        <v xml:space="preserve"> </v>
      </c>
      <c r="F558" s="4" t="e">
        <f>VLOOKUP(E558,'3_Students'!B:G,5,FALSE)</f>
        <v>#N/A</v>
      </c>
    </row>
    <row r="559" spans="1:6" x14ac:dyDescent="0.2">
      <c r="A559" t="str">
        <f>IFERROR(IF((A558+1&lt;='1_Setting'!$C$28),A558+1," "),"")</f>
        <v/>
      </c>
      <c r="B559" s="22" t="str">
        <f>IF(ISNUMBER(A559),'3_Students'!B565," ")</f>
        <v xml:space="preserve"> </v>
      </c>
      <c r="C559" s="22" t="str">
        <f t="shared" si="13"/>
        <v xml:space="preserve"> </v>
      </c>
      <c r="F559" s="4" t="e">
        <f>VLOOKUP(E559,'3_Students'!B:G,5,FALSE)</f>
        <v>#N/A</v>
      </c>
    </row>
    <row r="560" spans="1:6" x14ac:dyDescent="0.2">
      <c r="A560" t="str">
        <f>IFERROR(IF((A559+1&lt;='1_Setting'!$C$28),A559+1," "),"")</f>
        <v/>
      </c>
      <c r="B560" s="22" t="str">
        <f>IF(ISNUMBER(A560),'3_Students'!B566," ")</f>
        <v xml:space="preserve"> </v>
      </c>
      <c r="C560" s="22" t="str">
        <f t="shared" si="13"/>
        <v xml:space="preserve"> </v>
      </c>
      <c r="F560" s="4" t="e">
        <f>VLOOKUP(E560,'3_Students'!B:G,5,FALSE)</f>
        <v>#N/A</v>
      </c>
    </row>
    <row r="561" spans="1:6" x14ac:dyDescent="0.2">
      <c r="A561" t="str">
        <f>IFERROR(IF((A560+1&lt;='1_Setting'!$C$28),A560+1," "),"")</f>
        <v/>
      </c>
      <c r="B561" s="22" t="str">
        <f>IF(ISNUMBER(A561),'3_Students'!B567," ")</f>
        <v xml:space="preserve"> </v>
      </c>
      <c r="C561" s="22" t="str">
        <f t="shared" si="13"/>
        <v xml:space="preserve"> </v>
      </c>
      <c r="F561" s="4" t="e">
        <f>VLOOKUP(E561,'3_Students'!B:G,5,FALSE)</f>
        <v>#N/A</v>
      </c>
    </row>
    <row r="562" spans="1:6" x14ac:dyDescent="0.2">
      <c r="A562" t="str">
        <f>IFERROR(IF((A561+1&lt;='1_Setting'!$C$28),A561+1," "),"")</f>
        <v/>
      </c>
      <c r="B562" s="22" t="str">
        <f>IF(ISNUMBER(A562),'3_Students'!B568," ")</f>
        <v xml:space="preserve"> </v>
      </c>
      <c r="C562" s="22" t="str">
        <f t="shared" si="13"/>
        <v xml:space="preserve"> </v>
      </c>
      <c r="F562" s="4" t="e">
        <f>VLOOKUP(E562,'3_Students'!B:G,5,FALSE)</f>
        <v>#N/A</v>
      </c>
    </row>
    <row r="563" spans="1:6" x14ac:dyDescent="0.2">
      <c r="A563" t="str">
        <f>IFERROR(IF((A562+1&lt;='1_Setting'!$C$28),A562+1," "),"")</f>
        <v/>
      </c>
      <c r="B563" s="22" t="str">
        <f>IF(ISNUMBER(A563),'3_Students'!B569," ")</f>
        <v xml:space="preserve"> </v>
      </c>
      <c r="C563" s="22" t="str">
        <f t="shared" si="13"/>
        <v xml:space="preserve"> </v>
      </c>
      <c r="F563" s="4" t="e">
        <f>VLOOKUP(E563,'3_Students'!B:G,5,FALSE)</f>
        <v>#N/A</v>
      </c>
    </row>
    <row r="564" spans="1:6" x14ac:dyDescent="0.2">
      <c r="A564" t="str">
        <f>IFERROR(IF((A563+1&lt;='1_Setting'!$C$28),A563+1," "),"")</f>
        <v/>
      </c>
      <c r="B564" s="22" t="str">
        <f>IF(ISNUMBER(A564),'3_Students'!B570," ")</f>
        <v xml:space="preserve"> </v>
      </c>
      <c r="C564" s="22" t="str">
        <f t="shared" si="13"/>
        <v xml:space="preserve"> </v>
      </c>
      <c r="F564" s="4" t="e">
        <f>VLOOKUP(E564,'3_Students'!B:G,5,FALSE)</f>
        <v>#N/A</v>
      </c>
    </row>
    <row r="565" spans="1:6" x14ac:dyDescent="0.2">
      <c r="A565" t="str">
        <f>IFERROR(IF((A564+1&lt;='1_Setting'!$C$28),A564+1," "),"")</f>
        <v/>
      </c>
      <c r="B565" s="22" t="str">
        <f>IF(ISNUMBER(A565),'3_Students'!B571," ")</f>
        <v xml:space="preserve"> </v>
      </c>
      <c r="C565" s="22" t="str">
        <f t="shared" si="13"/>
        <v xml:space="preserve"> </v>
      </c>
      <c r="F565" s="4" t="e">
        <f>VLOOKUP(E565,'3_Students'!B:G,5,FALSE)</f>
        <v>#N/A</v>
      </c>
    </row>
    <row r="566" spans="1:6" x14ac:dyDescent="0.2">
      <c r="A566" t="str">
        <f>IFERROR(IF((A565+1&lt;='1_Setting'!$C$28),A565+1," "),"")</f>
        <v/>
      </c>
      <c r="B566" s="22" t="str">
        <f>IF(ISNUMBER(A566),'3_Students'!B572," ")</f>
        <v xml:space="preserve"> </v>
      </c>
      <c r="C566" s="22" t="str">
        <f t="shared" si="13"/>
        <v xml:space="preserve"> </v>
      </c>
      <c r="F566" s="4" t="e">
        <f>VLOOKUP(E566,'3_Students'!B:G,5,FALSE)</f>
        <v>#N/A</v>
      </c>
    </row>
    <row r="567" spans="1:6" x14ac:dyDescent="0.2">
      <c r="A567" t="str">
        <f>IFERROR(IF((A566+1&lt;='1_Setting'!$C$28),A566+1," "),"")</f>
        <v/>
      </c>
      <c r="B567" s="22" t="str">
        <f>IF(ISNUMBER(A567),'3_Students'!B573," ")</f>
        <v xml:space="preserve"> </v>
      </c>
      <c r="C567" s="22" t="str">
        <f t="shared" si="13"/>
        <v xml:space="preserve"> </v>
      </c>
      <c r="F567" s="4" t="e">
        <f>VLOOKUP(E567,'3_Students'!B:G,5,FALSE)</f>
        <v>#N/A</v>
      </c>
    </row>
    <row r="568" spans="1:6" x14ac:dyDescent="0.2">
      <c r="A568" t="str">
        <f>IFERROR(IF((A567+1&lt;='1_Setting'!$C$28),A567+1," "),"")</f>
        <v/>
      </c>
      <c r="B568" s="22" t="str">
        <f>IF(ISNUMBER(A568),'3_Students'!B574," ")</f>
        <v xml:space="preserve"> </v>
      </c>
      <c r="C568" s="22" t="str">
        <f t="shared" si="13"/>
        <v xml:space="preserve"> </v>
      </c>
      <c r="F568" s="4" t="e">
        <f>VLOOKUP(E568,'3_Students'!B:G,5,FALSE)</f>
        <v>#N/A</v>
      </c>
    </row>
    <row r="569" spans="1:6" x14ac:dyDescent="0.2">
      <c r="A569" t="str">
        <f>IFERROR(IF((A568+1&lt;='1_Setting'!$C$28),A568+1," "),"")</f>
        <v/>
      </c>
      <c r="B569" s="22" t="str">
        <f>IF(ISNUMBER(A569),'3_Students'!B575," ")</f>
        <v xml:space="preserve"> </v>
      </c>
      <c r="C569" s="22" t="str">
        <f t="shared" si="13"/>
        <v xml:space="preserve"> </v>
      </c>
      <c r="F569" s="4" t="e">
        <f>VLOOKUP(E569,'3_Students'!B:G,5,FALSE)</f>
        <v>#N/A</v>
      </c>
    </row>
    <row r="570" spans="1:6" x14ac:dyDescent="0.2">
      <c r="A570" t="str">
        <f>IFERROR(IF((A569+1&lt;='1_Setting'!$C$28),A569+1," "),"")</f>
        <v/>
      </c>
      <c r="B570" s="22" t="str">
        <f>IF(ISNUMBER(A570),'3_Students'!B576," ")</f>
        <v xml:space="preserve"> </v>
      </c>
      <c r="C570" s="22" t="str">
        <f t="shared" si="13"/>
        <v xml:space="preserve"> </v>
      </c>
      <c r="F570" s="4" t="e">
        <f>VLOOKUP(E570,'3_Students'!B:G,5,FALSE)</f>
        <v>#N/A</v>
      </c>
    </row>
    <row r="571" spans="1:6" x14ac:dyDescent="0.2">
      <c r="A571" t="str">
        <f>IFERROR(IF((A570+1&lt;='1_Setting'!$C$28),A570+1," "),"")</f>
        <v/>
      </c>
      <c r="B571" s="22" t="str">
        <f>IF(ISNUMBER(A571),'3_Students'!B577," ")</f>
        <v xml:space="preserve"> </v>
      </c>
      <c r="C571" s="22" t="str">
        <f t="shared" si="13"/>
        <v xml:space="preserve"> </v>
      </c>
      <c r="F571" s="4" t="e">
        <f>VLOOKUP(E571,'3_Students'!B:G,5,FALSE)</f>
        <v>#N/A</v>
      </c>
    </row>
    <row r="572" spans="1:6" x14ac:dyDescent="0.2">
      <c r="A572" t="str">
        <f>IFERROR(IF((A571+1&lt;='1_Setting'!$C$28),A571+1," "),"")</f>
        <v/>
      </c>
      <c r="B572" s="22" t="str">
        <f>IF(ISNUMBER(A572),'3_Students'!B578," ")</f>
        <v xml:space="preserve"> </v>
      </c>
      <c r="C572" s="22" t="str">
        <f t="shared" si="13"/>
        <v xml:space="preserve"> </v>
      </c>
      <c r="F572" s="4" t="e">
        <f>VLOOKUP(E572,'3_Students'!B:G,5,FALSE)</f>
        <v>#N/A</v>
      </c>
    </row>
    <row r="573" spans="1:6" x14ac:dyDescent="0.2">
      <c r="A573" t="str">
        <f>IFERROR(IF((A572+1&lt;='1_Setting'!$C$28),A572+1," "),"")</f>
        <v/>
      </c>
      <c r="B573" s="22" t="str">
        <f>IF(ISNUMBER(A573),'3_Students'!B579," ")</f>
        <v xml:space="preserve"> </v>
      </c>
      <c r="C573" s="22" t="str">
        <f t="shared" si="13"/>
        <v xml:space="preserve"> </v>
      </c>
      <c r="F573" s="4" t="e">
        <f>VLOOKUP(E573,'3_Students'!B:G,5,FALSE)</f>
        <v>#N/A</v>
      </c>
    </row>
    <row r="574" spans="1:6" x14ac:dyDescent="0.2">
      <c r="A574" t="str">
        <f>IFERROR(IF((A573+1&lt;='1_Setting'!$C$28),A573+1," "),"")</f>
        <v/>
      </c>
      <c r="B574" s="22" t="str">
        <f>IF(ISNUMBER(A574),'3_Students'!B580," ")</f>
        <v xml:space="preserve"> </v>
      </c>
      <c r="C574" s="22" t="str">
        <f t="shared" si="13"/>
        <v xml:space="preserve"> </v>
      </c>
      <c r="F574" s="4" t="e">
        <f>VLOOKUP(E574,'3_Students'!B:G,5,FALSE)</f>
        <v>#N/A</v>
      </c>
    </row>
    <row r="575" spans="1:6" x14ac:dyDescent="0.2">
      <c r="A575" t="str">
        <f>IFERROR(IF((A574+1&lt;='1_Setting'!$C$28),A574+1," "),"")</f>
        <v/>
      </c>
      <c r="B575" s="22" t="str">
        <f>IF(ISNUMBER(A575),'3_Students'!B581," ")</f>
        <v xml:space="preserve"> </v>
      </c>
      <c r="C575" s="22" t="str">
        <f t="shared" si="13"/>
        <v xml:space="preserve"> </v>
      </c>
      <c r="F575" s="4" t="e">
        <f>VLOOKUP(E575,'3_Students'!B:G,5,FALSE)</f>
        <v>#N/A</v>
      </c>
    </row>
    <row r="576" spans="1:6" x14ac:dyDescent="0.2">
      <c r="A576" t="str">
        <f>IFERROR(IF((A575+1&lt;='1_Setting'!$C$28),A575+1," "),"")</f>
        <v/>
      </c>
      <c r="B576" s="22" t="str">
        <f>IF(ISNUMBER(A576),'3_Students'!B582," ")</f>
        <v xml:space="preserve"> </v>
      </c>
      <c r="C576" s="22" t="str">
        <f t="shared" si="13"/>
        <v xml:space="preserve"> </v>
      </c>
      <c r="F576" s="4" t="e">
        <f>VLOOKUP(E576,'3_Students'!B:G,5,FALSE)</f>
        <v>#N/A</v>
      </c>
    </row>
    <row r="577" spans="1:6" x14ac:dyDescent="0.2">
      <c r="A577" t="str">
        <f>IFERROR(IF((A576+1&lt;='1_Setting'!$C$28),A576+1," "),"")</f>
        <v/>
      </c>
      <c r="B577" s="22" t="str">
        <f>IF(ISNUMBER(A577),'3_Students'!B583," ")</f>
        <v xml:space="preserve"> </v>
      </c>
      <c r="C577" s="22" t="str">
        <f t="shared" si="13"/>
        <v xml:space="preserve"> </v>
      </c>
      <c r="F577" s="4" t="e">
        <f>VLOOKUP(E577,'3_Students'!B:G,5,FALSE)</f>
        <v>#N/A</v>
      </c>
    </row>
    <row r="578" spans="1:6" x14ac:dyDescent="0.2">
      <c r="A578" t="str">
        <f>IFERROR(IF((A577+1&lt;='1_Setting'!$C$28),A577+1," "),"")</f>
        <v/>
      </c>
      <c r="B578" s="22" t="str">
        <f>IF(ISNUMBER(A578),'3_Students'!B584," ")</f>
        <v xml:space="preserve"> </v>
      </c>
      <c r="C578" s="22" t="str">
        <f t="shared" si="13"/>
        <v xml:space="preserve"> </v>
      </c>
      <c r="F578" s="4" t="e">
        <f>VLOOKUP(E578,'3_Students'!B:G,5,FALSE)</f>
        <v>#N/A</v>
      </c>
    </row>
    <row r="579" spans="1:6" x14ac:dyDescent="0.2">
      <c r="A579" t="str">
        <f>IFERROR(IF((A578+1&lt;='1_Setting'!$C$28),A578+1," "),"")</f>
        <v/>
      </c>
      <c r="B579" s="22" t="str">
        <f>IF(ISNUMBER(A579),'3_Students'!B585," ")</f>
        <v xml:space="preserve"> </v>
      </c>
      <c r="C579" s="22" t="str">
        <f t="shared" si="13"/>
        <v xml:space="preserve"> </v>
      </c>
      <c r="F579" s="4" t="e">
        <f>VLOOKUP(E579,'3_Students'!B:G,5,FALSE)</f>
        <v>#N/A</v>
      </c>
    </row>
    <row r="580" spans="1:6" x14ac:dyDescent="0.2">
      <c r="A580" t="str">
        <f>IFERROR(IF((A579+1&lt;='1_Setting'!$C$28),A579+1," "),"")</f>
        <v/>
      </c>
      <c r="B580" s="22" t="str">
        <f>IF(ISNUMBER(A580),'3_Students'!B586," ")</f>
        <v xml:space="preserve"> </v>
      </c>
      <c r="C580" s="22" t="str">
        <f t="shared" ref="C580:C643" si="14">IFERROR(((LEFT(B580,2)&amp;MID(B580,4,3)&amp;RIGHT(B580,3))*1)," ")</f>
        <v xml:space="preserve"> </v>
      </c>
      <c r="F580" s="4" t="e">
        <f>VLOOKUP(E580,'3_Students'!B:G,5,FALSE)</f>
        <v>#N/A</v>
      </c>
    </row>
    <row r="581" spans="1:6" x14ac:dyDescent="0.2">
      <c r="A581" t="str">
        <f>IFERROR(IF((A580+1&lt;='1_Setting'!$C$28),A580+1," "),"")</f>
        <v/>
      </c>
      <c r="B581" s="22" t="str">
        <f>IF(ISNUMBER(A581),'3_Students'!B587," ")</f>
        <v xml:space="preserve"> </v>
      </c>
      <c r="C581" s="22" t="str">
        <f t="shared" si="14"/>
        <v xml:space="preserve"> </v>
      </c>
      <c r="F581" s="4" t="e">
        <f>VLOOKUP(E581,'3_Students'!B:G,5,FALSE)</f>
        <v>#N/A</v>
      </c>
    </row>
    <row r="582" spans="1:6" x14ac:dyDescent="0.2">
      <c r="A582" t="str">
        <f>IFERROR(IF((A581+1&lt;='1_Setting'!$C$28),A581+1," "),"")</f>
        <v/>
      </c>
      <c r="B582" s="22" t="str">
        <f>IF(ISNUMBER(A582),'3_Students'!B588," ")</f>
        <v xml:space="preserve"> </v>
      </c>
      <c r="C582" s="22" t="str">
        <f t="shared" si="14"/>
        <v xml:space="preserve"> </v>
      </c>
      <c r="F582" s="4" t="e">
        <f>VLOOKUP(E582,'3_Students'!B:G,5,FALSE)</f>
        <v>#N/A</v>
      </c>
    </row>
    <row r="583" spans="1:6" x14ac:dyDescent="0.2">
      <c r="A583" t="str">
        <f>IFERROR(IF((A582+1&lt;='1_Setting'!$C$28),A582+1," "),"")</f>
        <v/>
      </c>
      <c r="B583" s="22" t="str">
        <f>IF(ISNUMBER(A583),'3_Students'!B589," ")</f>
        <v xml:space="preserve"> </v>
      </c>
      <c r="C583" s="22" t="str">
        <f t="shared" si="14"/>
        <v xml:space="preserve"> </v>
      </c>
      <c r="F583" s="4" t="e">
        <f>VLOOKUP(E583,'3_Students'!B:G,5,FALSE)</f>
        <v>#N/A</v>
      </c>
    </row>
    <row r="584" spans="1:6" x14ac:dyDescent="0.2">
      <c r="A584" t="str">
        <f>IFERROR(IF((A583+1&lt;='1_Setting'!$C$28),A583+1," "),"")</f>
        <v/>
      </c>
      <c r="B584" s="22" t="str">
        <f>IF(ISNUMBER(A584),'3_Students'!B590," ")</f>
        <v xml:space="preserve"> </v>
      </c>
      <c r="C584" s="22" t="str">
        <f t="shared" si="14"/>
        <v xml:space="preserve"> </v>
      </c>
      <c r="F584" s="4" t="e">
        <f>VLOOKUP(E584,'3_Students'!B:G,5,FALSE)</f>
        <v>#N/A</v>
      </c>
    </row>
    <row r="585" spans="1:6" x14ac:dyDescent="0.2">
      <c r="A585" t="str">
        <f>IFERROR(IF((A584+1&lt;='1_Setting'!$C$28),A584+1," "),"")</f>
        <v/>
      </c>
      <c r="B585" s="22" t="str">
        <f>IF(ISNUMBER(A585),'3_Students'!B591," ")</f>
        <v xml:space="preserve"> </v>
      </c>
      <c r="C585" s="22" t="str">
        <f t="shared" si="14"/>
        <v xml:space="preserve"> </v>
      </c>
      <c r="F585" s="4" t="e">
        <f>VLOOKUP(E585,'3_Students'!B:G,5,FALSE)</f>
        <v>#N/A</v>
      </c>
    </row>
    <row r="586" spans="1:6" x14ac:dyDescent="0.2">
      <c r="A586" t="str">
        <f>IFERROR(IF((A585+1&lt;='1_Setting'!$C$28),A585+1," "),"")</f>
        <v/>
      </c>
      <c r="B586" s="22" t="str">
        <f>IF(ISNUMBER(A586),'3_Students'!B592," ")</f>
        <v xml:space="preserve"> </v>
      </c>
      <c r="C586" s="22" t="str">
        <f t="shared" si="14"/>
        <v xml:space="preserve"> </v>
      </c>
      <c r="F586" s="4" t="e">
        <f>VLOOKUP(E586,'3_Students'!B:G,5,FALSE)</f>
        <v>#N/A</v>
      </c>
    </row>
    <row r="587" spans="1:6" x14ac:dyDescent="0.2">
      <c r="A587" t="str">
        <f>IFERROR(IF((A586+1&lt;='1_Setting'!$C$28),A586+1," "),"")</f>
        <v/>
      </c>
      <c r="B587" s="22" t="str">
        <f>IF(ISNUMBER(A587),'3_Students'!B593," ")</f>
        <v xml:space="preserve"> </v>
      </c>
      <c r="C587" s="22" t="str">
        <f t="shared" si="14"/>
        <v xml:space="preserve"> </v>
      </c>
      <c r="F587" s="4" t="e">
        <f>VLOOKUP(E587,'3_Students'!B:G,5,FALSE)</f>
        <v>#N/A</v>
      </c>
    </row>
    <row r="588" spans="1:6" x14ac:dyDescent="0.2">
      <c r="A588" t="str">
        <f>IFERROR(IF((A587+1&lt;='1_Setting'!$C$28),A587+1," "),"")</f>
        <v/>
      </c>
      <c r="B588" s="22" t="str">
        <f>IF(ISNUMBER(A588),'3_Students'!B594," ")</f>
        <v xml:space="preserve"> </v>
      </c>
      <c r="C588" s="22" t="str">
        <f t="shared" si="14"/>
        <v xml:space="preserve"> </v>
      </c>
      <c r="F588" s="4" t="e">
        <f>VLOOKUP(E588,'3_Students'!B:G,5,FALSE)</f>
        <v>#N/A</v>
      </c>
    </row>
    <row r="589" spans="1:6" x14ac:dyDescent="0.2">
      <c r="A589" t="str">
        <f>IFERROR(IF((A588+1&lt;='1_Setting'!$C$28),A588+1," "),"")</f>
        <v/>
      </c>
      <c r="B589" s="22" t="str">
        <f>IF(ISNUMBER(A589),'3_Students'!B595," ")</f>
        <v xml:space="preserve"> </v>
      </c>
      <c r="C589" s="22" t="str">
        <f t="shared" si="14"/>
        <v xml:space="preserve"> </v>
      </c>
      <c r="F589" s="4" t="e">
        <f>VLOOKUP(E589,'3_Students'!B:G,5,FALSE)</f>
        <v>#N/A</v>
      </c>
    </row>
    <row r="590" spans="1:6" x14ac:dyDescent="0.2">
      <c r="A590" t="str">
        <f>IFERROR(IF((A589+1&lt;='1_Setting'!$C$28),A589+1," "),"")</f>
        <v/>
      </c>
      <c r="B590" s="22" t="str">
        <f>IF(ISNUMBER(A590),'3_Students'!B596," ")</f>
        <v xml:space="preserve"> </v>
      </c>
      <c r="C590" s="22" t="str">
        <f t="shared" si="14"/>
        <v xml:space="preserve"> </v>
      </c>
      <c r="F590" s="4" t="e">
        <f>VLOOKUP(E590,'3_Students'!B:G,5,FALSE)</f>
        <v>#N/A</v>
      </c>
    </row>
    <row r="591" spans="1:6" x14ac:dyDescent="0.2">
      <c r="A591" t="str">
        <f>IFERROR(IF((A590+1&lt;='1_Setting'!$C$28),A590+1," "),"")</f>
        <v/>
      </c>
      <c r="B591" s="22" t="str">
        <f>IF(ISNUMBER(A591),'3_Students'!B597," ")</f>
        <v xml:space="preserve"> </v>
      </c>
      <c r="C591" s="22" t="str">
        <f t="shared" si="14"/>
        <v xml:space="preserve"> </v>
      </c>
      <c r="F591" s="4" t="e">
        <f>VLOOKUP(E591,'3_Students'!B:G,5,FALSE)</f>
        <v>#N/A</v>
      </c>
    </row>
    <row r="592" spans="1:6" x14ac:dyDescent="0.2">
      <c r="A592" t="str">
        <f>IFERROR(IF((A591+1&lt;='1_Setting'!$C$28),A591+1," "),"")</f>
        <v/>
      </c>
      <c r="B592" s="22" t="str">
        <f>IF(ISNUMBER(A592),'3_Students'!B598," ")</f>
        <v xml:space="preserve"> </v>
      </c>
      <c r="C592" s="22" t="str">
        <f t="shared" si="14"/>
        <v xml:space="preserve"> </v>
      </c>
      <c r="F592" s="4" t="e">
        <f>VLOOKUP(E592,'3_Students'!B:G,5,FALSE)</f>
        <v>#N/A</v>
      </c>
    </row>
    <row r="593" spans="1:6" x14ac:dyDescent="0.2">
      <c r="A593" t="str">
        <f>IFERROR(IF((A592+1&lt;='1_Setting'!$C$28),A592+1," "),"")</f>
        <v/>
      </c>
      <c r="B593" s="22" t="str">
        <f>IF(ISNUMBER(A593),'3_Students'!B599," ")</f>
        <v xml:space="preserve"> </v>
      </c>
      <c r="C593" s="22" t="str">
        <f t="shared" si="14"/>
        <v xml:space="preserve"> </v>
      </c>
      <c r="F593" s="4" t="e">
        <f>VLOOKUP(E593,'3_Students'!B:G,5,FALSE)</f>
        <v>#N/A</v>
      </c>
    </row>
    <row r="594" spans="1:6" x14ac:dyDescent="0.2">
      <c r="A594" t="str">
        <f>IFERROR(IF((A593+1&lt;='1_Setting'!$C$28),A593+1," "),"")</f>
        <v/>
      </c>
      <c r="B594" s="22" t="str">
        <f>IF(ISNUMBER(A594),'3_Students'!B600," ")</f>
        <v xml:space="preserve"> </v>
      </c>
      <c r="C594" s="22" t="str">
        <f t="shared" si="14"/>
        <v xml:space="preserve"> </v>
      </c>
      <c r="F594" s="4" t="e">
        <f>VLOOKUP(E594,'3_Students'!B:G,5,FALSE)</f>
        <v>#N/A</v>
      </c>
    </row>
    <row r="595" spans="1:6" x14ac:dyDescent="0.2">
      <c r="A595" t="str">
        <f>IFERROR(IF((A594+1&lt;='1_Setting'!$C$28),A594+1," "),"")</f>
        <v/>
      </c>
      <c r="B595" s="22" t="str">
        <f>IF(ISNUMBER(A595),'3_Students'!B601," ")</f>
        <v xml:space="preserve"> </v>
      </c>
      <c r="C595" s="22" t="str">
        <f t="shared" si="14"/>
        <v xml:space="preserve"> </v>
      </c>
      <c r="F595" s="4" t="e">
        <f>VLOOKUP(E595,'3_Students'!B:G,5,FALSE)</f>
        <v>#N/A</v>
      </c>
    </row>
    <row r="596" spans="1:6" x14ac:dyDescent="0.2">
      <c r="A596" t="str">
        <f>IFERROR(IF((A595+1&lt;='1_Setting'!$C$28),A595+1," "),"")</f>
        <v/>
      </c>
      <c r="B596" s="22" t="str">
        <f>IF(ISNUMBER(A596),'3_Students'!B602," ")</f>
        <v xml:space="preserve"> </v>
      </c>
      <c r="C596" s="22" t="str">
        <f t="shared" si="14"/>
        <v xml:space="preserve"> </v>
      </c>
      <c r="F596" s="4" t="e">
        <f>VLOOKUP(E596,'3_Students'!B:G,5,FALSE)</f>
        <v>#N/A</v>
      </c>
    </row>
    <row r="597" spans="1:6" x14ac:dyDescent="0.2">
      <c r="A597" t="str">
        <f>IFERROR(IF((A596+1&lt;='1_Setting'!$C$28),A596+1," "),"")</f>
        <v/>
      </c>
      <c r="B597" s="22" t="str">
        <f>IF(ISNUMBER(A597),'3_Students'!B603," ")</f>
        <v xml:space="preserve"> </v>
      </c>
      <c r="C597" s="22" t="str">
        <f t="shared" si="14"/>
        <v xml:space="preserve"> </v>
      </c>
      <c r="F597" s="4" t="e">
        <f>VLOOKUP(E597,'3_Students'!B:G,5,FALSE)</f>
        <v>#N/A</v>
      </c>
    </row>
    <row r="598" spans="1:6" x14ac:dyDescent="0.2">
      <c r="A598" t="str">
        <f>IFERROR(IF((A597+1&lt;='1_Setting'!$C$28),A597+1," "),"")</f>
        <v/>
      </c>
      <c r="B598" s="22" t="str">
        <f>IF(ISNUMBER(A598),'3_Students'!B604," ")</f>
        <v xml:space="preserve"> </v>
      </c>
      <c r="C598" s="22" t="str">
        <f t="shared" si="14"/>
        <v xml:space="preserve"> </v>
      </c>
      <c r="F598" s="4" t="e">
        <f>VLOOKUP(E598,'3_Students'!B:G,5,FALSE)</f>
        <v>#N/A</v>
      </c>
    </row>
    <row r="599" spans="1:6" x14ac:dyDescent="0.2">
      <c r="A599" t="str">
        <f>IFERROR(IF((A598+1&lt;='1_Setting'!$C$28),A598+1," "),"")</f>
        <v/>
      </c>
      <c r="B599" s="22" t="str">
        <f>IF(ISNUMBER(A599),'3_Students'!B605," ")</f>
        <v xml:space="preserve"> </v>
      </c>
      <c r="C599" s="22" t="str">
        <f t="shared" si="14"/>
        <v xml:space="preserve"> </v>
      </c>
      <c r="F599" s="4" t="e">
        <f>VLOOKUP(E599,'3_Students'!B:G,5,FALSE)</f>
        <v>#N/A</v>
      </c>
    </row>
    <row r="600" spans="1:6" x14ac:dyDescent="0.2">
      <c r="A600" t="str">
        <f>IFERROR(IF((A599+1&lt;='1_Setting'!$C$28),A599+1," "),"")</f>
        <v/>
      </c>
      <c r="B600" s="22" t="str">
        <f>IF(ISNUMBER(A600),'3_Students'!B606," ")</f>
        <v xml:space="preserve"> </v>
      </c>
      <c r="C600" s="22" t="str">
        <f t="shared" si="14"/>
        <v xml:space="preserve"> </v>
      </c>
      <c r="F600" s="4" t="e">
        <f>VLOOKUP(E600,'3_Students'!B:G,5,FALSE)</f>
        <v>#N/A</v>
      </c>
    </row>
    <row r="601" spans="1:6" x14ac:dyDescent="0.2">
      <c r="A601" t="str">
        <f>IFERROR(IF((A600+1&lt;='1_Setting'!$C$28),A600+1," "),"")</f>
        <v/>
      </c>
      <c r="B601" s="22" t="str">
        <f>IF(ISNUMBER(A601),'3_Students'!B607," ")</f>
        <v xml:space="preserve"> </v>
      </c>
      <c r="C601" s="22" t="str">
        <f t="shared" si="14"/>
        <v xml:space="preserve"> </v>
      </c>
      <c r="F601" s="4" t="e">
        <f>VLOOKUP(E601,'3_Students'!B:G,5,FALSE)</f>
        <v>#N/A</v>
      </c>
    </row>
    <row r="602" spans="1:6" x14ac:dyDescent="0.2">
      <c r="A602" t="str">
        <f>IFERROR(IF((A601+1&lt;='1_Setting'!$C$28),A601+1," "),"")</f>
        <v/>
      </c>
      <c r="B602" s="22" t="str">
        <f>IF(ISNUMBER(A602),'3_Students'!B608," ")</f>
        <v xml:space="preserve"> </v>
      </c>
      <c r="C602" s="22" t="str">
        <f t="shared" si="14"/>
        <v xml:space="preserve"> </v>
      </c>
      <c r="F602" s="4" t="e">
        <f>VLOOKUP(E602,'3_Students'!B:G,5,FALSE)</f>
        <v>#N/A</v>
      </c>
    </row>
    <row r="603" spans="1:6" x14ac:dyDescent="0.2">
      <c r="A603" t="str">
        <f>IFERROR(IF((A602+1&lt;='1_Setting'!$C$28),A602+1," "),"")</f>
        <v/>
      </c>
      <c r="B603" s="22" t="str">
        <f>IF(ISNUMBER(A603),'3_Students'!B609," ")</f>
        <v xml:space="preserve"> </v>
      </c>
      <c r="C603" s="22" t="str">
        <f t="shared" si="14"/>
        <v xml:space="preserve"> </v>
      </c>
      <c r="F603" s="4" t="e">
        <f>VLOOKUP(E603,'3_Students'!B:G,5,FALSE)</f>
        <v>#N/A</v>
      </c>
    </row>
    <row r="604" spans="1:6" x14ac:dyDescent="0.2">
      <c r="A604" t="str">
        <f>IFERROR(IF((A603+1&lt;='1_Setting'!$C$28),A603+1," "),"")</f>
        <v/>
      </c>
      <c r="B604" s="22" t="str">
        <f>IF(ISNUMBER(A604),'3_Students'!B610," ")</f>
        <v xml:space="preserve"> </v>
      </c>
      <c r="C604" s="22" t="str">
        <f t="shared" si="14"/>
        <v xml:space="preserve"> </v>
      </c>
      <c r="F604" s="4" t="e">
        <f>VLOOKUP(E604,'3_Students'!B:G,5,FALSE)</f>
        <v>#N/A</v>
      </c>
    </row>
    <row r="605" spans="1:6" x14ac:dyDescent="0.2">
      <c r="A605" t="str">
        <f>IFERROR(IF((A604+1&lt;='1_Setting'!$C$28),A604+1," "),"")</f>
        <v/>
      </c>
      <c r="B605" s="22" t="str">
        <f>IF(ISNUMBER(A605),'3_Students'!B611," ")</f>
        <v xml:space="preserve"> </v>
      </c>
      <c r="C605" s="22" t="str">
        <f t="shared" si="14"/>
        <v xml:space="preserve"> </v>
      </c>
      <c r="F605" s="4" t="e">
        <f>VLOOKUP(E605,'3_Students'!B:G,5,FALSE)</f>
        <v>#N/A</v>
      </c>
    </row>
    <row r="606" spans="1:6" x14ac:dyDescent="0.2">
      <c r="A606" t="str">
        <f>IFERROR(IF((A605+1&lt;='1_Setting'!$C$28),A605+1," "),"")</f>
        <v/>
      </c>
      <c r="B606" s="22" t="str">
        <f>IF(ISNUMBER(A606),'3_Students'!B612," ")</f>
        <v xml:space="preserve"> </v>
      </c>
      <c r="C606" s="22" t="str">
        <f t="shared" si="14"/>
        <v xml:space="preserve"> </v>
      </c>
      <c r="F606" s="4" t="e">
        <f>VLOOKUP(E606,'3_Students'!B:G,5,FALSE)</f>
        <v>#N/A</v>
      </c>
    </row>
    <row r="607" spans="1:6" x14ac:dyDescent="0.2">
      <c r="A607" t="str">
        <f>IFERROR(IF((A606+1&lt;='1_Setting'!$C$28),A606+1," "),"")</f>
        <v/>
      </c>
      <c r="B607" s="22" t="str">
        <f>IF(ISNUMBER(A607),'3_Students'!B613," ")</f>
        <v xml:space="preserve"> </v>
      </c>
      <c r="C607" s="22" t="str">
        <f t="shared" si="14"/>
        <v xml:space="preserve"> </v>
      </c>
      <c r="F607" s="4" t="e">
        <f>VLOOKUP(E607,'3_Students'!B:G,5,FALSE)</f>
        <v>#N/A</v>
      </c>
    </row>
    <row r="608" spans="1:6" x14ac:dyDescent="0.2">
      <c r="A608" t="str">
        <f>IFERROR(IF((A607+1&lt;='1_Setting'!$C$28),A607+1," "),"")</f>
        <v/>
      </c>
      <c r="B608" s="22" t="str">
        <f>IF(ISNUMBER(A608),'3_Students'!B614," ")</f>
        <v xml:space="preserve"> </v>
      </c>
      <c r="C608" s="22" t="str">
        <f t="shared" si="14"/>
        <v xml:space="preserve"> </v>
      </c>
      <c r="F608" s="4" t="e">
        <f>VLOOKUP(E608,'3_Students'!B:G,5,FALSE)</f>
        <v>#N/A</v>
      </c>
    </row>
    <row r="609" spans="1:6" x14ac:dyDescent="0.2">
      <c r="A609" t="str">
        <f>IFERROR(IF((A608+1&lt;='1_Setting'!$C$28),A608+1," "),"")</f>
        <v/>
      </c>
      <c r="B609" s="22" t="str">
        <f>IF(ISNUMBER(A609),'3_Students'!B615," ")</f>
        <v xml:space="preserve"> </v>
      </c>
      <c r="C609" s="22" t="str">
        <f t="shared" si="14"/>
        <v xml:space="preserve"> </v>
      </c>
      <c r="F609" s="4" t="e">
        <f>VLOOKUP(E609,'3_Students'!B:G,5,FALSE)</f>
        <v>#N/A</v>
      </c>
    </row>
    <row r="610" spans="1:6" x14ac:dyDescent="0.2">
      <c r="A610" t="str">
        <f>IFERROR(IF((A609+1&lt;='1_Setting'!$C$28),A609+1," "),"")</f>
        <v/>
      </c>
      <c r="B610" s="22" t="str">
        <f>IF(ISNUMBER(A610),'3_Students'!B616," ")</f>
        <v xml:space="preserve"> </v>
      </c>
      <c r="C610" s="22" t="str">
        <f t="shared" si="14"/>
        <v xml:space="preserve"> </v>
      </c>
      <c r="F610" s="4" t="e">
        <f>VLOOKUP(E610,'3_Students'!B:G,5,FALSE)</f>
        <v>#N/A</v>
      </c>
    </row>
    <row r="611" spans="1:6" x14ac:dyDescent="0.2">
      <c r="A611" t="str">
        <f>IFERROR(IF((A610+1&lt;='1_Setting'!$C$28),A610+1," "),"")</f>
        <v/>
      </c>
      <c r="B611" s="22" t="str">
        <f>IF(ISNUMBER(A611),'3_Students'!B617," ")</f>
        <v xml:space="preserve"> </v>
      </c>
      <c r="C611" s="22" t="str">
        <f t="shared" si="14"/>
        <v xml:space="preserve"> </v>
      </c>
      <c r="F611" s="4" t="e">
        <f>VLOOKUP(E611,'3_Students'!B:G,5,FALSE)</f>
        <v>#N/A</v>
      </c>
    </row>
    <row r="612" spans="1:6" x14ac:dyDescent="0.2">
      <c r="A612" t="str">
        <f>IFERROR(IF((A611+1&lt;='1_Setting'!$C$28),A611+1," "),"")</f>
        <v/>
      </c>
      <c r="B612" s="22" t="str">
        <f>IF(ISNUMBER(A612),'3_Students'!B618," ")</f>
        <v xml:space="preserve"> </v>
      </c>
      <c r="C612" s="22" t="str">
        <f t="shared" si="14"/>
        <v xml:space="preserve"> </v>
      </c>
      <c r="F612" s="4" t="e">
        <f>VLOOKUP(E612,'3_Students'!B:G,5,FALSE)</f>
        <v>#N/A</v>
      </c>
    </row>
    <row r="613" spans="1:6" x14ac:dyDescent="0.2">
      <c r="A613" t="str">
        <f>IFERROR(IF((A612+1&lt;='1_Setting'!$C$28),A612+1," "),"")</f>
        <v/>
      </c>
      <c r="B613" s="22" t="str">
        <f>IF(ISNUMBER(A613),'3_Students'!B619," ")</f>
        <v xml:space="preserve"> </v>
      </c>
      <c r="C613" s="22" t="str">
        <f t="shared" si="14"/>
        <v xml:space="preserve"> </v>
      </c>
      <c r="F613" s="4" t="e">
        <f>VLOOKUP(E613,'3_Students'!B:G,5,FALSE)</f>
        <v>#N/A</v>
      </c>
    </row>
    <row r="614" spans="1:6" x14ac:dyDescent="0.2">
      <c r="A614" t="str">
        <f>IFERROR(IF((A613+1&lt;='1_Setting'!$C$28),A613+1," "),"")</f>
        <v/>
      </c>
      <c r="B614" s="22" t="str">
        <f>IF(ISNUMBER(A614),'3_Students'!B620," ")</f>
        <v xml:space="preserve"> </v>
      </c>
      <c r="C614" s="22" t="str">
        <f t="shared" si="14"/>
        <v xml:space="preserve"> </v>
      </c>
      <c r="F614" s="4" t="e">
        <f>VLOOKUP(E614,'3_Students'!B:G,5,FALSE)</f>
        <v>#N/A</v>
      </c>
    </row>
    <row r="615" spans="1:6" x14ac:dyDescent="0.2">
      <c r="A615" t="str">
        <f>IFERROR(IF((A614+1&lt;='1_Setting'!$C$28),A614+1," "),"")</f>
        <v/>
      </c>
      <c r="B615" s="22" t="str">
        <f>IF(ISNUMBER(A615),'3_Students'!B621," ")</f>
        <v xml:space="preserve"> </v>
      </c>
      <c r="C615" s="22" t="str">
        <f t="shared" si="14"/>
        <v xml:space="preserve"> </v>
      </c>
      <c r="F615" s="4" t="e">
        <f>VLOOKUP(E615,'3_Students'!B:G,5,FALSE)</f>
        <v>#N/A</v>
      </c>
    </row>
    <row r="616" spans="1:6" x14ac:dyDescent="0.2">
      <c r="A616" t="str">
        <f>IFERROR(IF((A615+1&lt;='1_Setting'!$C$28),A615+1," "),"")</f>
        <v/>
      </c>
      <c r="B616" s="22" t="str">
        <f>IF(ISNUMBER(A616),'3_Students'!B622," ")</f>
        <v xml:space="preserve"> </v>
      </c>
      <c r="C616" s="22" t="str">
        <f t="shared" si="14"/>
        <v xml:space="preserve"> </v>
      </c>
      <c r="F616" s="4" t="e">
        <f>VLOOKUP(E616,'3_Students'!B:G,5,FALSE)</f>
        <v>#N/A</v>
      </c>
    </row>
    <row r="617" spans="1:6" x14ac:dyDescent="0.2">
      <c r="A617" t="str">
        <f>IFERROR(IF((A616+1&lt;='1_Setting'!$C$28),A616+1," "),"")</f>
        <v/>
      </c>
      <c r="B617" s="22" t="str">
        <f>IF(ISNUMBER(A617),'3_Students'!B623," ")</f>
        <v xml:space="preserve"> </v>
      </c>
      <c r="C617" s="22" t="str">
        <f t="shared" si="14"/>
        <v xml:space="preserve"> </v>
      </c>
      <c r="F617" s="4" t="e">
        <f>VLOOKUP(E617,'3_Students'!B:G,5,FALSE)</f>
        <v>#N/A</v>
      </c>
    </row>
    <row r="618" spans="1:6" x14ac:dyDescent="0.2">
      <c r="A618" t="str">
        <f>IFERROR(IF((A617+1&lt;='1_Setting'!$C$28),A617+1," "),"")</f>
        <v/>
      </c>
      <c r="B618" s="22" t="str">
        <f>IF(ISNUMBER(A618),'3_Students'!B624," ")</f>
        <v xml:space="preserve"> </v>
      </c>
      <c r="C618" s="22" t="str">
        <f t="shared" si="14"/>
        <v xml:space="preserve"> </v>
      </c>
      <c r="F618" s="4" t="e">
        <f>VLOOKUP(E618,'3_Students'!B:G,5,FALSE)</f>
        <v>#N/A</v>
      </c>
    </row>
    <row r="619" spans="1:6" x14ac:dyDescent="0.2">
      <c r="A619" t="str">
        <f>IFERROR(IF((A618+1&lt;='1_Setting'!$C$28),A618+1," "),"")</f>
        <v/>
      </c>
      <c r="B619" s="22" t="str">
        <f>IF(ISNUMBER(A619),'3_Students'!B625," ")</f>
        <v xml:space="preserve"> </v>
      </c>
      <c r="C619" s="22" t="str">
        <f t="shared" si="14"/>
        <v xml:space="preserve"> </v>
      </c>
      <c r="F619" s="4" t="e">
        <f>VLOOKUP(E619,'3_Students'!B:G,5,FALSE)</f>
        <v>#N/A</v>
      </c>
    </row>
    <row r="620" spans="1:6" x14ac:dyDescent="0.2">
      <c r="A620" t="str">
        <f>IFERROR(IF((A619+1&lt;='1_Setting'!$C$28),A619+1," "),"")</f>
        <v/>
      </c>
      <c r="B620" s="22" t="str">
        <f>IF(ISNUMBER(A620),'3_Students'!B626," ")</f>
        <v xml:space="preserve"> </v>
      </c>
      <c r="C620" s="22" t="str">
        <f t="shared" si="14"/>
        <v xml:space="preserve"> </v>
      </c>
      <c r="F620" s="4" t="e">
        <f>VLOOKUP(E620,'3_Students'!B:G,5,FALSE)</f>
        <v>#N/A</v>
      </c>
    </row>
    <row r="621" spans="1:6" x14ac:dyDescent="0.2">
      <c r="A621" t="str">
        <f>IFERROR(IF((A620+1&lt;='1_Setting'!$C$28),A620+1," "),"")</f>
        <v/>
      </c>
      <c r="B621" s="22" t="str">
        <f>IF(ISNUMBER(A621),'3_Students'!B627," ")</f>
        <v xml:space="preserve"> </v>
      </c>
      <c r="C621" s="22" t="str">
        <f t="shared" si="14"/>
        <v xml:space="preserve"> </v>
      </c>
      <c r="F621" s="4" t="e">
        <f>VLOOKUP(E621,'3_Students'!B:G,5,FALSE)</f>
        <v>#N/A</v>
      </c>
    </row>
    <row r="622" spans="1:6" x14ac:dyDescent="0.2">
      <c r="A622" t="str">
        <f>IFERROR(IF((A621+1&lt;='1_Setting'!$C$28),A621+1," "),"")</f>
        <v/>
      </c>
      <c r="B622" s="22" t="str">
        <f>IF(ISNUMBER(A622),'3_Students'!B628," ")</f>
        <v xml:space="preserve"> </v>
      </c>
      <c r="C622" s="22" t="str">
        <f t="shared" si="14"/>
        <v xml:space="preserve"> </v>
      </c>
      <c r="F622" s="4" t="e">
        <f>VLOOKUP(E622,'3_Students'!B:G,5,FALSE)</f>
        <v>#N/A</v>
      </c>
    </row>
    <row r="623" spans="1:6" x14ac:dyDescent="0.2">
      <c r="A623" t="str">
        <f>IFERROR(IF((A622+1&lt;='1_Setting'!$C$28),A622+1," "),"")</f>
        <v/>
      </c>
      <c r="B623" s="22" t="str">
        <f>IF(ISNUMBER(A623),'3_Students'!B629," ")</f>
        <v xml:space="preserve"> </v>
      </c>
      <c r="C623" s="22" t="str">
        <f t="shared" si="14"/>
        <v xml:space="preserve"> </v>
      </c>
      <c r="F623" s="4" t="e">
        <f>VLOOKUP(E623,'3_Students'!B:G,5,FALSE)</f>
        <v>#N/A</v>
      </c>
    </row>
    <row r="624" spans="1:6" x14ac:dyDescent="0.2">
      <c r="A624" t="str">
        <f>IFERROR(IF((A623+1&lt;='1_Setting'!$C$28),A623+1," "),"")</f>
        <v/>
      </c>
      <c r="B624" s="22" t="str">
        <f>IF(ISNUMBER(A624),'3_Students'!B630," ")</f>
        <v xml:space="preserve"> </v>
      </c>
      <c r="C624" s="22" t="str">
        <f t="shared" si="14"/>
        <v xml:space="preserve"> </v>
      </c>
      <c r="F624" s="4" t="e">
        <f>VLOOKUP(E624,'3_Students'!B:G,5,FALSE)</f>
        <v>#N/A</v>
      </c>
    </row>
    <row r="625" spans="1:6" x14ac:dyDescent="0.2">
      <c r="A625" t="str">
        <f>IFERROR(IF((A624+1&lt;='1_Setting'!$C$28),A624+1," "),"")</f>
        <v/>
      </c>
      <c r="B625" s="22" t="str">
        <f>IF(ISNUMBER(A625),'3_Students'!B631," ")</f>
        <v xml:space="preserve"> </v>
      </c>
      <c r="C625" s="22" t="str">
        <f t="shared" si="14"/>
        <v xml:space="preserve"> </v>
      </c>
      <c r="F625" s="4" t="e">
        <f>VLOOKUP(E625,'3_Students'!B:G,5,FALSE)</f>
        <v>#N/A</v>
      </c>
    </row>
    <row r="626" spans="1:6" x14ac:dyDescent="0.2">
      <c r="A626" t="str">
        <f>IFERROR(IF((A625+1&lt;='1_Setting'!$C$28),A625+1," "),"")</f>
        <v/>
      </c>
      <c r="B626" s="22" t="str">
        <f>IF(ISNUMBER(A626),'3_Students'!B632," ")</f>
        <v xml:space="preserve"> </v>
      </c>
      <c r="C626" s="22" t="str">
        <f t="shared" si="14"/>
        <v xml:space="preserve"> </v>
      </c>
      <c r="F626" s="4" t="e">
        <f>VLOOKUP(E626,'3_Students'!B:G,5,FALSE)</f>
        <v>#N/A</v>
      </c>
    </row>
    <row r="627" spans="1:6" x14ac:dyDescent="0.2">
      <c r="A627" t="str">
        <f>IFERROR(IF((A626+1&lt;='1_Setting'!$C$28),A626+1," "),"")</f>
        <v/>
      </c>
      <c r="B627" s="22" t="str">
        <f>IF(ISNUMBER(A627),'3_Students'!B633," ")</f>
        <v xml:space="preserve"> </v>
      </c>
      <c r="C627" s="22" t="str">
        <f t="shared" si="14"/>
        <v xml:space="preserve"> </v>
      </c>
      <c r="F627" s="4" t="e">
        <f>VLOOKUP(E627,'3_Students'!B:G,5,FALSE)</f>
        <v>#N/A</v>
      </c>
    </row>
    <row r="628" spans="1:6" x14ac:dyDescent="0.2">
      <c r="A628" t="str">
        <f>IFERROR(IF((A627+1&lt;='1_Setting'!$C$28),A627+1," "),"")</f>
        <v/>
      </c>
      <c r="B628" s="22" t="str">
        <f>IF(ISNUMBER(A628),'3_Students'!B634," ")</f>
        <v xml:space="preserve"> </v>
      </c>
      <c r="C628" s="22" t="str">
        <f t="shared" si="14"/>
        <v xml:space="preserve"> </v>
      </c>
      <c r="F628" s="4" t="e">
        <f>VLOOKUP(E628,'3_Students'!B:G,5,FALSE)</f>
        <v>#N/A</v>
      </c>
    </row>
    <row r="629" spans="1:6" x14ac:dyDescent="0.2">
      <c r="A629" t="str">
        <f>IFERROR(IF((A628+1&lt;='1_Setting'!$C$28),A628+1," "),"")</f>
        <v/>
      </c>
      <c r="B629" s="22" t="str">
        <f>IF(ISNUMBER(A629),'3_Students'!B635," ")</f>
        <v xml:space="preserve"> </v>
      </c>
      <c r="C629" s="22" t="str">
        <f t="shared" si="14"/>
        <v xml:space="preserve"> </v>
      </c>
      <c r="F629" s="4" t="e">
        <f>VLOOKUP(E629,'3_Students'!B:G,5,FALSE)</f>
        <v>#N/A</v>
      </c>
    </row>
    <row r="630" spans="1:6" x14ac:dyDescent="0.2">
      <c r="A630" t="str">
        <f>IFERROR(IF((A629+1&lt;='1_Setting'!$C$28),A629+1," "),"")</f>
        <v/>
      </c>
      <c r="B630" s="22" t="str">
        <f>IF(ISNUMBER(A630),'3_Students'!B636," ")</f>
        <v xml:space="preserve"> </v>
      </c>
      <c r="C630" s="22" t="str">
        <f t="shared" si="14"/>
        <v xml:space="preserve"> </v>
      </c>
      <c r="F630" s="4" t="e">
        <f>VLOOKUP(E630,'3_Students'!B:G,5,FALSE)</f>
        <v>#N/A</v>
      </c>
    </row>
    <row r="631" spans="1:6" x14ac:dyDescent="0.2">
      <c r="A631" t="str">
        <f>IFERROR(IF((A630+1&lt;='1_Setting'!$C$28),A630+1," "),"")</f>
        <v/>
      </c>
      <c r="B631" s="22" t="str">
        <f>IF(ISNUMBER(A631),'3_Students'!B637," ")</f>
        <v xml:space="preserve"> </v>
      </c>
      <c r="C631" s="22" t="str">
        <f t="shared" si="14"/>
        <v xml:space="preserve"> </v>
      </c>
      <c r="F631" s="4" t="e">
        <f>VLOOKUP(E631,'3_Students'!B:G,5,FALSE)</f>
        <v>#N/A</v>
      </c>
    </row>
    <row r="632" spans="1:6" x14ac:dyDescent="0.2">
      <c r="A632" t="str">
        <f>IFERROR(IF((A631+1&lt;='1_Setting'!$C$28),A631+1," "),"")</f>
        <v/>
      </c>
      <c r="B632" s="22" t="str">
        <f>IF(ISNUMBER(A632),'3_Students'!B638," ")</f>
        <v xml:space="preserve"> </v>
      </c>
      <c r="C632" s="22" t="str">
        <f t="shared" si="14"/>
        <v xml:space="preserve"> </v>
      </c>
      <c r="F632" s="4" t="e">
        <f>VLOOKUP(E632,'3_Students'!B:G,5,FALSE)</f>
        <v>#N/A</v>
      </c>
    </row>
    <row r="633" spans="1:6" x14ac:dyDescent="0.2">
      <c r="A633" t="str">
        <f>IFERROR(IF((A632+1&lt;='1_Setting'!$C$28),A632+1," "),"")</f>
        <v/>
      </c>
      <c r="B633" s="22" t="str">
        <f>IF(ISNUMBER(A633),'3_Students'!B639," ")</f>
        <v xml:space="preserve"> </v>
      </c>
      <c r="C633" s="22" t="str">
        <f t="shared" si="14"/>
        <v xml:space="preserve"> </v>
      </c>
      <c r="F633" s="4" t="e">
        <f>VLOOKUP(E633,'3_Students'!B:G,5,FALSE)</f>
        <v>#N/A</v>
      </c>
    </row>
    <row r="634" spans="1:6" x14ac:dyDescent="0.2">
      <c r="A634" t="str">
        <f>IFERROR(IF((A633+1&lt;='1_Setting'!$C$28),A633+1," "),"")</f>
        <v/>
      </c>
      <c r="B634" s="22" t="str">
        <f>IF(ISNUMBER(A634),'3_Students'!B640," ")</f>
        <v xml:space="preserve"> </v>
      </c>
      <c r="C634" s="22" t="str">
        <f t="shared" si="14"/>
        <v xml:space="preserve"> </v>
      </c>
      <c r="F634" s="4" t="e">
        <f>VLOOKUP(E634,'3_Students'!B:G,5,FALSE)</f>
        <v>#N/A</v>
      </c>
    </row>
    <row r="635" spans="1:6" x14ac:dyDescent="0.2">
      <c r="A635" t="str">
        <f>IFERROR(IF((A634+1&lt;='1_Setting'!$C$28),A634+1," "),"")</f>
        <v/>
      </c>
      <c r="B635" s="22" t="str">
        <f>IF(ISNUMBER(A635),'3_Students'!B641," ")</f>
        <v xml:space="preserve"> </v>
      </c>
      <c r="C635" s="22" t="str">
        <f t="shared" si="14"/>
        <v xml:space="preserve"> </v>
      </c>
      <c r="F635" s="4" t="e">
        <f>VLOOKUP(E635,'3_Students'!B:G,5,FALSE)</f>
        <v>#N/A</v>
      </c>
    </row>
    <row r="636" spans="1:6" x14ac:dyDescent="0.2">
      <c r="A636" t="str">
        <f>IFERROR(IF((A635+1&lt;='1_Setting'!$C$28),A635+1," "),"")</f>
        <v/>
      </c>
      <c r="B636" s="22" t="str">
        <f>IF(ISNUMBER(A636),'3_Students'!B642," ")</f>
        <v xml:space="preserve"> </v>
      </c>
      <c r="C636" s="22" t="str">
        <f t="shared" si="14"/>
        <v xml:space="preserve"> </v>
      </c>
      <c r="F636" s="4" t="e">
        <f>VLOOKUP(E636,'3_Students'!B:G,5,FALSE)</f>
        <v>#N/A</v>
      </c>
    </row>
    <row r="637" spans="1:6" x14ac:dyDescent="0.2">
      <c r="A637" t="str">
        <f>IFERROR(IF((A636+1&lt;='1_Setting'!$C$28),A636+1," "),"")</f>
        <v/>
      </c>
      <c r="B637" s="22" t="str">
        <f>IF(ISNUMBER(A637),'3_Students'!B643," ")</f>
        <v xml:space="preserve"> </v>
      </c>
      <c r="C637" s="22" t="str">
        <f t="shared" si="14"/>
        <v xml:space="preserve"> </v>
      </c>
      <c r="F637" s="4" t="e">
        <f>VLOOKUP(E637,'3_Students'!B:G,5,FALSE)</f>
        <v>#N/A</v>
      </c>
    </row>
    <row r="638" spans="1:6" x14ac:dyDescent="0.2">
      <c r="A638" t="str">
        <f>IFERROR(IF((A637+1&lt;='1_Setting'!$C$28),A637+1," "),"")</f>
        <v/>
      </c>
      <c r="B638" s="22" t="str">
        <f>IF(ISNUMBER(A638),'3_Students'!B644," ")</f>
        <v xml:space="preserve"> </v>
      </c>
      <c r="C638" s="22" t="str">
        <f t="shared" si="14"/>
        <v xml:space="preserve"> </v>
      </c>
      <c r="F638" s="4" t="e">
        <f>VLOOKUP(E638,'3_Students'!B:G,5,FALSE)</f>
        <v>#N/A</v>
      </c>
    </row>
    <row r="639" spans="1:6" x14ac:dyDescent="0.2">
      <c r="A639" t="str">
        <f>IFERROR(IF((A638+1&lt;='1_Setting'!$C$28),A638+1," "),"")</f>
        <v/>
      </c>
      <c r="B639" s="22" t="str">
        <f>IF(ISNUMBER(A639),'3_Students'!B645," ")</f>
        <v xml:space="preserve"> </v>
      </c>
      <c r="C639" s="22" t="str">
        <f t="shared" si="14"/>
        <v xml:space="preserve"> </v>
      </c>
      <c r="F639" s="4" t="e">
        <f>VLOOKUP(E639,'3_Students'!B:G,5,FALSE)</f>
        <v>#N/A</v>
      </c>
    </row>
    <row r="640" spans="1:6" x14ac:dyDescent="0.2">
      <c r="A640" t="str">
        <f>IFERROR(IF((A639+1&lt;='1_Setting'!$C$28),A639+1," "),"")</f>
        <v/>
      </c>
      <c r="B640" s="22" t="str">
        <f>IF(ISNUMBER(A640),'3_Students'!B646," ")</f>
        <v xml:space="preserve"> </v>
      </c>
      <c r="C640" s="22" t="str">
        <f t="shared" si="14"/>
        <v xml:space="preserve"> </v>
      </c>
      <c r="F640" s="4" t="e">
        <f>VLOOKUP(E640,'3_Students'!B:G,5,FALSE)</f>
        <v>#N/A</v>
      </c>
    </row>
    <row r="641" spans="1:6" x14ac:dyDescent="0.2">
      <c r="A641" t="str">
        <f>IFERROR(IF((A640+1&lt;='1_Setting'!$C$28),A640+1," "),"")</f>
        <v/>
      </c>
      <c r="B641" s="22" t="str">
        <f>IF(ISNUMBER(A641),'3_Students'!B647," ")</f>
        <v xml:space="preserve"> </v>
      </c>
      <c r="C641" s="22" t="str">
        <f t="shared" si="14"/>
        <v xml:space="preserve"> </v>
      </c>
      <c r="F641" s="4" t="e">
        <f>VLOOKUP(E641,'3_Students'!B:G,5,FALSE)</f>
        <v>#N/A</v>
      </c>
    </row>
    <row r="642" spans="1:6" x14ac:dyDescent="0.2">
      <c r="A642" t="str">
        <f>IFERROR(IF((A641+1&lt;='1_Setting'!$C$28),A641+1," "),"")</f>
        <v/>
      </c>
      <c r="B642" s="22" t="str">
        <f>IF(ISNUMBER(A642),'3_Students'!B648," ")</f>
        <v xml:space="preserve"> </v>
      </c>
      <c r="C642" s="22" t="str">
        <f t="shared" si="14"/>
        <v xml:space="preserve"> </v>
      </c>
      <c r="F642" s="4" t="e">
        <f>VLOOKUP(E642,'3_Students'!B:G,5,FALSE)</f>
        <v>#N/A</v>
      </c>
    </row>
    <row r="643" spans="1:6" x14ac:dyDescent="0.2">
      <c r="A643" t="str">
        <f>IFERROR(IF((A642+1&lt;='1_Setting'!$C$28),A642+1," "),"")</f>
        <v/>
      </c>
      <c r="B643" s="22" t="str">
        <f>IF(ISNUMBER(A643),'3_Students'!B649," ")</f>
        <v xml:space="preserve"> </v>
      </c>
      <c r="C643" s="22" t="str">
        <f t="shared" si="14"/>
        <v xml:space="preserve"> </v>
      </c>
      <c r="F643" s="4" t="e">
        <f>VLOOKUP(E643,'3_Students'!B:G,5,FALSE)</f>
        <v>#N/A</v>
      </c>
    </row>
    <row r="644" spans="1:6" x14ac:dyDescent="0.2">
      <c r="A644" t="str">
        <f>IFERROR(IF((A643+1&lt;='1_Setting'!$C$28),A643+1," "),"")</f>
        <v/>
      </c>
      <c r="B644" s="22" t="str">
        <f>IF(ISNUMBER(A644),'3_Students'!B650," ")</f>
        <v xml:space="preserve"> </v>
      </c>
      <c r="C644" s="22" t="str">
        <f t="shared" ref="C644:C707" si="15">IFERROR(((LEFT(B644,2)&amp;MID(B644,4,3)&amp;RIGHT(B644,3))*1)," ")</f>
        <v xml:space="preserve"> </v>
      </c>
      <c r="F644" s="4" t="e">
        <f>VLOOKUP(E644,'3_Students'!B:G,5,FALSE)</f>
        <v>#N/A</v>
      </c>
    </row>
    <row r="645" spans="1:6" x14ac:dyDescent="0.2">
      <c r="A645" t="str">
        <f>IFERROR(IF((A644+1&lt;='1_Setting'!$C$28),A644+1," "),"")</f>
        <v/>
      </c>
      <c r="B645" s="22" t="str">
        <f>IF(ISNUMBER(A645),'3_Students'!B651," ")</f>
        <v xml:space="preserve"> </v>
      </c>
      <c r="C645" s="22" t="str">
        <f t="shared" si="15"/>
        <v xml:space="preserve"> </v>
      </c>
      <c r="F645" s="4" t="e">
        <f>VLOOKUP(E645,'3_Students'!B:G,5,FALSE)</f>
        <v>#N/A</v>
      </c>
    </row>
    <row r="646" spans="1:6" x14ac:dyDescent="0.2">
      <c r="A646" t="str">
        <f>IFERROR(IF((A645+1&lt;='1_Setting'!$C$28),A645+1," "),"")</f>
        <v/>
      </c>
      <c r="B646" s="22" t="str">
        <f>IF(ISNUMBER(A646),'3_Students'!B652," ")</f>
        <v xml:space="preserve"> </v>
      </c>
      <c r="C646" s="22" t="str">
        <f t="shared" si="15"/>
        <v xml:space="preserve"> </v>
      </c>
      <c r="F646" s="4" t="e">
        <f>VLOOKUP(E646,'3_Students'!B:G,5,FALSE)</f>
        <v>#N/A</v>
      </c>
    </row>
    <row r="647" spans="1:6" x14ac:dyDescent="0.2">
      <c r="A647" t="str">
        <f>IFERROR(IF((A646+1&lt;='1_Setting'!$C$28),A646+1," "),"")</f>
        <v/>
      </c>
      <c r="B647" s="22" t="str">
        <f>IF(ISNUMBER(A647),'3_Students'!B653," ")</f>
        <v xml:space="preserve"> </v>
      </c>
      <c r="C647" s="22" t="str">
        <f t="shared" si="15"/>
        <v xml:space="preserve"> </v>
      </c>
      <c r="F647" s="4" t="e">
        <f>VLOOKUP(E647,'3_Students'!B:G,5,FALSE)</f>
        <v>#N/A</v>
      </c>
    </row>
    <row r="648" spans="1:6" x14ac:dyDescent="0.2">
      <c r="A648" t="str">
        <f>IFERROR(IF((A647+1&lt;='1_Setting'!$C$28),A647+1," "),"")</f>
        <v/>
      </c>
      <c r="B648" s="22" t="str">
        <f>IF(ISNUMBER(A648),'3_Students'!B654," ")</f>
        <v xml:space="preserve"> </v>
      </c>
      <c r="C648" s="22" t="str">
        <f t="shared" si="15"/>
        <v xml:space="preserve"> </v>
      </c>
      <c r="F648" s="4" t="e">
        <f>VLOOKUP(E648,'3_Students'!B:G,5,FALSE)</f>
        <v>#N/A</v>
      </c>
    </row>
    <row r="649" spans="1:6" x14ac:dyDescent="0.2">
      <c r="A649" t="str">
        <f>IFERROR(IF((A648+1&lt;='1_Setting'!$C$28),A648+1," "),"")</f>
        <v/>
      </c>
      <c r="B649" s="22" t="str">
        <f>IF(ISNUMBER(A649),'3_Students'!B655," ")</f>
        <v xml:space="preserve"> </v>
      </c>
      <c r="C649" s="22" t="str">
        <f t="shared" si="15"/>
        <v xml:space="preserve"> </v>
      </c>
      <c r="F649" s="4" t="e">
        <f>VLOOKUP(E649,'3_Students'!B:G,5,FALSE)</f>
        <v>#N/A</v>
      </c>
    </row>
    <row r="650" spans="1:6" x14ac:dyDescent="0.2">
      <c r="A650" t="str">
        <f>IFERROR(IF((A649+1&lt;='1_Setting'!$C$28),A649+1," "),"")</f>
        <v/>
      </c>
      <c r="B650" s="22" t="str">
        <f>IF(ISNUMBER(A650),'3_Students'!B656," ")</f>
        <v xml:space="preserve"> </v>
      </c>
      <c r="C650" s="22" t="str">
        <f t="shared" si="15"/>
        <v xml:space="preserve"> </v>
      </c>
      <c r="F650" s="4" t="e">
        <f>VLOOKUP(E650,'3_Students'!B:G,5,FALSE)</f>
        <v>#N/A</v>
      </c>
    </row>
    <row r="651" spans="1:6" x14ac:dyDescent="0.2">
      <c r="A651" t="str">
        <f>IFERROR(IF((A650+1&lt;='1_Setting'!$C$28),A650+1," "),"")</f>
        <v/>
      </c>
      <c r="B651" s="22" t="str">
        <f>IF(ISNUMBER(A651),'3_Students'!B657," ")</f>
        <v xml:space="preserve"> </v>
      </c>
      <c r="C651" s="22" t="str">
        <f t="shared" si="15"/>
        <v xml:space="preserve"> </v>
      </c>
      <c r="F651" s="4" t="e">
        <f>VLOOKUP(E651,'3_Students'!B:G,5,FALSE)</f>
        <v>#N/A</v>
      </c>
    </row>
    <row r="652" spans="1:6" x14ac:dyDescent="0.2">
      <c r="A652" t="str">
        <f>IFERROR(IF((A651+1&lt;='1_Setting'!$C$28),A651+1," "),"")</f>
        <v/>
      </c>
      <c r="B652" s="22" t="str">
        <f>IF(ISNUMBER(A652),'3_Students'!B658," ")</f>
        <v xml:space="preserve"> </v>
      </c>
      <c r="C652" s="22" t="str">
        <f t="shared" si="15"/>
        <v xml:space="preserve"> </v>
      </c>
      <c r="F652" s="4" t="e">
        <f>VLOOKUP(E652,'3_Students'!B:G,5,FALSE)</f>
        <v>#N/A</v>
      </c>
    </row>
    <row r="653" spans="1:6" x14ac:dyDescent="0.2">
      <c r="A653" t="str">
        <f>IFERROR(IF((A652+1&lt;='1_Setting'!$C$28),A652+1," "),"")</f>
        <v/>
      </c>
      <c r="B653" s="22" t="str">
        <f>IF(ISNUMBER(A653),'3_Students'!B659," ")</f>
        <v xml:space="preserve"> </v>
      </c>
      <c r="C653" s="22" t="str">
        <f t="shared" si="15"/>
        <v xml:space="preserve"> </v>
      </c>
      <c r="F653" s="4" t="e">
        <f>VLOOKUP(E653,'3_Students'!B:G,5,FALSE)</f>
        <v>#N/A</v>
      </c>
    </row>
    <row r="654" spans="1:6" x14ac:dyDescent="0.2">
      <c r="A654" t="str">
        <f>IFERROR(IF((A653+1&lt;='1_Setting'!$C$28),A653+1," "),"")</f>
        <v/>
      </c>
      <c r="B654" s="22" t="str">
        <f>IF(ISNUMBER(A654),'3_Students'!B660," ")</f>
        <v xml:space="preserve"> </v>
      </c>
      <c r="C654" s="22" t="str">
        <f t="shared" si="15"/>
        <v xml:space="preserve"> </v>
      </c>
      <c r="F654" s="4" t="e">
        <f>VLOOKUP(E654,'3_Students'!B:G,5,FALSE)</f>
        <v>#N/A</v>
      </c>
    </row>
    <row r="655" spans="1:6" x14ac:dyDescent="0.2">
      <c r="A655" t="str">
        <f>IFERROR(IF((A654+1&lt;='1_Setting'!$C$28),A654+1," "),"")</f>
        <v/>
      </c>
      <c r="B655" s="22" t="str">
        <f>IF(ISNUMBER(A655),'3_Students'!B661," ")</f>
        <v xml:space="preserve"> </v>
      </c>
      <c r="C655" s="22" t="str">
        <f t="shared" si="15"/>
        <v xml:space="preserve"> </v>
      </c>
      <c r="F655" s="4" t="e">
        <f>VLOOKUP(E655,'3_Students'!B:G,5,FALSE)</f>
        <v>#N/A</v>
      </c>
    </row>
    <row r="656" spans="1:6" x14ac:dyDescent="0.2">
      <c r="A656" t="str">
        <f>IFERROR(IF((A655+1&lt;='1_Setting'!$C$28),A655+1," "),"")</f>
        <v/>
      </c>
      <c r="B656" s="22" t="str">
        <f>IF(ISNUMBER(A656),'3_Students'!B662," ")</f>
        <v xml:space="preserve"> </v>
      </c>
      <c r="C656" s="22" t="str">
        <f t="shared" si="15"/>
        <v xml:space="preserve"> </v>
      </c>
      <c r="F656" s="4" t="e">
        <f>VLOOKUP(E656,'3_Students'!B:G,5,FALSE)</f>
        <v>#N/A</v>
      </c>
    </row>
    <row r="657" spans="1:6" x14ac:dyDescent="0.2">
      <c r="A657" t="str">
        <f>IFERROR(IF((A656+1&lt;='1_Setting'!$C$28),A656+1," "),"")</f>
        <v/>
      </c>
      <c r="B657" s="22" t="str">
        <f>IF(ISNUMBER(A657),'3_Students'!B663," ")</f>
        <v xml:space="preserve"> </v>
      </c>
      <c r="C657" s="22" t="str">
        <f t="shared" si="15"/>
        <v xml:space="preserve"> </v>
      </c>
      <c r="F657" s="4" t="e">
        <f>VLOOKUP(E657,'3_Students'!B:G,5,FALSE)</f>
        <v>#N/A</v>
      </c>
    </row>
    <row r="658" spans="1:6" x14ac:dyDescent="0.2">
      <c r="A658" t="str">
        <f>IFERROR(IF((A657+1&lt;='1_Setting'!$C$28),A657+1," "),"")</f>
        <v/>
      </c>
      <c r="B658" s="22" t="str">
        <f>IF(ISNUMBER(A658),'3_Students'!B664," ")</f>
        <v xml:space="preserve"> </v>
      </c>
      <c r="C658" s="22" t="str">
        <f t="shared" si="15"/>
        <v xml:space="preserve"> </v>
      </c>
      <c r="F658" s="4" t="e">
        <f>VLOOKUP(E658,'3_Students'!B:G,5,FALSE)</f>
        <v>#N/A</v>
      </c>
    </row>
    <row r="659" spans="1:6" x14ac:dyDescent="0.2">
      <c r="A659" t="str">
        <f>IFERROR(IF((A658+1&lt;='1_Setting'!$C$28),A658+1," "),"")</f>
        <v/>
      </c>
      <c r="B659" s="22" t="str">
        <f>IF(ISNUMBER(A659),'3_Students'!B665," ")</f>
        <v xml:space="preserve"> </v>
      </c>
      <c r="C659" s="22" t="str">
        <f t="shared" si="15"/>
        <v xml:space="preserve"> </v>
      </c>
      <c r="F659" s="4" t="e">
        <f>VLOOKUP(E659,'3_Students'!B:G,5,FALSE)</f>
        <v>#N/A</v>
      </c>
    </row>
    <row r="660" spans="1:6" x14ac:dyDescent="0.2">
      <c r="A660" t="str">
        <f>IFERROR(IF((A659+1&lt;='1_Setting'!$C$28),A659+1," "),"")</f>
        <v/>
      </c>
      <c r="B660" s="22" t="str">
        <f>IF(ISNUMBER(A660),'3_Students'!B666," ")</f>
        <v xml:space="preserve"> </v>
      </c>
      <c r="C660" s="22" t="str">
        <f t="shared" si="15"/>
        <v xml:space="preserve"> </v>
      </c>
      <c r="F660" s="4" t="e">
        <f>VLOOKUP(E660,'3_Students'!B:G,5,FALSE)</f>
        <v>#N/A</v>
      </c>
    </row>
    <row r="661" spans="1:6" x14ac:dyDescent="0.2">
      <c r="A661" t="str">
        <f>IFERROR(IF((A660+1&lt;='1_Setting'!$C$28),A660+1," "),"")</f>
        <v/>
      </c>
      <c r="B661" s="22" t="str">
        <f>IF(ISNUMBER(A661),'3_Students'!B667," ")</f>
        <v xml:space="preserve"> </v>
      </c>
      <c r="C661" s="22" t="str">
        <f t="shared" si="15"/>
        <v xml:space="preserve"> </v>
      </c>
      <c r="F661" s="4" t="e">
        <f>VLOOKUP(E661,'3_Students'!B:G,5,FALSE)</f>
        <v>#N/A</v>
      </c>
    </row>
    <row r="662" spans="1:6" x14ac:dyDescent="0.2">
      <c r="A662" t="str">
        <f>IFERROR(IF((A661+1&lt;='1_Setting'!$C$28),A661+1," "),"")</f>
        <v/>
      </c>
      <c r="B662" s="22" t="str">
        <f>IF(ISNUMBER(A662),'3_Students'!B668," ")</f>
        <v xml:space="preserve"> </v>
      </c>
      <c r="C662" s="22" t="str">
        <f t="shared" si="15"/>
        <v xml:space="preserve"> </v>
      </c>
      <c r="F662" s="4" t="e">
        <f>VLOOKUP(E662,'3_Students'!B:G,5,FALSE)</f>
        <v>#N/A</v>
      </c>
    </row>
    <row r="663" spans="1:6" x14ac:dyDescent="0.2">
      <c r="A663" t="str">
        <f>IFERROR(IF((A662+1&lt;='1_Setting'!$C$28),A662+1," "),"")</f>
        <v/>
      </c>
      <c r="B663" s="22" t="str">
        <f>IF(ISNUMBER(A663),'3_Students'!B669," ")</f>
        <v xml:space="preserve"> </v>
      </c>
      <c r="C663" s="22" t="str">
        <f t="shared" si="15"/>
        <v xml:space="preserve"> </v>
      </c>
      <c r="F663" s="4" t="e">
        <f>VLOOKUP(E663,'3_Students'!B:G,5,FALSE)</f>
        <v>#N/A</v>
      </c>
    </row>
    <row r="664" spans="1:6" x14ac:dyDescent="0.2">
      <c r="A664" t="str">
        <f>IFERROR(IF((A663+1&lt;='1_Setting'!$C$28),A663+1," "),"")</f>
        <v/>
      </c>
      <c r="B664" s="22" t="str">
        <f>IF(ISNUMBER(A664),'3_Students'!B670," ")</f>
        <v xml:space="preserve"> </v>
      </c>
      <c r="C664" s="22" t="str">
        <f t="shared" si="15"/>
        <v xml:space="preserve"> </v>
      </c>
      <c r="F664" s="4" t="e">
        <f>VLOOKUP(E664,'3_Students'!B:G,5,FALSE)</f>
        <v>#N/A</v>
      </c>
    </row>
    <row r="665" spans="1:6" x14ac:dyDescent="0.2">
      <c r="A665" t="str">
        <f>IFERROR(IF((A664+1&lt;='1_Setting'!$C$28),A664+1," "),"")</f>
        <v/>
      </c>
      <c r="B665" s="22" t="str">
        <f>IF(ISNUMBER(A665),'3_Students'!B671," ")</f>
        <v xml:space="preserve"> </v>
      </c>
      <c r="C665" s="22" t="str">
        <f t="shared" si="15"/>
        <v xml:space="preserve"> </v>
      </c>
      <c r="F665" s="4" t="e">
        <f>VLOOKUP(E665,'3_Students'!B:G,5,FALSE)</f>
        <v>#N/A</v>
      </c>
    </row>
    <row r="666" spans="1:6" x14ac:dyDescent="0.2">
      <c r="A666" t="str">
        <f>IFERROR(IF((A665+1&lt;='1_Setting'!$C$28),A665+1," "),"")</f>
        <v/>
      </c>
      <c r="B666" s="22" t="str">
        <f>IF(ISNUMBER(A666),'3_Students'!B672," ")</f>
        <v xml:space="preserve"> </v>
      </c>
      <c r="C666" s="22" t="str">
        <f t="shared" si="15"/>
        <v xml:space="preserve"> </v>
      </c>
      <c r="F666" s="4" t="e">
        <f>VLOOKUP(E666,'3_Students'!B:G,5,FALSE)</f>
        <v>#N/A</v>
      </c>
    </row>
    <row r="667" spans="1:6" x14ac:dyDescent="0.2">
      <c r="A667" t="str">
        <f>IFERROR(IF((A666+1&lt;='1_Setting'!$C$28),A666+1," "),"")</f>
        <v/>
      </c>
      <c r="B667" s="22" t="str">
        <f>IF(ISNUMBER(A667),'3_Students'!B673," ")</f>
        <v xml:space="preserve"> </v>
      </c>
      <c r="C667" s="22" t="str">
        <f t="shared" si="15"/>
        <v xml:space="preserve"> </v>
      </c>
      <c r="F667" s="4" t="e">
        <f>VLOOKUP(E667,'3_Students'!B:G,5,FALSE)</f>
        <v>#N/A</v>
      </c>
    </row>
    <row r="668" spans="1:6" x14ac:dyDescent="0.2">
      <c r="A668" t="str">
        <f>IFERROR(IF((A667+1&lt;='1_Setting'!$C$28),A667+1," "),"")</f>
        <v/>
      </c>
      <c r="B668" s="22" t="str">
        <f>IF(ISNUMBER(A668),'3_Students'!B674," ")</f>
        <v xml:space="preserve"> </v>
      </c>
      <c r="C668" s="22" t="str">
        <f t="shared" si="15"/>
        <v xml:space="preserve"> </v>
      </c>
      <c r="F668" s="4" t="e">
        <f>VLOOKUP(E668,'3_Students'!B:G,5,FALSE)</f>
        <v>#N/A</v>
      </c>
    </row>
    <row r="669" spans="1:6" x14ac:dyDescent="0.2">
      <c r="A669" t="str">
        <f>IFERROR(IF((A668+1&lt;='1_Setting'!$C$28),A668+1," "),"")</f>
        <v/>
      </c>
      <c r="B669" s="22" t="str">
        <f>IF(ISNUMBER(A669),'3_Students'!B675," ")</f>
        <v xml:space="preserve"> </v>
      </c>
      <c r="C669" s="22" t="str">
        <f t="shared" si="15"/>
        <v xml:space="preserve"> </v>
      </c>
      <c r="F669" s="4" t="e">
        <f>VLOOKUP(E669,'3_Students'!B:G,5,FALSE)</f>
        <v>#N/A</v>
      </c>
    </row>
    <row r="670" spans="1:6" x14ac:dyDescent="0.2">
      <c r="A670" t="str">
        <f>IFERROR(IF((A669+1&lt;='1_Setting'!$C$28),A669+1," "),"")</f>
        <v/>
      </c>
      <c r="B670" s="22" t="str">
        <f>IF(ISNUMBER(A670),'3_Students'!B676," ")</f>
        <v xml:space="preserve"> </v>
      </c>
      <c r="C670" s="22" t="str">
        <f t="shared" si="15"/>
        <v xml:space="preserve"> </v>
      </c>
      <c r="F670" s="4" t="e">
        <f>VLOOKUP(E670,'3_Students'!B:G,5,FALSE)</f>
        <v>#N/A</v>
      </c>
    </row>
    <row r="671" spans="1:6" x14ac:dyDescent="0.2">
      <c r="A671" t="str">
        <f>IFERROR(IF((A670+1&lt;='1_Setting'!$C$28),A670+1," "),"")</f>
        <v/>
      </c>
      <c r="B671" s="22" t="str">
        <f>IF(ISNUMBER(A671),'3_Students'!B677," ")</f>
        <v xml:space="preserve"> </v>
      </c>
      <c r="C671" s="22" t="str">
        <f t="shared" si="15"/>
        <v xml:space="preserve"> </v>
      </c>
      <c r="F671" s="4" t="e">
        <f>VLOOKUP(E671,'3_Students'!B:G,5,FALSE)</f>
        <v>#N/A</v>
      </c>
    </row>
    <row r="672" spans="1:6" x14ac:dyDescent="0.2">
      <c r="A672" t="str">
        <f>IFERROR(IF((A671+1&lt;='1_Setting'!$C$28),A671+1," "),"")</f>
        <v/>
      </c>
      <c r="B672" s="22" t="str">
        <f>IF(ISNUMBER(A672),'3_Students'!B678," ")</f>
        <v xml:space="preserve"> </v>
      </c>
      <c r="C672" s="22" t="str">
        <f t="shared" si="15"/>
        <v xml:space="preserve"> </v>
      </c>
      <c r="F672" s="4" t="e">
        <f>VLOOKUP(E672,'3_Students'!B:G,5,FALSE)</f>
        <v>#N/A</v>
      </c>
    </row>
    <row r="673" spans="1:6" x14ac:dyDescent="0.2">
      <c r="A673" t="str">
        <f>IFERROR(IF((A672+1&lt;='1_Setting'!$C$28),A672+1," "),"")</f>
        <v/>
      </c>
      <c r="B673" s="22" t="str">
        <f>IF(ISNUMBER(A673),'3_Students'!B679," ")</f>
        <v xml:space="preserve"> </v>
      </c>
      <c r="C673" s="22" t="str">
        <f t="shared" si="15"/>
        <v xml:space="preserve"> </v>
      </c>
      <c r="F673" s="4" t="e">
        <f>VLOOKUP(E673,'3_Students'!B:G,5,FALSE)</f>
        <v>#N/A</v>
      </c>
    </row>
    <row r="674" spans="1:6" x14ac:dyDescent="0.2">
      <c r="A674" t="str">
        <f>IFERROR(IF((A673+1&lt;='1_Setting'!$C$28),A673+1," "),"")</f>
        <v/>
      </c>
      <c r="B674" s="22" t="str">
        <f>IF(ISNUMBER(A674),'3_Students'!B680," ")</f>
        <v xml:space="preserve"> </v>
      </c>
      <c r="C674" s="22" t="str">
        <f t="shared" si="15"/>
        <v xml:space="preserve"> </v>
      </c>
      <c r="F674" s="4" t="e">
        <f>VLOOKUP(E674,'3_Students'!B:G,5,FALSE)</f>
        <v>#N/A</v>
      </c>
    </row>
    <row r="675" spans="1:6" x14ac:dyDescent="0.2">
      <c r="A675" t="str">
        <f>IFERROR(IF((A674+1&lt;='1_Setting'!$C$28),A674+1," "),"")</f>
        <v/>
      </c>
      <c r="B675" s="22" t="str">
        <f>IF(ISNUMBER(A675),'3_Students'!B681," ")</f>
        <v xml:space="preserve"> </v>
      </c>
      <c r="C675" s="22" t="str">
        <f t="shared" si="15"/>
        <v xml:space="preserve"> </v>
      </c>
      <c r="F675" s="4" t="e">
        <f>VLOOKUP(E675,'3_Students'!B:G,5,FALSE)</f>
        <v>#N/A</v>
      </c>
    </row>
    <row r="676" spans="1:6" x14ac:dyDescent="0.2">
      <c r="A676" t="str">
        <f>IFERROR(IF((A675+1&lt;='1_Setting'!$C$28),A675+1," "),"")</f>
        <v/>
      </c>
      <c r="B676" s="22" t="str">
        <f>IF(ISNUMBER(A676),'3_Students'!B682," ")</f>
        <v xml:space="preserve"> </v>
      </c>
      <c r="C676" s="22" t="str">
        <f t="shared" si="15"/>
        <v xml:space="preserve"> </v>
      </c>
      <c r="F676" s="4" t="e">
        <f>VLOOKUP(E676,'3_Students'!B:G,5,FALSE)</f>
        <v>#N/A</v>
      </c>
    </row>
    <row r="677" spans="1:6" x14ac:dyDescent="0.2">
      <c r="A677" t="str">
        <f>IFERROR(IF((A676+1&lt;='1_Setting'!$C$28),A676+1," "),"")</f>
        <v/>
      </c>
      <c r="B677" s="22" t="str">
        <f>IF(ISNUMBER(A677),'3_Students'!B683," ")</f>
        <v xml:space="preserve"> </v>
      </c>
      <c r="C677" s="22" t="str">
        <f t="shared" si="15"/>
        <v xml:space="preserve"> </v>
      </c>
      <c r="F677" s="4" t="e">
        <f>VLOOKUP(E677,'3_Students'!B:G,5,FALSE)</f>
        <v>#N/A</v>
      </c>
    </row>
    <row r="678" spans="1:6" x14ac:dyDescent="0.2">
      <c r="A678" t="str">
        <f>IFERROR(IF((A677+1&lt;='1_Setting'!$C$28),A677+1," "),"")</f>
        <v/>
      </c>
      <c r="B678" s="22" t="str">
        <f>IF(ISNUMBER(A678),'3_Students'!B684," ")</f>
        <v xml:space="preserve"> </v>
      </c>
      <c r="C678" s="22" t="str">
        <f t="shared" si="15"/>
        <v xml:space="preserve"> </v>
      </c>
      <c r="F678" s="4" t="e">
        <f>VLOOKUP(E678,'3_Students'!B:G,5,FALSE)</f>
        <v>#N/A</v>
      </c>
    </row>
    <row r="679" spans="1:6" x14ac:dyDescent="0.2">
      <c r="A679" t="str">
        <f>IFERROR(IF((A678+1&lt;='1_Setting'!$C$28),A678+1," "),"")</f>
        <v/>
      </c>
      <c r="B679" s="22" t="str">
        <f>IF(ISNUMBER(A679),'3_Students'!B685," ")</f>
        <v xml:space="preserve"> </v>
      </c>
      <c r="C679" s="22" t="str">
        <f t="shared" si="15"/>
        <v xml:space="preserve"> </v>
      </c>
      <c r="F679" s="4" t="e">
        <f>VLOOKUP(E679,'3_Students'!B:G,5,FALSE)</f>
        <v>#N/A</v>
      </c>
    </row>
    <row r="680" spans="1:6" x14ac:dyDescent="0.2">
      <c r="A680" t="str">
        <f>IFERROR(IF((A679+1&lt;='1_Setting'!$C$28),A679+1," "),"")</f>
        <v/>
      </c>
      <c r="B680" s="22" t="str">
        <f>IF(ISNUMBER(A680),'3_Students'!B686," ")</f>
        <v xml:space="preserve"> </v>
      </c>
      <c r="C680" s="22" t="str">
        <f t="shared" si="15"/>
        <v xml:space="preserve"> </v>
      </c>
      <c r="F680" s="4" t="e">
        <f>VLOOKUP(E680,'3_Students'!B:G,5,FALSE)</f>
        <v>#N/A</v>
      </c>
    </row>
    <row r="681" spans="1:6" x14ac:dyDescent="0.2">
      <c r="A681" t="str">
        <f>IFERROR(IF((A680+1&lt;='1_Setting'!$C$28),A680+1," "),"")</f>
        <v/>
      </c>
      <c r="B681" s="22" t="str">
        <f>IF(ISNUMBER(A681),'3_Students'!B687," ")</f>
        <v xml:space="preserve"> </v>
      </c>
      <c r="C681" s="22" t="str">
        <f t="shared" si="15"/>
        <v xml:space="preserve"> </v>
      </c>
      <c r="F681" s="4" t="e">
        <f>VLOOKUP(E681,'3_Students'!B:G,5,FALSE)</f>
        <v>#N/A</v>
      </c>
    </row>
    <row r="682" spans="1:6" x14ac:dyDescent="0.2">
      <c r="A682" t="str">
        <f>IFERROR(IF((A681+1&lt;='1_Setting'!$C$28),A681+1," "),"")</f>
        <v/>
      </c>
      <c r="B682" s="22" t="str">
        <f>IF(ISNUMBER(A682),'3_Students'!B688," ")</f>
        <v xml:space="preserve"> </v>
      </c>
      <c r="C682" s="22" t="str">
        <f t="shared" si="15"/>
        <v xml:space="preserve"> </v>
      </c>
      <c r="F682" s="4" t="e">
        <f>VLOOKUP(E682,'3_Students'!B:G,5,FALSE)</f>
        <v>#N/A</v>
      </c>
    </row>
    <row r="683" spans="1:6" x14ac:dyDescent="0.2">
      <c r="A683" t="str">
        <f>IFERROR(IF((A682+1&lt;='1_Setting'!$C$28),A682+1," "),"")</f>
        <v/>
      </c>
      <c r="B683" s="22" t="str">
        <f>IF(ISNUMBER(A683),'3_Students'!B689," ")</f>
        <v xml:space="preserve"> </v>
      </c>
      <c r="C683" s="22" t="str">
        <f t="shared" si="15"/>
        <v xml:space="preserve"> </v>
      </c>
      <c r="F683" s="4" t="e">
        <f>VLOOKUP(E683,'3_Students'!B:G,5,FALSE)</f>
        <v>#N/A</v>
      </c>
    </row>
    <row r="684" spans="1:6" x14ac:dyDescent="0.2">
      <c r="A684" t="str">
        <f>IFERROR(IF((A683+1&lt;='1_Setting'!$C$28),A683+1," "),"")</f>
        <v/>
      </c>
      <c r="B684" s="22" t="str">
        <f>IF(ISNUMBER(A684),'3_Students'!B690," ")</f>
        <v xml:space="preserve"> </v>
      </c>
      <c r="C684" s="22" t="str">
        <f t="shared" si="15"/>
        <v xml:space="preserve"> </v>
      </c>
      <c r="F684" s="4" t="e">
        <f>VLOOKUP(E684,'3_Students'!B:G,5,FALSE)</f>
        <v>#N/A</v>
      </c>
    </row>
    <row r="685" spans="1:6" x14ac:dyDescent="0.2">
      <c r="A685" t="str">
        <f>IFERROR(IF((A684+1&lt;='1_Setting'!$C$28),A684+1," "),"")</f>
        <v/>
      </c>
      <c r="B685" s="22" t="str">
        <f>IF(ISNUMBER(A685),'3_Students'!B691," ")</f>
        <v xml:space="preserve"> </v>
      </c>
      <c r="C685" s="22" t="str">
        <f t="shared" si="15"/>
        <v xml:space="preserve"> </v>
      </c>
      <c r="F685" s="4" t="e">
        <f>VLOOKUP(E685,'3_Students'!B:G,5,FALSE)</f>
        <v>#N/A</v>
      </c>
    </row>
    <row r="686" spans="1:6" x14ac:dyDescent="0.2">
      <c r="A686" t="str">
        <f>IFERROR(IF((A685+1&lt;='1_Setting'!$C$28),A685+1," "),"")</f>
        <v/>
      </c>
      <c r="B686" s="22" t="str">
        <f>IF(ISNUMBER(A686),'3_Students'!B692," ")</f>
        <v xml:space="preserve"> </v>
      </c>
      <c r="C686" s="22" t="str">
        <f t="shared" si="15"/>
        <v xml:space="preserve"> </v>
      </c>
      <c r="F686" s="4" t="e">
        <f>VLOOKUP(E686,'3_Students'!B:G,5,FALSE)</f>
        <v>#N/A</v>
      </c>
    </row>
    <row r="687" spans="1:6" x14ac:dyDescent="0.2">
      <c r="A687" t="str">
        <f>IFERROR(IF((A686+1&lt;='1_Setting'!$C$28),A686+1," "),"")</f>
        <v/>
      </c>
      <c r="B687" s="22" t="str">
        <f>IF(ISNUMBER(A687),'3_Students'!B693," ")</f>
        <v xml:space="preserve"> </v>
      </c>
      <c r="C687" s="22" t="str">
        <f t="shared" si="15"/>
        <v xml:space="preserve"> </v>
      </c>
      <c r="F687" s="4" t="e">
        <f>VLOOKUP(E687,'3_Students'!B:G,5,FALSE)</f>
        <v>#N/A</v>
      </c>
    </row>
    <row r="688" spans="1:6" x14ac:dyDescent="0.2">
      <c r="A688" t="str">
        <f>IFERROR(IF((A687+1&lt;='1_Setting'!$C$28),A687+1," "),"")</f>
        <v/>
      </c>
      <c r="B688" s="22" t="str">
        <f>IF(ISNUMBER(A688),'3_Students'!B694," ")</f>
        <v xml:space="preserve"> </v>
      </c>
      <c r="C688" s="22" t="str">
        <f t="shared" si="15"/>
        <v xml:space="preserve"> </v>
      </c>
      <c r="F688" s="4" t="e">
        <f>VLOOKUP(E688,'3_Students'!B:G,5,FALSE)</f>
        <v>#N/A</v>
      </c>
    </row>
    <row r="689" spans="1:6" x14ac:dyDescent="0.2">
      <c r="A689" t="str">
        <f>IFERROR(IF((A688+1&lt;='1_Setting'!$C$28),A688+1," "),"")</f>
        <v/>
      </c>
      <c r="B689" s="22" t="str">
        <f>IF(ISNUMBER(A689),'3_Students'!B695," ")</f>
        <v xml:space="preserve"> </v>
      </c>
      <c r="C689" s="22" t="str">
        <f t="shared" si="15"/>
        <v xml:space="preserve"> </v>
      </c>
      <c r="F689" s="4" t="e">
        <f>VLOOKUP(E689,'3_Students'!B:G,5,FALSE)</f>
        <v>#N/A</v>
      </c>
    </row>
    <row r="690" spans="1:6" x14ac:dyDescent="0.2">
      <c r="A690" t="str">
        <f>IFERROR(IF((A689+1&lt;='1_Setting'!$C$28),A689+1," "),"")</f>
        <v/>
      </c>
      <c r="B690" s="22" t="str">
        <f>IF(ISNUMBER(A690),'3_Students'!B696," ")</f>
        <v xml:space="preserve"> </v>
      </c>
      <c r="C690" s="22" t="str">
        <f t="shared" si="15"/>
        <v xml:space="preserve"> </v>
      </c>
      <c r="F690" s="4" t="e">
        <f>VLOOKUP(E690,'3_Students'!B:G,5,FALSE)</f>
        <v>#N/A</v>
      </c>
    </row>
    <row r="691" spans="1:6" x14ac:dyDescent="0.2">
      <c r="A691" t="str">
        <f>IFERROR(IF((A690+1&lt;='1_Setting'!$C$28),A690+1," "),"")</f>
        <v/>
      </c>
      <c r="B691" s="22" t="str">
        <f>IF(ISNUMBER(A691),'3_Students'!B697," ")</f>
        <v xml:space="preserve"> </v>
      </c>
      <c r="C691" s="22" t="str">
        <f t="shared" si="15"/>
        <v xml:space="preserve"> </v>
      </c>
      <c r="F691" s="4" t="e">
        <f>VLOOKUP(E691,'3_Students'!B:G,5,FALSE)</f>
        <v>#N/A</v>
      </c>
    </row>
    <row r="692" spans="1:6" x14ac:dyDescent="0.2">
      <c r="A692" t="str">
        <f>IFERROR(IF((A691+1&lt;='1_Setting'!$C$28),A691+1," "),"")</f>
        <v/>
      </c>
      <c r="B692" s="22" t="str">
        <f>IF(ISNUMBER(A692),'3_Students'!B698," ")</f>
        <v xml:space="preserve"> </v>
      </c>
      <c r="C692" s="22" t="str">
        <f t="shared" si="15"/>
        <v xml:space="preserve"> </v>
      </c>
      <c r="F692" s="4" t="e">
        <f>VLOOKUP(E692,'3_Students'!B:G,5,FALSE)</f>
        <v>#N/A</v>
      </c>
    </row>
    <row r="693" spans="1:6" x14ac:dyDescent="0.2">
      <c r="A693" t="str">
        <f>IFERROR(IF((A692+1&lt;='1_Setting'!$C$28),A692+1," "),"")</f>
        <v/>
      </c>
      <c r="B693" s="22" t="str">
        <f>IF(ISNUMBER(A693),'3_Students'!B699," ")</f>
        <v xml:space="preserve"> </v>
      </c>
      <c r="C693" s="22" t="str">
        <f t="shared" si="15"/>
        <v xml:space="preserve"> </v>
      </c>
      <c r="F693" s="4" t="e">
        <f>VLOOKUP(E693,'3_Students'!B:G,5,FALSE)</f>
        <v>#N/A</v>
      </c>
    </row>
    <row r="694" spans="1:6" x14ac:dyDescent="0.2">
      <c r="A694" t="str">
        <f>IFERROR(IF((A693+1&lt;='1_Setting'!$C$28),A693+1," "),"")</f>
        <v/>
      </c>
      <c r="B694" s="22" t="str">
        <f>IF(ISNUMBER(A694),'3_Students'!B700," ")</f>
        <v xml:space="preserve"> </v>
      </c>
      <c r="C694" s="22" t="str">
        <f t="shared" si="15"/>
        <v xml:space="preserve"> </v>
      </c>
      <c r="F694" s="4" t="e">
        <f>VLOOKUP(E694,'3_Students'!B:G,5,FALSE)</f>
        <v>#N/A</v>
      </c>
    </row>
    <row r="695" spans="1:6" x14ac:dyDescent="0.2">
      <c r="A695" t="str">
        <f>IFERROR(IF((A694+1&lt;='1_Setting'!$C$28),A694+1," "),"")</f>
        <v/>
      </c>
      <c r="B695" s="22" t="str">
        <f>IF(ISNUMBER(A695),'3_Students'!B701," ")</f>
        <v xml:space="preserve"> </v>
      </c>
      <c r="C695" s="22" t="str">
        <f t="shared" si="15"/>
        <v xml:space="preserve"> </v>
      </c>
      <c r="F695" s="4" t="e">
        <f>VLOOKUP(E695,'3_Students'!B:G,5,FALSE)</f>
        <v>#N/A</v>
      </c>
    </row>
    <row r="696" spans="1:6" x14ac:dyDescent="0.2">
      <c r="A696" t="str">
        <f>IFERROR(IF((A695+1&lt;='1_Setting'!$C$28),A695+1," "),"")</f>
        <v/>
      </c>
      <c r="B696" s="22" t="str">
        <f>IF(ISNUMBER(A696),'3_Students'!B702," ")</f>
        <v xml:space="preserve"> </v>
      </c>
      <c r="C696" s="22" t="str">
        <f t="shared" si="15"/>
        <v xml:space="preserve"> </v>
      </c>
      <c r="F696" s="4" t="e">
        <f>VLOOKUP(E696,'3_Students'!B:G,5,FALSE)</f>
        <v>#N/A</v>
      </c>
    </row>
    <row r="697" spans="1:6" x14ac:dyDescent="0.2">
      <c r="A697" t="str">
        <f>IFERROR(IF((A696+1&lt;='1_Setting'!$C$28),A696+1," "),"")</f>
        <v/>
      </c>
      <c r="B697" s="22" t="str">
        <f>IF(ISNUMBER(A697),'3_Students'!B703," ")</f>
        <v xml:space="preserve"> </v>
      </c>
      <c r="C697" s="22" t="str">
        <f t="shared" si="15"/>
        <v xml:space="preserve"> </v>
      </c>
      <c r="F697" s="4" t="e">
        <f>VLOOKUP(E697,'3_Students'!B:G,5,FALSE)</f>
        <v>#N/A</v>
      </c>
    </row>
    <row r="698" spans="1:6" x14ac:dyDescent="0.2">
      <c r="A698" t="str">
        <f>IFERROR(IF((A697+1&lt;='1_Setting'!$C$28),A697+1," "),"")</f>
        <v/>
      </c>
      <c r="B698" s="22" t="str">
        <f>IF(ISNUMBER(A698),'3_Students'!B704," ")</f>
        <v xml:space="preserve"> </v>
      </c>
      <c r="C698" s="22" t="str">
        <f t="shared" si="15"/>
        <v xml:space="preserve"> </v>
      </c>
      <c r="F698" s="4" t="e">
        <f>VLOOKUP(E698,'3_Students'!B:G,5,FALSE)</f>
        <v>#N/A</v>
      </c>
    </row>
    <row r="699" spans="1:6" x14ac:dyDescent="0.2">
      <c r="A699" t="str">
        <f>IFERROR(IF((A698+1&lt;='1_Setting'!$C$28),A698+1," "),"")</f>
        <v/>
      </c>
      <c r="B699" s="22" t="str">
        <f>IF(ISNUMBER(A699),'3_Students'!B705," ")</f>
        <v xml:space="preserve"> </v>
      </c>
      <c r="C699" s="22" t="str">
        <f t="shared" si="15"/>
        <v xml:space="preserve"> </v>
      </c>
      <c r="F699" s="4" t="e">
        <f>VLOOKUP(E699,'3_Students'!B:G,5,FALSE)</f>
        <v>#N/A</v>
      </c>
    </row>
    <row r="700" spans="1:6" x14ac:dyDescent="0.2">
      <c r="A700" t="str">
        <f>IFERROR(IF((A699+1&lt;='1_Setting'!$C$28),A699+1," "),"")</f>
        <v/>
      </c>
      <c r="B700" s="22" t="str">
        <f>IF(ISNUMBER(A700),'3_Students'!B706," ")</f>
        <v xml:space="preserve"> </v>
      </c>
      <c r="C700" s="22" t="str">
        <f t="shared" si="15"/>
        <v xml:space="preserve"> </v>
      </c>
      <c r="F700" s="4" t="e">
        <f>VLOOKUP(E700,'3_Students'!B:G,5,FALSE)</f>
        <v>#N/A</v>
      </c>
    </row>
    <row r="701" spans="1:6" x14ac:dyDescent="0.2">
      <c r="A701" t="str">
        <f>IFERROR(IF((A700+1&lt;='1_Setting'!$C$28),A700+1," "),"")</f>
        <v/>
      </c>
      <c r="B701" s="22" t="str">
        <f>IF(ISNUMBER(A701),'3_Students'!B707," ")</f>
        <v xml:space="preserve"> </v>
      </c>
      <c r="C701" s="22" t="str">
        <f t="shared" si="15"/>
        <v xml:space="preserve"> </v>
      </c>
      <c r="F701" s="4" t="e">
        <f>VLOOKUP(E701,'3_Students'!B:G,5,FALSE)</f>
        <v>#N/A</v>
      </c>
    </row>
    <row r="702" spans="1:6" x14ac:dyDescent="0.2">
      <c r="A702" t="str">
        <f>IFERROR(IF((A701+1&lt;='1_Setting'!$C$28),A701+1," "),"")</f>
        <v/>
      </c>
      <c r="B702" s="22" t="str">
        <f>IF(ISNUMBER(A702),'3_Students'!B708," ")</f>
        <v xml:space="preserve"> </v>
      </c>
      <c r="C702" s="22" t="str">
        <f t="shared" si="15"/>
        <v xml:space="preserve"> </v>
      </c>
      <c r="F702" s="4" t="e">
        <f>VLOOKUP(E702,'3_Students'!B:G,5,FALSE)</f>
        <v>#N/A</v>
      </c>
    </row>
    <row r="703" spans="1:6" x14ac:dyDescent="0.2">
      <c r="A703" t="str">
        <f>IFERROR(IF((A702+1&lt;='1_Setting'!$C$28),A702+1," "),"")</f>
        <v/>
      </c>
      <c r="B703" s="22" t="str">
        <f>IF(ISNUMBER(A703),'3_Students'!B709," ")</f>
        <v xml:space="preserve"> </v>
      </c>
      <c r="C703" s="22" t="str">
        <f t="shared" si="15"/>
        <v xml:space="preserve"> </v>
      </c>
      <c r="F703" s="4" t="e">
        <f>VLOOKUP(E703,'3_Students'!B:G,5,FALSE)</f>
        <v>#N/A</v>
      </c>
    </row>
    <row r="704" spans="1:6" x14ac:dyDescent="0.2">
      <c r="A704" t="str">
        <f>IFERROR(IF((A703+1&lt;='1_Setting'!$C$28),A703+1," "),"")</f>
        <v/>
      </c>
      <c r="B704" s="22" t="str">
        <f>IF(ISNUMBER(A704),'3_Students'!B710," ")</f>
        <v xml:space="preserve"> </v>
      </c>
      <c r="C704" s="22" t="str">
        <f t="shared" si="15"/>
        <v xml:space="preserve"> </v>
      </c>
      <c r="F704" s="4" t="e">
        <f>VLOOKUP(E704,'3_Students'!B:G,5,FALSE)</f>
        <v>#N/A</v>
      </c>
    </row>
    <row r="705" spans="1:6" x14ac:dyDescent="0.2">
      <c r="A705" t="str">
        <f>IFERROR(IF((A704+1&lt;='1_Setting'!$C$28),A704+1," "),"")</f>
        <v/>
      </c>
      <c r="B705" s="22" t="str">
        <f>IF(ISNUMBER(A705),'3_Students'!B711," ")</f>
        <v xml:space="preserve"> </v>
      </c>
      <c r="C705" s="22" t="str">
        <f t="shared" si="15"/>
        <v xml:space="preserve"> </v>
      </c>
      <c r="F705" s="4" t="e">
        <f>VLOOKUP(E705,'3_Students'!B:G,5,FALSE)</f>
        <v>#N/A</v>
      </c>
    </row>
    <row r="706" spans="1:6" x14ac:dyDescent="0.2">
      <c r="A706" t="str">
        <f>IFERROR(IF((A705+1&lt;='1_Setting'!$C$28),A705+1," "),"")</f>
        <v/>
      </c>
      <c r="B706" s="22" t="str">
        <f>IF(ISNUMBER(A706),'3_Students'!B712," ")</f>
        <v xml:space="preserve"> </v>
      </c>
      <c r="C706" s="22" t="str">
        <f t="shared" si="15"/>
        <v xml:space="preserve"> </v>
      </c>
      <c r="F706" s="4" t="e">
        <f>VLOOKUP(E706,'3_Students'!B:G,5,FALSE)</f>
        <v>#N/A</v>
      </c>
    </row>
    <row r="707" spans="1:6" x14ac:dyDescent="0.2">
      <c r="A707" t="str">
        <f>IFERROR(IF((A706+1&lt;='1_Setting'!$C$28),A706+1," "),"")</f>
        <v/>
      </c>
      <c r="B707" s="22" t="str">
        <f>IF(ISNUMBER(A707),'3_Students'!B713," ")</f>
        <v xml:space="preserve"> </v>
      </c>
      <c r="C707" s="22" t="str">
        <f t="shared" si="15"/>
        <v xml:space="preserve"> </v>
      </c>
      <c r="F707" s="4" t="e">
        <f>VLOOKUP(E707,'3_Students'!B:G,5,FALSE)</f>
        <v>#N/A</v>
      </c>
    </row>
    <row r="708" spans="1:6" x14ac:dyDescent="0.2">
      <c r="A708" t="str">
        <f>IFERROR(IF((A707+1&lt;='1_Setting'!$C$28),A707+1," "),"")</f>
        <v/>
      </c>
      <c r="B708" s="22" t="str">
        <f>IF(ISNUMBER(A708),'3_Students'!B714," ")</f>
        <v xml:space="preserve"> </v>
      </c>
      <c r="C708" s="22" t="str">
        <f t="shared" ref="C708:C771" si="16">IFERROR(((LEFT(B708,2)&amp;MID(B708,4,3)&amp;RIGHT(B708,3))*1)," ")</f>
        <v xml:space="preserve"> </v>
      </c>
      <c r="F708" s="4" t="e">
        <f>VLOOKUP(E708,'3_Students'!B:G,5,FALSE)</f>
        <v>#N/A</v>
      </c>
    </row>
    <row r="709" spans="1:6" x14ac:dyDescent="0.2">
      <c r="A709" t="str">
        <f>IFERROR(IF((A708+1&lt;='1_Setting'!$C$28),A708+1," "),"")</f>
        <v/>
      </c>
      <c r="B709" s="22" t="str">
        <f>IF(ISNUMBER(A709),'3_Students'!B715," ")</f>
        <v xml:space="preserve"> </v>
      </c>
      <c r="C709" s="22" t="str">
        <f t="shared" si="16"/>
        <v xml:space="preserve"> </v>
      </c>
      <c r="F709" s="4" t="e">
        <f>VLOOKUP(E709,'3_Students'!B:G,5,FALSE)</f>
        <v>#N/A</v>
      </c>
    </row>
    <row r="710" spans="1:6" x14ac:dyDescent="0.2">
      <c r="A710" t="str">
        <f>IFERROR(IF((A709+1&lt;='1_Setting'!$C$28),A709+1," "),"")</f>
        <v/>
      </c>
      <c r="B710" s="22" t="str">
        <f>IF(ISNUMBER(A710),'3_Students'!B716," ")</f>
        <v xml:space="preserve"> </v>
      </c>
      <c r="C710" s="22" t="str">
        <f t="shared" si="16"/>
        <v xml:space="preserve"> </v>
      </c>
      <c r="F710" s="4" t="e">
        <f>VLOOKUP(E710,'3_Students'!B:G,5,FALSE)</f>
        <v>#N/A</v>
      </c>
    </row>
    <row r="711" spans="1:6" x14ac:dyDescent="0.2">
      <c r="A711" t="str">
        <f>IFERROR(IF((A710+1&lt;='1_Setting'!$C$28),A710+1," "),"")</f>
        <v/>
      </c>
      <c r="B711" s="22" t="str">
        <f>IF(ISNUMBER(A711),'3_Students'!B717," ")</f>
        <v xml:space="preserve"> </v>
      </c>
      <c r="C711" s="22" t="str">
        <f t="shared" si="16"/>
        <v xml:space="preserve"> </v>
      </c>
      <c r="F711" s="4" t="e">
        <f>VLOOKUP(E711,'3_Students'!B:G,5,FALSE)</f>
        <v>#N/A</v>
      </c>
    </row>
    <row r="712" spans="1:6" x14ac:dyDescent="0.2">
      <c r="A712" t="str">
        <f>IFERROR(IF((A711+1&lt;='1_Setting'!$C$28),A711+1," "),"")</f>
        <v/>
      </c>
      <c r="B712" s="22" t="str">
        <f>IF(ISNUMBER(A712),'3_Students'!B718," ")</f>
        <v xml:space="preserve"> </v>
      </c>
      <c r="C712" s="22" t="str">
        <f t="shared" si="16"/>
        <v xml:space="preserve"> </v>
      </c>
      <c r="F712" s="4" t="e">
        <f>VLOOKUP(E712,'3_Students'!B:G,5,FALSE)</f>
        <v>#N/A</v>
      </c>
    </row>
    <row r="713" spans="1:6" x14ac:dyDescent="0.2">
      <c r="A713" t="str">
        <f>IFERROR(IF((A712+1&lt;='1_Setting'!$C$28),A712+1," "),"")</f>
        <v/>
      </c>
      <c r="B713" s="22" t="str">
        <f>IF(ISNUMBER(A713),'3_Students'!B719," ")</f>
        <v xml:space="preserve"> </v>
      </c>
      <c r="C713" s="22" t="str">
        <f t="shared" si="16"/>
        <v xml:space="preserve"> </v>
      </c>
      <c r="F713" s="4" t="e">
        <f>VLOOKUP(E713,'3_Students'!B:G,5,FALSE)</f>
        <v>#N/A</v>
      </c>
    </row>
    <row r="714" spans="1:6" x14ac:dyDescent="0.2">
      <c r="A714" t="str">
        <f>IFERROR(IF((A713+1&lt;='1_Setting'!$C$28),A713+1," "),"")</f>
        <v/>
      </c>
      <c r="B714" s="22" t="str">
        <f>IF(ISNUMBER(A714),'3_Students'!B720," ")</f>
        <v xml:space="preserve"> </v>
      </c>
      <c r="C714" s="22" t="str">
        <f t="shared" si="16"/>
        <v xml:space="preserve"> </v>
      </c>
      <c r="F714" s="4" t="e">
        <f>VLOOKUP(E714,'3_Students'!B:G,5,FALSE)</f>
        <v>#N/A</v>
      </c>
    </row>
    <row r="715" spans="1:6" x14ac:dyDescent="0.2">
      <c r="A715" t="str">
        <f>IFERROR(IF((A714+1&lt;='1_Setting'!$C$28),A714+1," "),"")</f>
        <v/>
      </c>
      <c r="B715" s="22" t="str">
        <f>IF(ISNUMBER(A715),'3_Students'!B721," ")</f>
        <v xml:space="preserve"> </v>
      </c>
      <c r="C715" s="22" t="str">
        <f t="shared" si="16"/>
        <v xml:space="preserve"> </v>
      </c>
      <c r="F715" s="4" t="e">
        <f>VLOOKUP(E715,'3_Students'!B:G,5,FALSE)</f>
        <v>#N/A</v>
      </c>
    </row>
    <row r="716" spans="1:6" x14ac:dyDescent="0.2">
      <c r="A716" t="str">
        <f>IFERROR(IF((A715+1&lt;='1_Setting'!$C$28),A715+1," "),"")</f>
        <v/>
      </c>
      <c r="B716" s="22" t="str">
        <f>IF(ISNUMBER(A716),'3_Students'!B722," ")</f>
        <v xml:space="preserve"> </v>
      </c>
      <c r="C716" s="22" t="str">
        <f t="shared" si="16"/>
        <v xml:space="preserve"> </v>
      </c>
      <c r="F716" s="4" t="e">
        <f>VLOOKUP(E716,'3_Students'!B:G,5,FALSE)</f>
        <v>#N/A</v>
      </c>
    </row>
    <row r="717" spans="1:6" x14ac:dyDescent="0.2">
      <c r="A717" t="str">
        <f>IFERROR(IF((A716+1&lt;='1_Setting'!$C$28),A716+1," "),"")</f>
        <v/>
      </c>
      <c r="B717" s="22" t="str">
        <f>IF(ISNUMBER(A717),'3_Students'!B723," ")</f>
        <v xml:space="preserve"> </v>
      </c>
      <c r="C717" s="22" t="str">
        <f t="shared" si="16"/>
        <v xml:space="preserve"> </v>
      </c>
      <c r="F717" s="4" t="e">
        <f>VLOOKUP(E717,'3_Students'!B:G,5,FALSE)</f>
        <v>#N/A</v>
      </c>
    </row>
    <row r="718" spans="1:6" x14ac:dyDescent="0.2">
      <c r="A718" t="str">
        <f>IFERROR(IF((A717+1&lt;='1_Setting'!$C$28),A717+1," "),"")</f>
        <v/>
      </c>
      <c r="B718" s="22" t="str">
        <f>IF(ISNUMBER(A718),'3_Students'!B724," ")</f>
        <v xml:space="preserve"> </v>
      </c>
      <c r="C718" s="22" t="str">
        <f t="shared" si="16"/>
        <v xml:space="preserve"> </v>
      </c>
      <c r="F718" s="4" t="e">
        <f>VLOOKUP(E718,'3_Students'!B:G,5,FALSE)</f>
        <v>#N/A</v>
      </c>
    </row>
    <row r="719" spans="1:6" x14ac:dyDescent="0.2">
      <c r="A719" t="str">
        <f>IFERROR(IF((A718+1&lt;='1_Setting'!$C$28),A718+1," "),"")</f>
        <v/>
      </c>
      <c r="B719" s="22" t="str">
        <f>IF(ISNUMBER(A719),'3_Students'!B725," ")</f>
        <v xml:space="preserve"> </v>
      </c>
      <c r="C719" s="22" t="str">
        <f t="shared" si="16"/>
        <v xml:space="preserve"> </v>
      </c>
      <c r="F719" s="4" t="e">
        <f>VLOOKUP(E719,'3_Students'!B:G,5,FALSE)</f>
        <v>#N/A</v>
      </c>
    </row>
    <row r="720" spans="1:6" x14ac:dyDescent="0.2">
      <c r="A720" t="str">
        <f>IFERROR(IF((A719+1&lt;='1_Setting'!$C$28),A719+1," "),"")</f>
        <v/>
      </c>
      <c r="B720" s="22" t="str">
        <f>IF(ISNUMBER(A720),'3_Students'!B726," ")</f>
        <v xml:space="preserve"> </v>
      </c>
      <c r="C720" s="22" t="str">
        <f t="shared" si="16"/>
        <v xml:space="preserve"> </v>
      </c>
      <c r="F720" s="4" t="e">
        <f>VLOOKUP(E720,'3_Students'!B:G,5,FALSE)</f>
        <v>#N/A</v>
      </c>
    </row>
    <row r="721" spans="1:6" x14ac:dyDescent="0.2">
      <c r="A721" t="str">
        <f>IFERROR(IF((A720+1&lt;='1_Setting'!$C$28),A720+1," "),"")</f>
        <v/>
      </c>
      <c r="B721" s="22" t="str">
        <f>IF(ISNUMBER(A721),'3_Students'!B727," ")</f>
        <v xml:space="preserve"> </v>
      </c>
      <c r="C721" s="22" t="str">
        <f t="shared" si="16"/>
        <v xml:space="preserve"> </v>
      </c>
      <c r="F721" s="4" t="e">
        <f>VLOOKUP(E721,'3_Students'!B:G,5,FALSE)</f>
        <v>#N/A</v>
      </c>
    </row>
    <row r="722" spans="1:6" x14ac:dyDescent="0.2">
      <c r="A722" t="str">
        <f>IFERROR(IF((A721+1&lt;='1_Setting'!$C$28),A721+1," "),"")</f>
        <v/>
      </c>
      <c r="B722" s="22" t="str">
        <f>IF(ISNUMBER(A722),'3_Students'!B728," ")</f>
        <v xml:space="preserve"> </v>
      </c>
      <c r="C722" s="22" t="str">
        <f t="shared" si="16"/>
        <v xml:space="preserve"> </v>
      </c>
      <c r="F722" s="4" t="e">
        <f>VLOOKUP(E722,'3_Students'!B:G,5,FALSE)</f>
        <v>#N/A</v>
      </c>
    </row>
    <row r="723" spans="1:6" x14ac:dyDescent="0.2">
      <c r="A723" t="str">
        <f>IFERROR(IF((A722+1&lt;='1_Setting'!$C$28),A722+1," "),"")</f>
        <v/>
      </c>
      <c r="B723" s="22" t="str">
        <f>IF(ISNUMBER(A723),'3_Students'!B729," ")</f>
        <v xml:space="preserve"> </v>
      </c>
      <c r="C723" s="22" t="str">
        <f t="shared" si="16"/>
        <v xml:space="preserve"> </v>
      </c>
      <c r="F723" s="4" t="e">
        <f>VLOOKUP(E723,'3_Students'!B:G,5,FALSE)</f>
        <v>#N/A</v>
      </c>
    </row>
    <row r="724" spans="1:6" x14ac:dyDescent="0.2">
      <c r="A724" t="str">
        <f>IFERROR(IF((A723+1&lt;='1_Setting'!$C$28),A723+1," "),"")</f>
        <v/>
      </c>
      <c r="B724" s="22" t="str">
        <f>IF(ISNUMBER(A724),'3_Students'!B730," ")</f>
        <v xml:space="preserve"> </v>
      </c>
      <c r="C724" s="22" t="str">
        <f t="shared" si="16"/>
        <v xml:space="preserve"> </v>
      </c>
      <c r="F724" s="4" t="e">
        <f>VLOOKUP(E724,'3_Students'!B:G,5,FALSE)</f>
        <v>#N/A</v>
      </c>
    </row>
    <row r="725" spans="1:6" x14ac:dyDescent="0.2">
      <c r="A725" t="str">
        <f>IFERROR(IF((A724+1&lt;='1_Setting'!$C$28),A724+1," "),"")</f>
        <v/>
      </c>
      <c r="B725" s="22" t="str">
        <f>IF(ISNUMBER(A725),'3_Students'!B731," ")</f>
        <v xml:space="preserve"> </v>
      </c>
      <c r="C725" s="22" t="str">
        <f t="shared" si="16"/>
        <v xml:space="preserve"> </v>
      </c>
      <c r="F725" s="4" t="e">
        <f>VLOOKUP(E725,'3_Students'!B:G,5,FALSE)</f>
        <v>#N/A</v>
      </c>
    </row>
    <row r="726" spans="1:6" x14ac:dyDescent="0.2">
      <c r="A726" t="str">
        <f>IFERROR(IF((A725+1&lt;='1_Setting'!$C$28),A725+1," "),"")</f>
        <v/>
      </c>
      <c r="B726" s="22" t="str">
        <f>IF(ISNUMBER(A726),'3_Students'!B732," ")</f>
        <v xml:space="preserve"> </v>
      </c>
      <c r="C726" s="22" t="str">
        <f t="shared" si="16"/>
        <v xml:space="preserve"> </v>
      </c>
      <c r="F726" s="4" t="e">
        <f>VLOOKUP(E726,'3_Students'!B:G,5,FALSE)</f>
        <v>#N/A</v>
      </c>
    </row>
    <row r="727" spans="1:6" x14ac:dyDescent="0.2">
      <c r="A727" t="str">
        <f>IFERROR(IF((A726+1&lt;='1_Setting'!$C$28),A726+1," "),"")</f>
        <v/>
      </c>
      <c r="B727" s="22" t="str">
        <f>IF(ISNUMBER(A727),'3_Students'!B733," ")</f>
        <v xml:space="preserve"> </v>
      </c>
      <c r="C727" s="22" t="str">
        <f t="shared" si="16"/>
        <v xml:space="preserve"> </v>
      </c>
      <c r="F727" s="4" t="e">
        <f>VLOOKUP(E727,'3_Students'!B:G,5,FALSE)</f>
        <v>#N/A</v>
      </c>
    </row>
    <row r="728" spans="1:6" x14ac:dyDescent="0.2">
      <c r="A728" t="str">
        <f>IFERROR(IF((A727+1&lt;='1_Setting'!$C$28),A727+1," "),"")</f>
        <v/>
      </c>
      <c r="B728" s="22" t="str">
        <f>IF(ISNUMBER(A728),'3_Students'!B734," ")</f>
        <v xml:space="preserve"> </v>
      </c>
      <c r="C728" s="22" t="str">
        <f t="shared" si="16"/>
        <v xml:space="preserve"> </v>
      </c>
      <c r="F728" s="4" t="e">
        <f>VLOOKUP(E728,'3_Students'!B:G,5,FALSE)</f>
        <v>#N/A</v>
      </c>
    </row>
    <row r="729" spans="1:6" x14ac:dyDescent="0.2">
      <c r="A729" t="str">
        <f>IFERROR(IF((A728+1&lt;='1_Setting'!$C$28),A728+1," "),"")</f>
        <v/>
      </c>
      <c r="B729" s="22" t="str">
        <f>IF(ISNUMBER(A729),'3_Students'!B735," ")</f>
        <v xml:space="preserve"> </v>
      </c>
      <c r="C729" s="22" t="str">
        <f t="shared" si="16"/>
        <v xml:space="preserve"> </v>
      </c>
      <c r="F729" s="4" t="e">
        <f>VLOOKUP(E729,'3_Students'!B:G,5,FALSE)</f>
        <v>#N/A</v>
      </c>
    </row>
    <row r="730" spans="1:6" x14ac:dyDescent="0.2">
      <c r="A730" t="str">
        <f>IFERROR(IF((A729+1&lt;='1_Setting'!$C$28),A729+1," "),"")</f>
        <v/>
      </c>
      <c r="B730" s="22" t="str">
        <f>IF(ISNUMBER(A730),'3_Students'!B736," ")</f>
        <v xml:space="preserve"> </v>
      </c>
      <c r="C730" s="22" t="str">
        <f t="shared" si="16"/>
        <v xml:space="preserve"> </v>
      </c>
      <c r="F730" s="4" t="e">
        <f>VLOOKUP(E730,'3_Students'!B:G,5,FALSE)</f>
        <v>#N/A</v>
      </c>
    </row>
    <row r="731" spans="1:6" x14ac:dyDescent="0.2">
      <c r="A731" t="str">
        <f>IFERROR(IF((A730+1&lt;='1_Setting'!$C$28),A730+1," "),"")</f>
        <v/>
      </c>
      <c r="B731" s="22" t="str">
        <f>IF(ISNUMBER(A731),'3_Students'!B737," ")</f>
        <v xml:space="preserve"> </v>
      </c>
      <c r="C731" s="22" t="str">
        <f t="shared" si="16"/>
        <v xml:space="preserve"> </v>
      </c>
      <c r="F731" s="4" t="e">
        <f>VLOOKUP(E731,'3_Students'!B:G,5,FALSE)</f>
        <v>#N/A</v>
      </c>
    </row>
    <row r="732" spans="1:6" x14ac:dyDescent="0.2">
      <c r="A732" t="str">
        <f>IFERROR(IF((A731+1&lt;='1_Setting'!$C$28),A731+1," "),"")</f>
        <v/>
      </c>
      <c r="B732" s="22" t="str">
        <f>IF(ISNUMBER(A732),'3_Students'!B738," ")</f>
        <v xml:space="preserve"> </v>
      </c>
      <c r="C732" s="22" t="str">
        <f t="shared" si="16"/>
        <v xml:space="preserve"> </v>
      </c>
      <c r="F732" s="4" t="e">
        <f>VLOOKUP(E732,'3_Students'!B:G,5,FALSE)</f>
        <v>#N/A</v>
      </c>
    </row>
    <row r="733" spans="1:6" x14ac:dyDescent="0.2">
      <c r="A733" t="str">
        <f>IFERROR(IF((A732+1&lt;='1_Setting'!$C$28),A732+1," "),"")</f>
        <v/>
      </c>
      <c r="B733" s="22" t="str">
        <f>IF(ISNUMBER(A733),'3_Students'!B739," ")</f>
        <v xml:space="preserve"> </v>
      </c>
      <c r="C733" s="22" t="str">
        <f t="shared" si="16"/>
        <v xml:space="preserve"> </v>
      </c>
      <c r="F733" s="4" t="e">
        <f>VLOOKUP(E733,'3_Students'!B:G,5,FALSE)</f>
        <v>#N/A</v>
      </c>
    </row>
    <row r="734" spans="1:6" x14ac:dyDescent="0.2">
      <c r="A734" t="str">
        <f>IFERROR(IF((A733+1&lt;='1_Setting'!$C$28),A733+1," "),"")</f>
        <v/>
      </c>
      <c r="B734" s="22" t="str">
        <f>IF(ISNUMBER(A734),'3_Students'!B740," ")</f>
        <v xml:space="preserve"> </v>
      </c>
      <c r="C734" s="22" t="str">
        <f t="shared" si="16"/>
        <v xml:space="preserve"> </v>
      </c>
      <c r="F734" s="4" t="e">
        <f>VLOOKUP(E734,'3_Students'!B:G,5,FALSE)</f>
        <v>#N/A</v>
      </c>
    </row>
    <row r="735" spans="1:6" x14ac:dyDescent="0.2">
      <c r="A735" t="str">
        <f>IFERROR(IF((A734+1&lt;='1_Setting'!$C$28),A734+1," "),"")</f>
        <v/>
      </c>
      <c r="B735" s="22" t="str">
        <f>IF(ISNUMBER(A735),'3_Students'!B741," ")</f>
        <v xml:space="preserve"> </v>
      </c>
      <c r="C735" s="22" t="str">
        <f t="shared" si="16"/>
        <v xml:space="preserve"> </v>
      </c>
      <c r="F735" s="4" t="e">
        <f>VLOOKUP(E735,'3_Students'!B:G,5,FALSE)</f>
        <v>#N/A</v>
      </c>
    </row>
    <row r="736" spans="1:6" x14ac:dyDescent="0.2">
      <c r="A736" t="str">
        <f>IFERROR(IF((A735+1&lt;='1_Setting'!$C$28),A735+1," "),"")</f>
        <v/>
      </c>
      <c r="B736" s="22" t="str">
        <f>IF(ISNUMBER(A736),'3_Students'!B742," ")</f>
        <v xml:space="preserve"> </v>
      </c>
      <c r="C736" s="22" t="str">
        <f t="shared" si="16"/>
        <v xml:space="preserve"> </v>
      </c>
      <c r="F736" s="4" t="e">
        <f>VLOOKUP(E736,'3_Students'!B:G,5,FALSE)</f>
        <v>#N/A</v>
      </c>
    </row>
    <row r="737" spans="1:6" x14ac:dyDescent="0.2">
      <c r="A737" t="str">
        <f>IFERROR(IF((A736+1&lt;='1_Setting'!$C$28),A736+1," "),"")</f>
        <v/>
      </c>
      <c r="B737" s="22" t="str">
        <f>IF(ISNUMBER(A737),'3_Students'!B743," ")</f>
        <v xml:space="preserve"> </v>
      </c>
      <c r="C737" s="22" t="str">
        <f t="shared" si="16"/>
        <v xml:space="preserve"> </v>
      </c>
      <c r="F737" s="4" t="e">
        <f>VLOOKUP(E737,'3_Students'!B:G,5,FALSE)</f>
        <v>#N/A</v>
      </c>
    </row>
    <row r="738" spans="1:6" x14ac:dyDescent="0.2">
      <c r="A738" t="str">
        <f>IFERROR(IF((A737+1&lt;='1_Setting'!$C$28),A737+1," "),"")</f>
        <v/>
      </c>
      <c r="B738" s="22" t="str">
        <f>IF(ISNUMBER(A738),'3_Students'!B744," ")</f>
        <v xml:space="preserve"> </v>
      </c>
      <c r="C738" s="22" t="str">
        <f t="shared" si="16"/>
        <v xml:space="preserve"> </v>
      </c>
      <c r="F738" s="4" t="e">
        <f>VLOOKUP(E738,'3_Students'!B:G,5,FALSE)</f>
        <v>#N/A</v>
      </c>
    </row>
    <row r="739" spans="1:6" x14ac:dyDescent="0.2">
      <c r="A739" t="str">
        <f>IFERROR(IF((A738+1&lt;='1_Setting'!$C$28),A738+1," "),"")</f>
        <v/>
      </c>
      <c r="B739" s="22" t="str">
        <f>IF(ISNUMBER(A739),'3_Students'!B745," ")</f>
        <v xml:space="preserve"> </v>
      </c>
      <c r="C739" s="22" t="str">
        <f t="shared" si="16"/>
        <v xml:space="preserve"> </v>
      </c>
      <c r="F739" s="4" t="e">
        <f>VLOOKUP(E739,'3_Students'!B:G,5,FALSE)</f>
        <v>#N/A</v>
      </c>
    </row>
    <row r="740" spans="1:6" x14ac:dyDescent="0.2">
      <c r="A740" t="str">
        <f>IFERROR(IF((A739+1&lt;='1_Setting'!$C$28),A739+1," "),"")</f>
        <v/>
      </c>
      <c r="B740" s="22" t="str">
        <f>IF(ISNUMBER(A740),'3_Students'!B746," ")</f>
        <v xml:space="preserve"> </v>
      </c>
      <c r="C740" s="22" t="str">
        <f t="shared" si="16"/>
        <v xml:space="preserve"> </v>
      </c>
      <c r="F740" s="4" t="e">
        <f>VLOOKUP(E740,'3_Students'!B:G,5,FALSE)</f>
        <v>#N/A</v>
      </c>
    </row>
    <row r="741" spans="1:6" x14ac:dyDescent="0.2">
      <c r="A741" t="str">
        <f>IFERROR(IF((A740+1&lt;='1_Setting'!$C$28),A740+1," "),"")</f>
        <v/>
      </c>
      <c r="B741" s="22" t="str">
        <f>IF(ISNUMBER(A741),'3_Students'!B747," ")</f>
        <v xml:space="preserve"> </v>
      </c>
      <c r="C741" s="22" t="str">
        <f t="shared" si="16"/>
        <v xml:space="preserve"> </v>
      </c>
      <c r="F741" s="4" t="e">
        <f>VLOOKUP(E741,'3_Students'!B:G,5,FALSE)</f>
        <v>#N/A</v>
      </c>
    </row>
    <row r="742" spans="1:6" x14ac:dyDescent="0.2">
      <c r="A742" t="str">
        <f>IFERROR(IF((A741+1&lt;='1_Setting'!$C$28),A741+1," "),"")</f>
        <v/>
      </c>
      <c r="B742" s="22" t="str">
        <f>IF(ISNUMBER(A742),'3_Students'!B748," ")</f>
        <v xml:space="preserve"> </v>
      </c>
      <c r="C742" s="22" t="str">
        <f t="shared" si="16"/>
        <v xml:space="preserve"> </v>
      </c>
      <c r="F742" s="4" t="e">
        <f>VLOOKUP(E742,'3_Students'!B:G,5,FALSE)</f>
        <v>#N/A</v>
      </c>
    </row>
    <row r="743" spans="1:6" x14ac:dyDescent="0.2">
      <c r="A743" t="str">
        <f>IFERROR(IF((A742+1&lt;='1_Setting'!$C$28),A742+1," "),"")</f>
        <v/>
      </c>
      <c r="B743" s="22" t="str">
        <f>IF(ISNUMBER(A743),'3_Students'!B749," ")</f>
        <v xml:space="preserve"> </v>
      </c>
      <c r="C743" s="22" t="str">
        <f t="shared" si="16"/>
        <v xml:space="preserve"> </v>
      </c>
      <c r="F743" s="4" t="e">
        <f>VLOOKUP(E743,'3_Students'!B:G,5,FALSE)</f>
        <v>#N/A</v>
      </c>
    </row>
    <row r="744" spans="1:6" x14ac:dyDescent="0.2">
      <c r="A744" t="str">
        <f>IFERROR(IF((A743+1&lt;='1_Setting'!$C$28),A743+1," "),"")</f>
        <v/>
      </c>
      <c r="B744" s="22" t="str">
        <f>IF(ISNUMBER(A744),'3_Students'!B750," ")</f>
        <v xml:space="preserve"> </v>
      </c>
      <c r="C744" s="22" t="str">
        <f t="shared" si="16"/>
        <v xml:space="preserve"> </v>
      </c>
      <c r="F744" s="4" t="e">
        <f>VLOOKUP(E744,'3_Students'!B:G,5,FALSE)</f>
        <v>#N/A</v>
      </c>
    </row>
    <row r="745" spans="1:6" x14ac:dyDescent="0.2">
      <c r="A745" t="str">
        <f>IFERROR(IF((A744+1&lt;='1_Setting'!$C$28),A744+1," "),"")</f>
        <v/>
      </c>
      <c r="B745" s="22" t="str">
        <f>IF(ISNUMBER(A745),'3_Students'!B751," ")</f>
        <v xml:space="preserve"> </v>
      </c>
      <c r="C745" s="22" t="str">
        <f t="shared" si="16"/>
        <v xml:space="preserve"> </v>
      </c>
      <c r="F745" s="4" t="e">
        <f>VLOOKUP(E745,'3_Students'!B:G,5,FALSE)</f>
        <v>#N/A</v>
      </c>
    </row>
    <row r="746" spans="1:6" x14ac:dyDescent="0.2">
      <c r="A746" t="str">
        <f>IFERROR(IF((A745+1&lt;='1_Setting'!$C$28),A745+1," "),"")</f>
        <v/>
      </c>
      <c r="B746" s="22" t="str">
        <f>IF(ISNUMBER(A746),'3_Students'!B752," ")</f>
        <v xml:space="preserve"> </v>
      </c>
      <c r="C746" s="22" t="str">
        <f t="shared" si="16"/>
        <v xml:space="preserve"> </v>
      </c>
      <c r="F746" s="4" t="e">
        <f>VLOOKUP(E746,'3_Students'!B:G,5,FALSE)</f>
        <v>#N/A</v>
      </c>
    </row>
    <row r="747" spans="1:6" x14ac:dyDescent="0.2">
      <c r="A747" t="str">
        <f>IFERROR(IF((A746+1&lt;='1_Setting'!$C$28),A746+1," "),"")</f>
        <v/>
      </c>
      <c r="B747" s="22" t="str">
        <f>IF(ISNUMBER(A747),'3_Students'!B753," ")</f>
        <v xml:space="preserve"> </v>
      </c>
      <c r="C747" s="22" t="str">
        <f t="shared" si="16"/>
        <v xml:space="preserve"> </v>
      </c>
      <c r="F747" s="4" t="e">
        <f>VLOOKUP(E747,'3_Students'!B:G,5,FALSE)</f>
        <v>#N/A</v>
      </c>
    </row>
    <row r="748" spans="1:6" x14ac:dyDescent="0.2">
      <c r="A748" t="str">
        <f>IFERROR(IF((A747+1&lt;='1_Setting'!$C$28),A747+1," "),"")</f>
        <v/>
      </c>
      <c r="B748" s="22" t="str">
        <f>IF(ISNUMBER(A748),'3_Students'!B754," ")</f>
        <v xml:space="preserve"> </v>
      </c>
      <c r="C748" s="22" t="str">
        <f t="shared" si="16"/>
        <v xml:space="preserve"> </v>
      </c>
      <c r="F748" s="4" t="e">
        <f>VLOOKUP(E748,'3_Students'!B:G,5,FALSE)</f>
        <v>#N/A</v>
      </c>
    </row>
    <row r="749" spans="1:6" x14ac:dyDescent="0.2">
      <c r="A749" t="str">
        <f>IFERROR(IF((A748+1&lt;='1_Setting'!$C$28),A748+1," "),"")</f>
        <v/>
      </c>
      <c r="B749" s="22" t="str">
        <f>IF(ISNUMBER(A749),'3_Students'!B755," ")</f>
        <v xml:space="preserve"> </v>
      </c>
      <c r="C749" s="22" t="str">
        <f t="shared" si="16"/>
        <v xml:space="preserve"> </v>
      </c>
      <c r="F749" s="4" t="e">
        <f>VLOOKUP(E749,'3_Students'!B:G,5,FALSE)</f>
        <v>#N/A</v>
      </c>
    </row>
    <row r="750" spans="1:6" x14ac:dyDescent="0.2">
      <c r="A750" t="str">
        <f>IFERROR(IF((A749+1&lt;='1_Setting'!$C$28),A749+1," "),"")</f>
        <v/>
      </c>
      <c r="B750" s="22" t="str">
        <f>IF(ISNUMBER(A750),'3_Students'!B756," ")</f>
        <v xml:space="preserve"> </v>
      </c>
      <c r="C750" s="22" t="str">
        <f t="shared" si="16"/>
        <v xml:space="preserve"> </v>
      </c>
      <c r="F750" s="4" t="e">
        <f>VLOOKUP(E750,'3_Students'!B:G,5,FALSE)</f>
        <v>#N/A</v>
      </c>
    </row>
    <row r="751" spans="1:6" x14ac:dyDescent="0.2">
      <c r="A751" t="str">
        <f>IFERROR(IF((A750+1&lt;='1_Setting'!$C$28),A750+1," "),"")</f>
        <v/>
      </c>
      <c r="B751" s="22" t="str">
        <f>IF(ISNUMBER(A751),'3_Students'!B757," ")</f>
        <v xml:space="preserve"> </v>
      </c>
      <c r="C751" s="22" t="str">
        <f t="shared" si="16"/>
        <v xml:space="preserve"> </v>
      </c>
      <c r="F751" s="4" t="e">
        <f>VLOOKUP(E751,'3_Students'!B:G,5,FALSE)</f>
        <v>#N/A</v>
      </c>
    </row>
    <row r="752" spans="1:6" x14ac:dyDescent="0.2">
      <c r="A752" t="str">
        <f>IFERROR(IF((A751+1&lt;='1_Setting'!$C$28),A751+1," "),"")</f>
        <v/>
      </c>
      <c r="B752" s="22" t="str">
        <f>IF(ISNUMBER(A752),'3_Students'!B758," ")</f>
        <v xml:space="preserve"> </v>
      </c>
      <c r="C752" s="22" t="str">
        <f t="shared" si="16"/>
        <v xml:space="preserve"> </v>
      </c>
      <c r="F752" s="4" t="e">
        <f>VLOOKUP(E752,'3_Students'!B:G,5,FALSE)</f>
        <v>#N/A</v>
      </c>
    </row>
    <row r="753" spans="1:6" x14ac:dyDescent="0.2">
      <c r="A753" t="str">
        <f>IFERROR(IF((A752+1&lt;='1_Setting'!$C$28),A752+1," "),"")</f>
        <v/>
      </c>
      <c r="B753" s="22" t="str">
        <f>IF(ISNUMBER(A753),'3_Students'!B759," ")</f>
        <v xml:space="preserve"> </v>
      </c>
      <c r="C753" s="22" t="str">
        <f t="shared" si="16"/>
        <v xml:space="preserve"> </v>
      </c>
      <c r="F753" s="4" t="e">
        <f>VLOOKUP(E753,'3_Students'!B:G,5,FALSE)</f>
        <v>#N/A</v>
      </c>
    </row>
    <row r="754" spans="1:6" x14ac:dyDescent="0.2">
      <c r="A754" t="str">
        <f>IFERROR(IF((A753+1&lt;='1_Setting'!$C$28),A753+1," "),"")</f>
        <v/>
      </c>
      <c r="B754" s="22" t="str">
        <f>IF(ISNUMBER(A754),'3_Students'!B760," ")</f>
        <v xml:space="preserve"> </v>
      </c>
      <c r="C754" s="22" t="str">
        <f t="shared" si="16"/>
        <v xml:space="preserve"> </v>
      </c>
      <c r="F754" s="4" t="e">
        <f>VLOOKUP(E754,'3_Students'!B:G,5,FALSE)</f>
        <v>#N/A</v>
      </c>
    </row>
    <row r="755" spans="1:6" x14ac:dyDescent="0.2">
      <c r="A755" t="str">
        <f>IFERROR(IF((A754+1&lt;='1_Setting'!$C$28),A754+1," "),"")</f>
        <v/>
      </c>
      <c r="B755" s="22" t="str">
        <f>IF(ISNUMBER(A755),'3_Students'!B761," ")</f>
        <v xml:space="preserve"> </v>
      </c>
      <c r="C755" s="22" t="str">
        <f t="shared" si="16"/>
        <v xml:space="preserve"> </v>
      </c>
      <c r="F755" s="4" t="e">
        <f>VLOOKUP(E755,'3_Students'!B:G,5,FALSE)</f>
        <v>#N/A</v>
      </c>
    </row>
    <row r="756" spans="1:6" x14ac:dyDescent="0.2">
      <c r="A756" t="str">
        <f>IFERROR(IF((A755+1&lt;='1_Setting'!$C$28),A755+1," "),"")</f>
        <v/>
      </c>
      <c r="B756" s="22" t="str">
        <f>IF(ISNUMBER(A756),'3_Students'!B762," ")</f>
        <v xml:space="preserve"> </v>
      </c>
      <c r="C756" s="22" t="str">
        <f t="shared" si="16"/>
        <v xml:space="preserve"> </v>
      </c>
      <c r="F756" s="4" t="e">
        <f>VLOOKUP(E756,'3_Students'!B:G,5,FALSE)</f>
        <v>#N/A</v>
      </c>
    </row>
    <row r="757" spans="1:6" x14ac:dyDescent="0.2">
      <c r="A757" t="str">
        <f>IFERROR(IF((A756+1&lt;='1_Setting'!$C$28),A756+1," "),"")</f>
        <v/>
      </c>
      <c r="B757" s="22" t="str">
        <f>IF(ISNUMBER(A757),'3_Students'!B763," ")</f>
        <v xml:space="preserve"> </v>
      </c>
      <c r="C757" s="22" t="str">
        <f t="shared" si="16"/>
        <v xml:space="preserve"> </v>
      </c>
      <c r="F757" s="4" t="e">
        <f>VLOOKUP(E757,'3_Students'!B:G,5,FALSE)</f>
        <v>#N/A</v>
      </c>
    </row>
    <row r="758" spans="1:6" x14ac:dyDescent="0.2">
      <c r="A758" t="str">
        <f>IFERROR(IF((A757+1&lt;='1_Setting'!$C$28),A757+1," "),"")</f>
        <v/>
      </c>
      <c r="B758" s="22" t="str">
        <f>IF(ISNUMBER(A758),'3_Students'!B764," ")</f>
        <v xml:space="preserve"> </v>
      </c>
      <c r="C758" s="22" t="str">
        <f t="shared" si="16"/>
        <v xml:space="preserve"> </v>
      </c>
      <c r="F758" s="4" t="e">
        <f>VLOOKUP(E758,'3_Students'!B:G,5,FALSE)</f>
        <v>#N/A</v>
      </c>
    </row>
    <row r="759" spans="1:6" x14ac:dyDescent="0.2">
      <c r="A759" t="str">
        <f>IFERROR(IF((A758+1&lt;='1_Setting'!$C$28),A758+1," "),"")</f>
        <v/>
      </c>
      <c r="B759" s="22" t="str">
        <f>IF(ISNUMBER(A759),'3_Students'!B765," ")</f>
        <v xml:space="preserve"> </v>
      </c>
      <c r="C759" s="22" t="str">
        <f t="shared" si="16"/>
        <v xml:space="preserve"> </v>
      </c>
      <c r="F759" s="4" t="e">
        <f>VLOOKUP(E759,'3_Students'!B:G,5,FALSE)</f>
        <v>#N/A</v>
      </c>
    </row>
    <row r="760" spans="1:6" x14ac:dyDescent="0.2">
      <c r="A760" t="str">
        <f>IFERROR(IF((A759+1&lt;='1_Setting'!$C$28),A759+1," "),"")</f>
        <v/>
      </c>
      <c r="B760" s="22" t="str">
        <f>IF(ISNUMBER(A760),'3_Students'!B766," ")</f>
        <v xml:space="preserve"> </v>
      </c>
      <c r="C760" s="22" t="str">
        <f t="shared" si="16"/>
        <v xml:space="preserve"> </v>
      </c>
      <c r="F760" s="4" t="e">
        <f>VLOOKUP(E760,'3_Students'!B:G,5,FALSE)</f>
        <v>#N/A</v>
      </c>
    </row>
    <row r="761" spans="1:6" x14ac:dyDescent="0.2">
      <c r="A761" t="str">
        <f>IFERROR(IF((A760+1&lt;='1_Setting'!$C$28),A760+1," "),"")</f>
        <v/>
      </c>
      <c r="B761" s="22" t="str">
        <f>IF(ISNUMBER(A761),'3_Students'!B767," ")</f>
        <v xml:space="preserve"> </v>
      </c>
      <c r="C761" s="22" t="str">
        <f t="shared" si="16"/>
        <v xml:space="preserve"> </v>
      </c>
      <c r="F761" s="4" t="e">
        <f>VLOOKUP(E761,'3_Students'!B:G,5,FALSE)</f>
        <v>#N/A</v>
      </c>
    </row>
    <row r="762" spans="1:6" x14ac:dyDescent="0.2">
      <c r="A762" t="str">
        <f>IFERROR(IF((A761+1&lt;='1_Setting'!$C$28),A761+1," "),"")</f>
        <v/>
      </c>
      <c r="B762" s="22" t="str">
        <f>IF(ISNUMBER(A762),'3_Students'!B768," ")</f>
        <v xml:space="preserve"> </v>
      </c>
      <c r="C762" s="22" t="str">
        <f t="shared" si="16"/>
        <v xml:space="preserve"> </v>
      </c>
      <c r="F762" s="4" t="e">
        <f>VLOOKUP(E762,'3_Students'!B:G,5,FALSE)</f>
        <v>#N/A</v>
      </c>
    </row>
    <row r="763" spans="1:6" x14ac:dyDescent="0.2">
      <c r="A763" t="str">
        <f>IFERROR(IF((A762+1&lt;='1_Setting'!$C$28),A762+1," "),"")</f>
        <v/>
      </c>
      <c r="B763" s="22" t="str">
        <f>IF(ISNUMBER(A763),'3_Students'!B769," ")</f>
        <v xml:space="preserve"> </v>
      </c>
      <c r="C763" s="22" t="str">
        <f t="shared" si="16"/>
        <v xml:space="preserve"> </v>
      </c>
      <c r="F763" s="4" t="e">
        <f>VLOOKUP(E763,'3_Students'!B:G,5,FALSE)</f>
        <v>#N/A</v>
      </c>
    </row>
    <row r="764" spans="1:6" x14ac:dyDescent="0.2">
      <c r="A764" t="str">
        <f>IFERROR(IF((A763+1&lt;='1_Setting'!$C$28),A763+1," "),"")</f>
        <v/>
      </c>
      <c r="B764" s="22" t="str">
        <f>IF(ISNUMBER(A764),'3_Students'!B770," ")</f>
        <v xml:space="preserve"> </v>
      </c>
      <c r="C764" s="22" t="str">
        <f t="shared" si="16"/>
        <v xml:space="preserve"> </v>
      </c>
      <c r="F764" s="4" t="e">
        <f>VLOOKUP(E764,'3_Students'!B:G,5,FALSE)</f>
        <v>#N/A</v>
      </c>
    </row>
    <row r="765" spans="1:6" x14ac:dyDescent="0.2">
      <c r="A765" t="str">
        <f>IFERROR(IF((A764+1&lt;='1_Setting'!$C$28),A764+1," "),"")</f>
        <v/>
      </c>
      <c r="B765" s="22" t="str">
        <f>IF(ISNUMBER(A765),'3_Students'!B771," ")</f>
        <v xml:space="preserve"> </v>
      </c>
      <c r="C765" s="22" t="str">
        <f t="shared" si="16"/>
        <v xml:space="preserve"> </v>
      </c>
      <c r="F765" s="4" t="e">
        <f>VLOOKUP(E765,'3_Students'!B:G,5,FALSE)</f>
        <v>#N/A</v>
      </c>
    </row>
    <row r="766" spans="1:6" x14ac:dyDescent="0.2">
      <c r="A766" t="str">
        <f>IFERROR(IF((A765+1&lt;='1_Setting'!$C$28),A765+1," "),"")</f>
        <v/>
      </c>
      <c r="B766" s="22" t="str">
        <f>IF(ISNUMBER(A766),'3_Students'!B772," ")</f>
        <v xml:space="preserve"> </v>
      </c>
      <c r="C766" s="22" t="str">
        <f t="shared" si="16"/>
        <v xml:space="preserve"> </v>
      </c>
      <c r="F766" s="4" t="e">
        <f>VLOOKUP(E766,'3_Students'!B:G,5,FALSE)</f>
        <v>#N/A</v>
      </c>
    </row>
    <row r="767" spans="1:6" x14ac:dyDescent="0.2">
      <c r="A767" t="str">
        <f>IFERROR(IF((A766+1&lt;='1_Setting'!$C$28),A766+1," "),"")</f>
        <v/>
      </c>
      <c r="B767" s="22" t="str">
        <f>IF(ISNUMBER(A767),'3_Students'!B773," ")</f>
        <v xml:space="preserve"> </v>
      </c>
      <c r="C767" s="22" t="str">
        <f t="shared" si="16"/>
        <v xml:space="preserve"> </v>
      </c>
      <c r="F767" s="4" t="e">
        <f>VLOOKUP(E767,'3_Students'!B:G,5,FALSE)</f>
        <v>#N/A</v>
      </c>
    </row>
    <row r="768" spans="1:6" x14ac:dyDescent="0.2">
      <c r="A768" t="str">
        <f>IFERROR(IF((A767+1&lt;='1_Setting'!$C$28),A767+1," "),"")</f>
        <v/>
      </c>
      <c r="B768" s="22" t="str">
        <f>IF(ISNUMBER(A768),'3_Students'!B774," ")</f>
        <v xml:space="preserve"> </v>
      </c>
      <c r="C768" s="22" t="str">
        <f t="shared" si="16"/>
        <v xml:space="preserve"> </v>
      </c>
      <c r="F768" s="4" t="e">
        <f>VLOOKUP(E768,'3_Students'!B:G,5,FALSE)</f>
        <v>#N/A</v>
      </c>
    </row>
    <row r="769" spans="1:6" x14ac:dyDescent="0.2">
      <c r="A769" t="str">
        <f>IFERROR(IF((A768+1&lt;='1_Setting'!$C$28),A768+1," "),"")</f>
        <v/>
      </c>
      <c r="B769" s="22" t="str">
        <f>IF(ISNUMBER(A769),'3_Students'!B775," ")</f>
        <v xml:space="preserve"> </v>
      </c>
      <c r="C769" s="22" t="str">
        <f t="shared" si="16"/>
        <v xml:space="preserve"> </v>
      </c>
      <c r="F769" s="4" t="e">
        <f>VLOOKUP(E769,'3_Students'!B:G,5,FALSE)</f>
        <v>#N/A</v>
      </c>
    </row>
    <row r="770" spans="1:6" x14ac:dyDescent="0.2">
      <c r="A770" t="str">
        <f>IFERROR(IF((A769+1&lt;='1_Setting'!$C$28),A769+1," "),"")</f>
        <v/>
      </c>
      <c r="B770" s="22" t="str">
        <f>IF(ISNUMBER(A770),'3_Students'!B776," ")</f>
        <v xml:space="preserve"> </v>
      </c>
      <c r="C770" s="22" t="str">
        <f t="shared" si="16"/>
        <v xml:space="preserve"> </v>
      </c>
      <c r="F770" s="4" t="e">
        <f>VLOOKUP(E770,'3_Students'!B:G,5,FALSE)</f>
        <v>#N/A</v>
      </c>
    </row>
    <row r="771" spans="1:6" x14ac:dyDescent="0.2">
      <c r="A771" t="str">
        <f>IFERROR(IF((A770+1&lt;='1_Setting'!$C$28),A770+1," "),"")</f>
        <v/>
      </c>
      <c r="B771" s="22" t="str">
        <f>IF(ISNUMBER(A771),'3_Students'!B777," ")</f>
        <v xml:space="preserve"> </v>
      </c>
      <c r="C771" s="22" t="str">
        <f t="shared" si="16"/>
        <v xml:space="preserve"> </v>
      </c>
      <c r="F771" s="4" t="e">
        <f>VLOOKUP(E771,'3_Students'!B:G,5,FALSE)</f>
        <v>#N/A</v>
      </c>
    </row>
    <row r="772" spans="1:6" x14ac:dyDescent="0.2">
      <c r="A772" t="str">
        <f>IFERROR(IF((A771+1&lt;='1_Setting'!$C$28),A771+1," "),"")</f>
        <v/>
      </c>
      <c r="B772" s="22" t="str">
        <f>IF(ISNUMBER(A772),'3_Students'!B778," ")</f>
        <v xml:space="preserve"> </v>
      </c>
      <c r="C772" s="22" t="str">
        <f t="shared" ref="C772:C835" si="17">IFERROR(((LEFT(B772,2)&amp;MID(B772,4,3)&amp;RIGHT(B772,3))*1)," ")</f>
        <v xml:space="preserve"> </v>
      </c>
      <c r="F772" s="4" t="e">
        <f>VLOOKUP(E772,'3_Students'!B:G,5,FALSE)</f>
        <v>#N/A</v>
      </c>
    </row>
    <row r="773" spans="1:6" x14ac:dyDescent="0.2">
      <c r="A773" t="str">
        <f>IFERROR(IF((A772+1&lt;='1_Setting'!$C$28),A772+1," "),"")</f>
        <v/>
      </c>
      <c r="B773" s="22" t="str">
        <f>IF(ISNUMBER(A773),'3_Students'!B779," ")</f>
        <v xml:space="preserve"> </v>
      </c>
      <c r="C773" s="22" t="str">
        <f t="shared" si="17"/>
        <v xml:space="preserve"> </v>
      </c>
      <c r="F773" s="4" t="e">
        <f>VLOOKUP(E773,'3_Students'!B:G,5,FALSE)</f>
        <v>#N/A</v>
      </c>
    </row>
    <row r="774" spans="1:6" x14ac:dyDescent="0.2">
      <c r="A774" t="str">
        <f>IFERROR(IF((A773+1&lt;='1_Setting'!$C$28),A773+1," "),"")</f>
        <v/>
      </c>
      <c r="B774" s="22" t="str">
        <f>IF(ISNUMBER(A774),'3_Students'!B780," ")</f>
        <v xml:space="preserve"> </v>
      </c>
      <c r="C774" s="22" t="str">
        <f t="shared" si="17"/>
        <v xml:space="preserve"> </v>
      </c>
      <c r="F774" s="4" t="e">
        <f>VLOOKUP(E774,'3_Students'!B:G,5,FALSE)</f>
        <v>#N/A</v>
      </c>
    </row>
    <row r="775" spans="1:6" x14ac:dyDescent="0.2">
      <c r="A775" t="str">
        <f>IFERROR(IF((A774+1&lt;='1_Setting'!$C$28),A774+1," "),"")</f>
        <v/>
      </c>
      <c r="B775" s="22" t="str">
        <f>IF(ISNUMBER(A775),'3_Students'!B781," ")</f>
        <v xml:space="preserve"> </v>
      </c>
      <c r="C775" s="22" t="str">
        <f t="shared" si="17"/>
        <v xml:space="preserve"> </v>
      </c>
      <c r="F775" s="4" t="e">
        <f>VLOOKUP(E775,'3_Students'!B:G,5,FALSE)</f>
        <v>#N/A</v>
      </c>
    </row>
    <row r="776" spans="1:6" x14ac:dyDescent="0.2">
      <c r="A776" t="str">
        <f>IFERROR(IF((A775+1&lt;='1_Setting'!$C$28),A775+1," "),"")</f>
        <v/>
      </c>
      <c r="B776" s="22" t="str">
        <f>IF(ISNUMBER(A776),'3_Students'!B782," ")</f>
        <v xml:space="preserve"> </v>
      </c>
      <c r="C776" s="22" t="str">
        <f t="shared" si="17"/>
        <v xml:space="preserve"> </v>
      </c>
      <c r="F776" s="4" t="e">
        <f>VLOOKUP(E776,'3_Students'!B:G,5,FALSE)</f>
        <v>#N/A</v>
      </c>
    </row>
    <row r="777" spans="1:6" x14ac:dyDescent="0.2">
      <c r="A777" t="str">
        <f>IFERROR(IF((A776+1&lt;='1_Setting'!$C$28),A776+1," "),"")</f>
        <v/>
      </c>
      <c r="B777" s="22" t="str">
        <f>IF(ISNUMBER(A777),'3_Students'!B783," ")</f>
        <v xml:space="preserve"> </v>
      </c>
      <c r="C777" s="22" t="str">
        <f t="shared" si="17"/>
        <v xml:space="preserve"> </v>
      </c>
      <c r="F777" s="4" t="e">
        <f>VLOOKUP(E777,'3_Students'!B:G,5,FALSE)</f>
        <v>#N/A</v>
      </c>
    </row>
    <row r="778" spans="1:6" x14ac:dyDescent="0.2">
      <c r="A778" t="str">
        <f>IFERROR(IF((A777+1&lt;='1_Setting'!$C$28),A777+1," "),"")</f>
        <v/>
      </c>
      <c r="B778" s="22" t="str">
        <f>IF(ISNUMBER(A778),'3_Students'!B784," ")</f>
        <v xml:space="preserve"> </v>
      </c>
      <c r="C778" s="22" t="str">
        <f t="shared" si="17"/>
        <v xml:space="preserve"> </v>
      </c>
      <c r="F778" s="4" t="e">
        <f>VLOOKUP(E778,'3_Students'!B:G,5,FALSE)</f>
        <v>#N/A</v>
      </c>
    </row>
    <row r="779" spans="1:6" x14ac:dyDescent="0.2">
      <c r="A779" t="str">
        <f>IFERROR(IF((A778+1&lt;='1_Setting'!$C$28),A778+1," "),"")</f>
        <v/>
      </c>
      <c r="B779" s="22" t="str">
        <f>IF(ISNUMBER(A779),'3_Students'!B785," ")</f>
        <v xml:space="preserve"> </v>
      </c>
      <c r="C779" s="22" t="str">
        <f t="shared" si="17"/>
        <v xml:space="preserve"> </v>
      </c>
      <c r="F779" s="4" t="e">
        <f>VLOOKUP(E779,'3_Students'!B:G,5,FALSE)</f>
        <v>#N/A</v>
      </c>
    </row>
    <row r="780" spans="1:6" x14ac:dyDescent="0.2">
      <c r="A780" t="str">
        <f>IFERROR(IF((A779+1&lt;='1_Setting'!$C$28),A779+1," "),"")</f>
        <v/>
      </c>
      <c r="B780" s="22" t="str">
        <f>IF(ISNUMBER(A780),'3_Students'!B786," ")</f>
        <v xml:space="preserve"> </v>
      </c>
      <c r="C780" s="22" t="str">
        <f t="shared" si="17"/>
        <v xml:space="preserve"> </v>
      </c>
      <c r="F780" s="4" t="e">
        <f>VLOOKUP(E780,'3_Students'!B:G,5,FALSE)</f>
        <v>#N/A</v>
      </c>
    </row>
    <row r="781" spans="1:6" x14ac:dyDescent="0.2">
      <c r="A781" t="str">
        <f>IFERROR(IF((A780+1&lt;='1_Setting'!$C$28),A780+1," "),"")</f>
        <v/>
      </c>
      <c r="B781" s="22" t="str">
        <f>IF(ISNUMBER(A781),'3_Students'!B787," ")</f>
        <v xml:space="preserve"> </v>
      </c>
      <c r="C781" s="22" t="str">
        <f t="shared" si="17"/>
        <v xml:space="preserve"> </v>
      </c>
      <c r="F781" s="4" t="e">
        <f>VLOOKUP(E781,'3_Students'!B:G,5,FALSE)</f>
        <v>#N/A</v>
      </c>
    </row>
    <row r="782" spans="1:6" x14ac:dyDescent="0.2">
      <c r="A782" t="str">
        <f>IFERROR(IF((A781+1&lt;='1_Setting'!$C$28),A781+1," "),"")</f>
        <v/>
      </c>
      <c r="B782" s="22" t="str">
        <f>IF(ISNUMBER(A782),'3_Students'!B788," ")</f>
        <v xml:space="preserve"> </v>
      </c>
      <c r="C782" s="22" t="str">
        <f t="shared" si="17"/>
        <v xml:space="preserve"> </v>
      </c>
      <c r="F782" s="4" t="e">
        <f>VLOOKUP(E782,'3_Students'!B:G,5,FALSE)</f>
        <v>#N/A</v>
      </c>
    </row>
    <row r="783" spans="1:6" x14ac:dyDescent="0.2">
      <c r="A783" t="str">
        <f>IFERROR(IF((A782+1&lt;='1_Setting'!$C$28),A782+1," "),"")</f>
        <v/>
      </c>
      <c r="B783" s="22" t="str">
        <f>IF(ISNUMBER(A783),'3_Students'!B789," ")</f>
        <v xml:space="preserve"> </v>
      </c>
      <c r="C783" s="22" t="str">
        <f t="shared" si="17"/>
        <v xml:space="preserve"> </v>
      </c>
      <c r="F783" s="4" t="e">
        <f>VLOOKUP(E783,'3_Students'!B:G,5,FALSE)</f>
        <v>#N/A</v>
      </c>
    </row>
    <row r="784" spans="1:6" x14ac:dyDescent="0.2">
      <c r="A784" t="str">
        <f>IFERROR(IF((A783+1&lt;='1_Setting'!$C$28),A783+1," "),"")</f>
        <v/>
      </c>
      <c r="B784" s="22" t="str">
        <f>IF(ISNUMBER(A784),'3_Students'!B790," ")</f>
        <v xml:space="preserve"> </v>
      </c>
      <c r="C784" s="22" t="str">
        <f t="shared" si="17"/>
        <v xml:space="preserve"> </v>
      </c>
      <c r="F784" s="4" t="e">
        <f>VLOOKUP(E784,'3_Students'!B:G,5,FALSE)</f>
        <v>#N/A</v>
      </c>
    </row>
    <row r="785" spans="1:6" x14ac:dyDescent="0.2">
      <c r="A785" t="str">
        <f>IFERROR(IF((A784+1&lt;='1_Setting'!$C$28),A784+1," "),"")</f>
        <v/>
      </c>
      <c r="B785" s="22" t="str">
        <f>IF(ISNUMBER(A785),'3_Students'!B791," ")</f>
        <v xml:space="preserve"> </v>
      </c>
      <c r="C785" s="22" t="str">
        <f t="shared" si="17"/>
        <v xml:space="preserve"> </v>
      </c>
      <c r="F785" s="4" t="e">
        <f>VLOOKUP(E785,'3_Students'!B:G,5,FALSE)</f>
        <v>#N/A</v>
      </c>
    </row>
    <row r="786" spans="1:6" x14ac:dyDescent="0.2">
      <c r="A786" t="str">
        <f>IFERROR(IF((A785+1&lt;='1_Setting'!$C$28),A785+1," "),"")</f>
        <v/>
      </c>
      <c r="B786" s="22" t="str">
        <f>IF(ISNUMBER(A786),'3_Students'!B792," ")</f>
        <v xml:space="preserve"> </v>
      </c>
      <c r="C786" s="22" t="str">
        <f t="shared" si="17"/>
        <v xml:space="preserve"> </v>
      </c>
      <c r="F786" s="4" t="e">
        <f>VLOOKUP(E786,'3_Students'!B:G,5,FALSE)</f>
        <v>#N/A</v>
      </c>
    </row>
    <row r="787" spans="1:6" x14ac:dyDescent="0.2">
      <c r="A787" t="str">
        <f>IFERROR(IF((A786+1&lt;='1_Setting'!$C$28),A786+1," "),"")</f>
        <v/>
      </c>
      <c r="B787" s="22" t="str">
        <f>IF(ISNUMBER(A787),'3_Students'!B793," ")</f>
        <v xml:space="preserve"> </v>
      </c>
      <c r="C787" s="22" t="str">
        <f t="shared" si="17"/>
        <v xml:space="preserve"> </v>
      </c>
      <c r="F787" s="4" t="e">
        <f>VLOOKUP(E787,'3_Students'!B:G,5,FALSE)</f>
        <v>#N/A</v>
      </c>
    </row>
    <row r="788" spans="1:6" x14ac:dyDescent="0.2">
      <c r="A788" t="str">
        <f>IFERROR(IF((A787+1&lt;='1_Setting'!$C$28),A787+1," "),"")</f>
        <v/>
      </c>
      <c r="B788" s="22" t="str">
        <f>IF(ISNUMBER(A788),'3_Students'!B794," ")</f>
        <v xml:space="preserve"> </v>
      </c>
      <c r="C788" s="22" t="str">
        <f t="shared" si="17"/>
        <v xml:space="preserve"> </v>
      </c>
      <c r="F788" s="4" t="e">
        <f>VLOOKUP(E788,'3_Students'!B:G,5,FALSE)</f>
        <v>#N/A</v>
      </c>
    </row>
    <row r="789" spans="1:6" x14ac:dyDescent="0.2">
      <c r="A789" t="str">
        <f>IFERROR(IF((A788+1&lt;='1_Setting'!$C$28),A788+1," "),"")</f>
        <v/>
      </c>
      <c r="B789" s="22" t="str">
        <f>IF(ISNUMBER(A789),'3_Students'!B795," ")</f>
        <v xml:space="preserve"> </v>
      </c>
      <c r="C789" s="22" t="str">
        <f t="shared" si="17"/>
        <v xml:space="preserve"> </v>
      </c>
      <c r="F789" s="4" t="e">
        <f>VLOOKUP(E789,'3_Students'!B:G,5,FALSE)</f>
        <v>#N/A</v>
      </c>
    </row>
    <row r="790" spans="1:6" x14ac:dyDescent="0.2">
      <c r="A790" t="str">
        <f>IFERROR(IF((A789+1&lt;='1_Setting'!$C$28),A789+1," "),"")</f>
        <v/>
      </c>
      <c r="B790" s="22" t="str">
        <f>IF(ISNUMBER(A790),'3_Students'!B796," ")</f>
        <v xml:space="preserve"> </v>
      </c>
      <c r="C790" s="22" t="str">
        <f t="shared" si="17"/>
        <v xml:space="preserve"> </v>
      </c>
      <c r="F790" s="4" t="e">
        <f>VLOOKUP(E790,'3_Students'!B:G,5,FALSE)</f>
        <v>#N/A</v>
      </c>
    </row>
    <row r="791" spans="1:6" x14ac:dyDescent="0.2">
      <c r="A791" t="str">
        <f>IFERROR(IF((A790+1&lt;='1_Setting'!$C$28),A790+1," "),"")</f>
        <v/>
      </c>
      <c r="B791" s="22" t="str">
        <f>IF(ISNUMBER(A791),'3_Students'!B797," ")</f>
        <v xml:space="preserve"> </v>
      </c>
      <c r="C791" s="22" t="str">
        <f t="shared" si="17"/>
        <v xml:space="preserve"> </v>
      </c>
      <c r="F791" s="4" t="e">
        <f>VLOOKUP(E791,'3_Students'!B:G,5,FALSE)</f>
        <v>#N/A</v>
      </c>
    </row>
    <row r="792" spans="1:6" x14ac:dyDescent="0.2">
      <c r="A792" t="str">
        <f>IFERROR(IF((A791+1&lt;='1_Setting'!$C$28),A791+1," "),"")</f>
        <v/>
      </c>
      <c r="B792" s="22" t="str">
        <f>IF(ISNUMBER(A792),'3_Students'!B798," ")</f>
        <v xml:space="preserve"> </v>
      </c>
      <c r="C792" s="22" t="str">
        <f t="shared" si="17"/>
        <v xml:space="preserve"> </v>
      </c>
      <c r="F792" s="4" t="e">
        <f>VLOOKUP(E792,'3_Students'!B:G,5,FALSE)</f>
        <v>#N/A</v>
      </c>
    </row>
    <row r="793" spans="1:6" x14ac:dyDescent="0.2">
      <c r="A793" t="str">
        <f>IFERROR(IF((A792+1&lt;='1_Setting'!$C$28),A792+1," "),"")</f>
        <v/>
      </c>
      <c r="B793" s="22" t="str">
        <f>IF(ISNUMBER(A793),'3_Students'!B799," ")</f>
        <v xml:space="preserve"> </v>
      </c>
      <c r="C793" s="22" t="str">
        <f t="shared" si="17"/>
        <v xml:space="preserve"> </v>
      </c>
      <c r="F793" s="4" t="e">
        <f>VLOOKUP(E793,'3_Students'!B:G,5,FALSE)</f>
        <v>#N/A</v>
      </c>
    </row>
    <row r="794" spans="1:6" x14ac:dyDescent="0.2">
      <c r="A794" t="str">
        <f>IFERROR(IF((A793+1&lt;='1_Setting'!$C$28),A793+1," "),"")</f>
        <v/>
      </c>
      <c r="B794" s="22" t="str">
        <f>IF(ISNUMBER(A794),'3_Students'!B800," ")</f>
        <v xml:space="preserve"> </v>
      </c>
      <c r="C794" s="22" t="str">
        <f t="shared" si="17"/>
        <v xml:space="preserve"> </v>
      </c>
      <c r="F794" s="4" t="e">
        <f>VLOOKUP(E794,'3_Students'!B:G,5,FALSE)</f>
        <v>#N/A</v>
      </c>
    </row>
    <row r="795" spans="1:6" x14ac:dyDescent="0.2">
      <c r="A795" t="str">
        <f>IFERROR(IF((A794+1&lt;='1_Setting'!$C$28),A794+1," "),"")</f>
        <v/>
      </c>
      <c r="B795" s="22" t="str">
        <f>IF(ISNUMBER(A795),'3_Students'!B801," ")</f>
        <v xml:space="preserve"> </v>
      </c>
      <c r="C795" s="22" t="str">
        <f t="shared" si="17"/>
        <v xml:space="preserve"> </v>
      </c>
      <c r="F795" s="4" t="e">
        <f>VLOOKUP(E795,'3_Students'!B:G,5,FALSE)</f>
        <v>#N/A</v>
      </c>
    </row>
    <row r="796" spans="1:6" x14ac:dyDescent="0.2">
      <c r="A796" t="str">
        <f>IFERROR(IF((A795+1&lt;='1_Setting'!$C$28),A795+1," "),"")</f>
        <v/>
      </c>
      <c r="B796" s="22" t="str">
        <f>IF(ISNUMBER(A796),'3_Students'!B802," ")</f>
        <v xml:space="preserve"> </v>
      </c>
      <c r="C796" s="22" t="str">
        <f t="shared" si="17"/>
        <v xml:space="preserve"> </v>
      </c>
      <c r="F796" s="4" t="e">
        <f>VLOOKUP(E796,'3_Students'!B:G,5,FALSE)</f>
        <v>#N/A</v>
      </c>
    </row>
    <row r="797" spans="1:6" x14ac:dyDescent="0.2">
      <c r="A797" t="str">
        <f>IFERROR(IF((A796+1&lt;='1_Setting'!$C$28),A796+1," "),"")</f>
        <v/>
      </c>
      <c r="B797" s="22" t="str">
        <f>IF(ISNUMBER(A797),'3_Students'!B803," ")</f>
        <v xml:space="preserve"> </v>
      </c>
      <c r="C797" s="22" t="str">
        <f t="shared" si="17"/>
        <v xml:space="preserve"> </v>
      </c>
      <c r="F797" s="4" t="e">
        <f>VLOOKUP(E797,'3_Students'!B:G,5,FALSE)</f>
        <v>#N/A</v>
      </c>
    </row>
    <row r="798" spans="1:6" x14ac:dyDescent="0.2">
      <c r="A798" t="str">
        <f>IFERROR(IF((A797+1&lt;='1_Setting'!$C$28),A797+1," "),"")</f>
        <v/>
      </c>
      <c r="B798" s="22" t="str">
        <f>IF(ISNUMBER(A798),'3_Students'!B804," ")</f>
        <v xml:space="preserve"> </v>
      </c>
      <c r="C798" s="22" t="str">
        <f t="shared" si="17"/>
        <v xml:space="preserve"> </v>
      </c>
      <c r="F798" s="4" t="e">
        <f>VLOOKUP(E798,'3_Students'!B:G,5,FALSE)</f>
        <v>#N/A</v>
      </c>
    </row>
    <row r="799" spans="1:6" x14ac:dyDescent="0.2">
      <c r="A799" t="str">
        <f>IFERROR(IF((A798+1&lt;='1_Setting'!$C$28),A798+1," "),"")</f>
        <v/>
      </c>
      <c r="B799" s="22" t="str">
        <f>IF(ISNUMBER(A799),'3_Students'!B805," ")</f>
        <v xml:space="preserve"> </v>
      </c>
      <c r="C799" s="22" t="str">
        <f t="shared" si="17"/>
        <v xml:space="preserve"> </v>
      </c>
      <c r="F799" s="4" t="e">
        <f>VLOOKUP(E799,'3_Students'!B:G,5,FALSE)</f>
        <v>#N/A</v>
      </c>
    </row>
    <row r="800" spans="1:6" x14ac:dyDescent="0.2">
      <c r="A800" t="str">
        <f>IFERROR(IF((A799+1&lt;='1_Setting'!$C$28),A799+1," "),"")</f>
        <v/>
      </c>
      <c r="B800" s="22" t="str">
        <f>IF(ISNUMBER(A800),'3_Students'!B806," ")</f>
        <v xml:space="preserve"> </v>
      </c>
      <c r="C800" s="22" t="str">
        <f t="shared" si="17"/>
        <v xml:space="preserve"> </v>
      </c>
      <c r="F800" s="4" t="e">
        <f>VLOOKUP(E800,'3_Students'!B:G,5,FALSE)</f>
        <v>#N/A</v>
      </c>
    </row>
    <row r="801" spans="1:6" x14ac:dyDescent="0.2">
      <c r="A801" t="str">
        <f>IFERROR(IF((A800+1&lt;='1_Setting'!$C$28),A800+1," "),"")</f>
        <v/>
      </c>
      <c r="B801" s="22" t="str">
        <f>IF(ISNUMBER(A801),'3_Students'!B807," ")</f>
        <v xml:space="preserve"> </v>
      </c>
      <c r="C801" s="22" t="str">
        <f t="shared" si="17"/>
        <v xml:space="preserve"> </v>
      </c>
      <c r="F801" s="4" t="e">
        <f>VLOOKUP(E801,'3_Students'!B:G,5,FALSE)</f>
        <v>#N/A</v>
      </c>
    </row>
    <row r="802" spans="1:6" x14ac:dyDescent="0.2">
      <c r="A802" t="str">
        <f>IFERROR(IF((A801+1&lt;='1_Setting'!$C$28),A801+1," "),"")</f>
        <v/>
      </c>
      <c r="B802" s="22" t="str">
        <f>IF(ISNUMBER(A802),'3_Students'!B808," ")</f>
        <v xml:space="preserve"> </v>
      </c>
      <c r="C802" s="22" t="str">
        <f t="shared" si="17"/>
        <v xml:space="preserve"> </v>
      </c>
      <c r="F802" s="4" t="e">
        <f>VLOOKUP(E802,'3_Students'!B:G,5,FALSE)</f>
        <v>#N/A</v>
      </c>
    </row>
    <row r="803" spans="1:6" x14ac:dyDescent="0.2">
      <c r="A803" t="str">
        <f>IFERROR(IF((A802+1&lt;='1_Setting'!$C$28),A802+1," "),"")</f>
        <v/>
      </c>
      <c r="B803" s="22" t="str">
        <f>IF(ISNUMBER(A803),'3_Students'!B809," ")</f>
        <v xml:space="preserve"> </v>
      </c>
      <c r="C803" s="22" t="str">
        <f t="shared" si="17"/>
        <v xml:space="preserve"> </v>
      </c>
      <c r="F803" s="4" t="e">
        <f>VLOOKUP(E803,'3_Students'!B:G,5,FALSE)</f>
        <v>#N/A</v>
      </c>
    </row>
    <row r="804" spans="1:6" x14ac:dyDescent="0.2">
      <c r="A804" t="str">
        <f>IFERROR(IF((A803+1&lt;='1_Setting'!$C$28),A803+1," "),"")</f>
        <v/>
      </c>
      <c r="B804" s="22" t="str">
        <f>IF(ISNUMBER(A804),'3_Students'!B810," ")</f>
        <v xml:space="preserve"> </v>
      </c>
      <c r="C804" s="22" t="str">
        <f t="shared" si="17"/>
        <v xml:space="preserve"> </v>
      </c>
      <c r="F804" s="4" t="e">
        <f>VLOOKUP(E804,'3_Students'!B:G,5,FALSE)</f>
        <v>#N/A</v>
      </c>
    </row>
    <row r="805" spans="1:6" x14ac:dyDescent="0.2">
      <c r="A805" t="str">
        <f>IFERROR(IF((A804+1&lt;='1_Setting'!$C$28),A804+1," "),"")</f>
        <v/>
      </c>
      <c r="B805" s="22" t="str">
        <f>IF(ISNUMBER(A805),'3_Students'!B811," ")</f>
        <v xml:space="preserve"> </v>
      </c>
      <c r="C805" s="22" t="str">
        <f t="shared" si="17"/>
        <v xml:space="preserve"> </v>
      </c>
      <c r="F805" s="4" t="e">
        <f>VLOOKUP(E805,'3_Students'!B:G,5,FALSE)</f>
        <v>#N/A</v>
      </c>
    </row>
    <row r="806" spans="1:6" x14ac:dyDescent="0.2">
      <c r="A806" t="str">
        <f>IFERROR(IF((A805+1&lt;='1_Setting'!$C$28),A805+1," "),"")</f>
        <v/>
      </c>
      <c r="B806" s="22" t="str">
        <f>IF(ISNUMBER(A806),'3_Students'!B812," ")</f>
        <v xml:space="preserve"> </v>
      </c>
      <c r="C806" s="22" t="str">
        <f t="shared" si="17"/>
        <v xml:space="preserve"> </v>
      </c>
      <c r="F806" s="4" t="e">
        <f>VLOOKUP(E806,'3_Students'!B:G,5,FALSE)</f>
        <v>#N/A</v>
      </c>
    </row>
    <row r="807" spans="1:6" x14ac:dyDescent="0.2">
      <c r="A807" t="str">
        <f>IFERROR(IF((A806+1&lt;='1_Setting'!$C$28),A806+1," "),"")</f>
        <v/>
      </c>
      <c r="B807" s="22" t="str">
        <f>IF(ISNUMBER(A807),'3_Students'!B813," ")</f>
        <v xml:space="preserve"> </v>
      </c>
      <c r="C807" s="22" t="str">
        <f t="shared" si="17"/>
        <v xml:space="preserve"> </v>
      </c>
      <c r="F807" s="4" t="e">
        <f>VLOOKUP(E807,'3_Students'!B:G,5,FALSE)</f>
        <v>#N/A</v>
      </c>
    </row>
    <row r="808" spans="1:6" x14ac:dyDescent="0.2">
      <c r="A808" t="str">
        <f>IFERROR(IF((A807+1&lt;='1_Setting'!$C$28),A807+1," "),"")</f>
        <v/>
      </c>
      <c r="B808" s="22" t="str">
        <f>IF(ISNUMBER(A808),'3_Students'!B814," ")</f>
        <v xml:space="preserve"> </v>
      </c>
      <c r="C808" s="22" t="str">
        <f t="shared" si="17"/>
        <v xml:space="preserve"> </v>
      </c>
      <c r="F808" s="4" t="e">
        <f>VLOOKUP(E808,'3_Students'!B:G,5,FALSE)</f>
        <v>#N/A</v>
      </c>
    </row>
    <row r="809" spans="1:6" x14ac:dyDescent="0.2">
      <c r="A809" t="str">
        <f>IFERROR(IF((A808+1&lt;='1_Setting'!$C$28),A808+1," "),"")</f>
        <v/>
      </c>
      <c r="B809" s="22" t="str">
        <f>IF(ISNUMBER(A809),'3_Students'!B815," ")</f>
        <v xml:space="preserve"> </v>
      </c>
      <c r="C809" s="22" t="str">
        <f t="shared" si="17"/>
        <v xml:space="preserve"> </v>
      </c>
      <c r="F809" s="4" t="e">
        <f>VLOOKUP(E809,'3_Students'!B:G,5,FALSE)</f>
        <v>#N/A</v>
      </c>
    </row>
    <row r="810" spans="1:6" x14ac:dyDescent="0.2">
      <c r="A810" t="str">
        <f>IFERROR(IF((A809+1&lt;='1_Setting'!$C$28),A809+1," "),"")</f>
        <v/>
      </c>
      <c r="B810" s="22" t="str">
        <f>IF(ISNUMBER(A810),'3_Students'!B816," ")</f>
        <v xml:space="preserve"> </v>
      </c>
      <c r="C810" s="22" t="str">
        <f t="shared" si="17"/>
        <v xml:space="preserve"> </v>
      </c>
      <c r="F810" s="4" t="e">
        <f>VLOOKUP(E810,'3_Students'!B:G,5,FALSE)</f>
        <v>#N/A</v>
      </c>
    </row>
    <row r="811" spans="1:6" x14ac:dyDescent="0.2">
      <c r="A811" t="str">
        <f>IFERROR(IF((A810+1&lt;='1_Setting'!$C$28),A810+1," "),"")</f>
        <v/>
      </c>
      <c r="B811" s="22" t="str">
        <f>IF(ISNUMBER(A811),'3_Students'!B817," ")</f>
        <v xml:space="preserve"> </v>
      </c>
      <c r="C811" s="22" t="str">
        <f t="shared" si="17"/>
        <v xml:space="preserve"> </v>
      </c>
      <c r="F811" s="4" t="e">
        <f>VLOOKUP(E811,'3_Students'!B:G,5,FALSE)</f>
        <v>#N/A</v>
      </c>
    </row>
    <row r="812" spans="1:6" x14ac:dyDescent="0.2">
      <c r="A812" t="str">
        <f>IFERROR(IF((A811+1&lt;='1_Setting'!$C$28),A811+1," "),"")</f>
        <v/>
      </c>
      <c r="B812" s="22" t="str">
        <f>IF(ISNUMBER(A812),'3_Students'!B818," ")</f>
        <v xml:space="preserve"> </v>
      </c>
      <c r="C812" s="22" t="str">
        <f t="shared" si="17"/>
        <v xml:space="preserve"> </v>
      </c>
      <c r="F812" s="4" t="e">
        <f>VLOOKUP(E812,'3_Students'!B:G,5,FALSE)</f>
        <v>#N/A</v>
      </c>
    </row>
    <row r="813" spans="1:6" x14ac:dyDescent="0.2">
      <c r="A813" t="str">
        <f>IFERROR(IF((A812+1&lt;='1_Setting'!$C$28),A812+1," "),"")</f>
        <v/>
      </c>
      <c r="B813" s="22" t="str">
        <f>IF(ISNUMBER(A813),'3_Students'!B819," ")</f>
        <v xml:space="preserve"> </v>
      </c>
      <c r="C813" s="22" t="str">
        <f t="shared" si="17"/>
        <v xml:space="preserve"> </v>
      </c>
      <c r="F813" s="4" t="e">
        <f>VLOOKUP(E813,'3_Students'!B:G,5,FALSE)</f>
        <v>#N/A</v>
      </c>
    </row>
    <row r="814" spans="1:6" x14ac:dyDescent="0.2">
      <c r="A814" t="str">
        <f>IFERROR(IF((A813+1&lt;='1_Setting'!$C$28),A813+1," "),"")</f>
        <v/>
      </c>
      <c r="B814" s="22" t="str">
        <f>IF(ISNUMBER(A814),'3_Students'!B820," ")</f>
        <v xml:space="preserve"> </v>
      </c>
      <c r="C814" s="22" t="str">
        <f t="shared" si="17"/>
        <v xml:space="preserve"> </v>
      </c>
      <c r="F814" s="4" t="e">
        <f>VLOOKUP(E814,'3_Students'!B:G,5,FALSE)</f>
        <v>#N/A</v>
      </c>
    </row>
    <row r="815" spans="1:6" x14ac:dyDescent="0.2">
      <c r="A815" t="str">
        <f>IFERROR(IF((A814+1&lt;='1_Setting'!$C$28),A814+1," "),"")</f>
        <v/>
      </c>
      <c r="B815" s="22" t="str">
        <f>IF(ISNUMBER(A815),'3_Students'!B821," ")</f>
        <v xml:space="preserve"> </v>
      </c>
      <c r="C815" s="22" t="str">
        <f t="shared" si="17"/>
        <v xml:space="preserve"> </v>
      </c>
      <c r="F815" s="4" t="e">
        <f>VLOOKUP(E815,'3_Students'!B:G,5,FALSE)</f>
        <v>#N/A</v>
      </c>
    </row>
    <row r="816" spans="1:6" x14ac:dyDescent="0.2">
      <c r="A816" t="str">
        <f>IFERROR(IF((A815+1&lt;='1_Setting'!$C$28),A815+1," "),"")</f>
        <v/>
      </c>
      <c r="B816" s="22" t="str">
        <f>IF(ISNUMBER(A816),'3_Students'!B822," ")</f>
        <v xml:space="preserve"> </v>
      </c>
      <c r="C816" s="22" t="str">
        <f t="shared" si="17"/>
        <v xml:space="preserve"> </v>
      </c>
      <c r="F816" s="4" t="e">
        <f>VLOOKUP(E816,'3_Students'!B:G,5,FALSE)</f>
        <v>#N/A</v>
      </c>
    </row>
    <row r="817" spans="1:6" x14ac:dyDescent="0.2">
      <c r="A817" t="str">
        <f>IFERROR(IF((A816+1&lt;='1_Setting'!$C$28),A816+1," "),"")</f>
        <v/>
      </c>
      <c r="B817" s="22" t="str">
        <f>IF(ISNUMBER(A817),'3_Students'!B823," ")</f>
        <v xml:space="preserve"> </v>
      </c>
      <c r="C817" s="22" t="str">
        <f t="shared" si="17"/>
        <v xml:space="preserve"> </v>
      </c>
      <c r="F817" s="4" t="e">
        <f>VLOOKUP(E817,'3_Students'!B:G,5,FALSE)</f>
        <v>#N/A</v>
      </c>
    </row>
    <row r="818" spans="1:6" x14ac:dyDescent="0.2">
      <c r="A818" t="str">
        <f>IFERROR(IF((A817+1&lt;='1_Setting'!$C$28),A817+1," "),"")</f>
        <v/>
      </c>
      <c r="B818" s="22" t="str">
        <f>IF(ISNUMBER(A818),'3_Students'!B824," ")</f>
        <v xml:space="preserve"> </v>
      </c>
      <c r="C818" s="22" t="str">
        <f t="shared" si="17"/>
        <v xml:space="preserve"> </v>
      </c>
      <c r="F818" s="4" t="e">
        <f>VLOOKUP(E818,'3_Students'!B:G,5,FALSE)</f>
        <v>#N/A</v>
      </c>
    </row>
    <row r="819" spans="1:6" x14ac:dyDescent="0.2">
      <c r="A819" t="str">
        <f>IFERROR(IF((A818+1&lt;='1_Setting'!$C$28),A818+1," "),"")</f>
        <v/>
      </c>
      <c r="B819" s="22" t="str">
        <f>IF(ISNUMBER(A819),'3_Students'!B825," ")</f>
        <v xml:space="preserve"> </v>
      </c>
      <c r="C819" s="22" t="str">
        <f t="shared" si="17"/>
        <v xml:space="preserve"> </v>
      </c>
      <c r="F819" s="4" t="e">
        <f>VLOOKUP(E819,'3_Students'!B:G,5,FALSE)</f>
        <v>#N/A</v>
      </c>
    </row>
    <row r="820" spans="1:6" x14ac:dyDescent="0.2">
      <c r="A820" t="str">
        <f>IFERROR(IF((A819+1&lt;='1_Setting'!$C$28),A819+1," "),"")</f>
        <v/>
      </c>
      <c r="B820" s="22" t="str">
        <f>IF(ISNUMBER(A820),'3_Students'!B826," ")</f>
        <v xml:space="preserve"> </v>
      </c>
      <c r="C820" s="22" t="str">
        <f t="shared" si="17"/>
        <v xml:space="preserve"> </v>
      </c>
      <c r="F820" s="4" t="e">
        <f>VLOOKUP(E820,'3_Students'!B:G,5,FALSE)</f>
        <v>#N/A</v>
      </c>
    </row>
    <row r="821" spans="1:6" x14ac:dyDescent="0.2">
      <c r="A821" t="str">
        <f>IFERROR(IF((A820+1&lt;='1_Setting'!$C$28),A820+1," "),"")</f>
        <v/>
      </c>
      <c r="B821" s="22" t="str">
        <f>IF(ISNUMBER(A821),'3_Students'!B827," ")</f>
        <v xml:space="preserve"> </v>
      </c>
      <c r="C821" s="22" t="str">
        <f t="shared" si="17"/>
        <v xml:space="preserve"> </v>
      </c>
      <c r="F821" s="4" t="e">
        <f>VLOOKUP(E821,'3_Students'!B:G,5,FALSE)</f>
        <v>#N/A</v>
      </c>
    </row>
    <row r="822" spans="1:6" x14ac:dyDescent="0.2">
      <c r="A822" t="str">
        <f>IFERROR(IF((A821+1&lt;='1_Setting'!$C$28),A821+1," "),"")</f>
        <v/>
      </c>
      <c r="B822" s="22" t="str">
        <f>IF(ISNUMBER(A822),'3_Students'!B828," ")</f>
        <v xml:space="preserve"> </v>
      </c>
      <c r="C822" s="22" t="str">
        <f t="shared" si="17"/>
        <v xml:space="preserve"> </v>
      </c>
      <c r="F822" s="4" t="e">
        <f>VLOOKUP(E822,'3_Students'!B:G,5,FALSE)</f>
        <v>#N/A</v>
      </c>
    </row>
    <row r="823" spans="1:6" x14ac:dyDescent="0.2">
      <c r="A823" t="str">
        <f>IFERROR(IF((A822+1&lt;='1_Setting'!$C$28),A822+1," "),"")</f>
        <v/>
      </c>
      <c r="B823" s="22" t="str">
        <f>IF(ISNUMBER(A823),'3_Students'!B829," ")</f>
        <v xml:space="preserve"> </v>
      </c>
      <c r="C823" s="22" t="str">
        <f t="shared" si="17"/>
        <v xml:space="preserve"> </v>
      </c>
      <c r="F823" s="4" t="e">
        <f>VLOOKUP(E823,'3_Students'!B:G,5,FALSE)</f>
        <v>#N/A</v>
      </c>
    </row>
    <row r="824" spans="1:6" x14ac:dyDescent="0.2">
      <c r="A824" t="str">
        <f>IFERROR(IF((A823+1&lt;='1_Setting'!$C$28),A823+1," "),"")</f>
        <v/>
      </c>
      <c r="B824" s="22" t="str">
        <f>IF(ISNUMBER(A824),'3_Students'!B830," ")</f>
        <v xml:space="preserve"> </v>
      </c>
      <c r="C824" s="22" t="str">
        <f t="shared" si="17"/>
        <v xml:space="preserve"> </v>
      </c>
      <c r="F824" s="4" t="e">
        <f>VLOOKUP(E824,'3_Students'!B:G,5,FALSE)</f>
        <v>#N/A</v>
      </c>
    </row>
    <row r="825" spans="1:6" x14ac:dyDescent="0.2">
      <c r="A825" t="str">
        <f>IFERROR(IF((A824+1&lt;='1_Setting'!$C$28),A824+1," "),"")</f>
        <v/>
      </c>
      <c r="B825" s="22" t="str">
        <f>IF(ISNUMBER(A825),'3_Students'!B831," ")</f>
        <v xml:space="preserve"> </v>
      </c>
      <c r="C825" s="22" t="str">
        <f t="shared" si="17"/>
        <v xml:space="preserve"> </v>
      </c>
      <c r="F825" s="4" t="e">
        <f>VLOOKUP(E825,'3_Students'!B:G,5,FALSE)</f>
        <v>#N/A</v>
      </c>
    </row>
    <row r="826" spans="1:6" x14ac:dyDescent="0.2">
      <c r="A826" t="str">
        <f>IFERROR(IF((A825+1&lt;='1_Setting'!$C$28),A825+1," "),"")</f>
        <v/>
      </c>
      <c r="B826" s="22" t="str">
        <f>IF(ISNUMBER(A826),'3_Students'!B832," ")</f>
        <v xml:space="preserve"> </v>
      </c>
      <c r="C826" s="22" t="str">
        <f t="shared" si="17"/>
        <v xml:space="preserve"> </v>
      </c>
      <c r="F826" s="4" t="e">
        <f>VLOOKUP(E826,'3_Students'!B:G,5,FALSE)</f>
        <v>#N/A</v>
      </c>
    </row>
    <row r="827" spans="1:6" x14ac:dyDescent="0.2">
      <c r="A827" t="str">
        <f>IFERROR(IF((A826+1&lt;='1_Setting'!$C$28),A826+1," "),"")</f>
        <v/>
      </c>
      <c r="B827" s="22" t="str">
        <f>IF(ISNUMBER(A827),'3_Students'!B833," ")</f>
        <v xml:space="preserve"> </v>
      </c>
      <c r="C827" s="22" t="str">
        <f t="shared" si="17"/>
        <v xml:space="preserve"> </v>
      </c>
      <c r="F827" s="4" t="e">
        <f>VLOOKUP(E827,'3_Students'!B:G,5,FALSE)</f>
        <v>#N/A</v>
      </c>
    </row>
    <row r="828" spans="1:6" x14ac:dyDescent="0.2">
      <c r="A828" t="str">
        <f>IFERROR(IF((A827+1&lt;='1_Setting'!$C$28),A827+1," "),"")</f>
        <v/>
      </c>
      <c r="B828" s="22" t="str">
        <f>IF(ISNUMBER(A828),'3_Students'!B834," ")</f>
        <v xml:space="preserve"> </v>
      </c>
      <c r="C828" s="22" t="str">
        <f t="shared" si="17"/>
        <v xml:space="preserve"> </v>
      </c>
      <c r="F828" s="4" t="e">
        <f>VLOOKUP(E828,'3_Students'!B:G,5,FALSE)</f>
        <v>#N/A</v>
      </c>
    </row>
    <row r="829" spans="1:6" x14ac:dyDescent="0.2">
      <c r="A829" t="str">
        <f>IFERROR(IF((A828+1&lt;='1_Setting'!$C$28),A828+1," "),"")</f>
        <v/>
      </c>
      <c r="B829" s="22" t="str">
        <f>IF(ISNUMBER(A829),'3_Students'!B835," ")</f>
        <v xml:space="preserve"> </v>
      </c>
      <c r="C829" s="22" t="str">
        <f t="shared" si="17"/>
        <v xml:space="preserve"> </v>
      </c>
      <c r="F829" s="4" t="e">
        <f>VLOOKUP(E829,'3_Students'!B:G,5,FALSE)</f>
        <v>#N/A</v>
      </c>
    </row>
    <row r="830" spans="1:6" x14ac:dyDescent="0.2">
      <c r="A830" t="str">
        <f>IFERROR(IF((A829+1&lt;='1_Setting'!$C$28),A829+1," "),"")</f>
        <v/>
      </c>
      <c r="B830" s="22" t="str">
        <f>IF(ISNUMBER(A830),'3_Students'!B836," ")</f>
        <v xml:space="preserve"> </v>
      </c>
      <c r="C830" s="22" t="str">
        <f t="shared" si="17"/>
        <v xml:space="preserve"> </v>
      </c>
      <c r="F830" s="4" t="e">
        <f>VLOOKUP(E830,'3_Students'!B:G,5,FALSE)</f>
        <v>#N/A</v>
      </c>
    </row>
    <row r="831" spans="1:6" x14ac:dyDescent="0.2">
      <c r="A831" t="str">
        <f>IFERROR(IF((A830+1&lt;='1_Setting'!$C$28),A830+1," "),"")</f>
        <v/>
      </c>
      <c r="B831" s="22" t="str">
        <f>IF(ISNUMBER(A831),'3_Students'!B837," ")</f>
        <v xml:space="preserve"> </v>
      </c>
      <c r="C831" s="22" t="str">
        <f t="shared" si="17"/>
        <v xml:space="preserve"> </v>
      </c>
      <c r="F831" s="4" t="e">
        <f>VLOOKUP(E831,'3_Students'!B:G,5,FALSE)</f>
        <v>#N/A</v>
      </c>
    </row>
    <row r="832" spans="1:6" x14ac:dyDescent="0.2">
      <c r="A832" t="str">
        <f>IFERROR(IF((A831+1&lt;='1_Setting'!$C$28),A831+1," "),"")</f>
        <v/>
      </c>
      <c r="B832" s="22" t="str">
        <f>IF(ISNUMBER(A832),'3_Students'!B838," ")</f>
        <v xml:space="preserve"> </v>
      </c>
      <c r="C832" s="22" t="str">
        <f t="shared" si="17"/>
        <v xml:space="preserve"> </v>
      </c>
      <c r="F832" s="4" t="e">
        <f>VLOOKUP(E832,'3_Students'!B:G,5,FALSE)</f>
        <v>#N/A</v>
      </c>
    </row>
    <row r="833" spans="1:6" x14ac:dyDescent="0.2">
      <c r="A833" t="str">
        <f>IFERROR(IF((A832+1&lt;='1_Setting'!$C$28),A832+1," "),"")</f>
        <v/>
      </c>
      <c r="B833" s="22" t="str">
        <f>IF(ISNUMBER(A833),'3_Students'!B839," ")</f>
        <v xml:space="preserve"> </v>
      </c>
      <c r="C833" s="22" t="str">
        <f t="shared" si="17"/>
        <v xml:space="preserve"> </v>
      </c>
      <c r="F833" s="4" t="e">
        <f>VLOOKUP(E833,'3_Students'!B:G,5,FALSE)</f>
        <v>#N/A</v>
      </c>
    </row>
    <row r="834" spans="1:6" x14ac:dyDescent="0.2">
      <c r="A834" t="str">
        <f>IFERROR(IF((A833+1&lt;='1_Setting'!$C$28),A833+1," "),"")</f>
        <v/>
      </c>
      <c r="B834" s="22" t="str">
        <f>IF(ISNUMBER(A834),'3_Students'!B840," ")</f>
        <v xml:space="preserve"> </v>
      </c>
      <c r="C834" s="22" t="str">
        <f t="shared" si="17"/>
        <v xml:space="preserve"> </v>
      </c>
      <c r="F834" s="4" t="e">
        <f>VLOOKUP(E834,'3_Students'!B:G,5,FALSE)</f>
        <v>#N/A</v>
      </c>
    </row>
    <row r="835" spans="1:6" x14ac:dyDescent="0.2">
      <c r="A835" t="str">
        <f>IFERROR(IF((A834+1&lt;='1_Setting'!$C$28),A834+1," "),"")</f>
        <v/>
      </c>
      <c r="B835" s="22" t="str">
        <f>IF(ISNUMBER(A835),'3_Students'!B841," ")</f>
        <v xml:space="preserve"> </v>
      </c>
      <c r="C835" s="22" t="str">
        <f t="shared" si="17"/>
        <v xml:space="preserve"> </v>
      </c>
      <c r="F835" s="4" t="e">
        <f>VLOOKUP(E835,'3_Students'!B:G,5,FALSE)</f>
        <v>#N/A</v>
      </c>
    </row>
    <row r="836" spans="1:6" x14ac:dyDescent="0.2">
      <c r="A836" t="str">
        <f>IFERROR(IF((A835+1&lt;='1_Setting'!$C$28),A835+1," "),"")</f>
        <v/>
      </c>
      <c r="B836" s="22" t="str">
        <f>IF(ISNUMBER(A836),'3_Students'!B842," ")</f>
        <v xml:space="preserve"> </v>
      </c>
      <c r="C836" s="22" t="str">
        <f t="shared" ref="C836:C899" si="18">IFERROR(((LEFT(B836,2)&amp;MID(B836,4,3)&amp;RIGHT(B836,3))*1)," ")</f>
        <v xml:space="preserve"> </v>
      </c>
      <c r="F836" s="4" t="e">
        <f>VLOOKUP(E836,'3_Students'!B:G,5,FALSE)</f>
        <v>#N/A</v>
      </c>
    </row>
    <row r="837" spans="1:6" x14ac:dyDescent="0.2">
      <c r="A837" t="str">
        <f>IFERROR(IF((A836+1&lt;='1_Setting'!$C$28),A836+1," "),"")</f>
        <v/>
      </c>
      <c r="B837" s="22" t="str">
        <f>IF(ISNUMBER(A837),'3_Students'!B843," ")</f>
        <v xml:space="preserve"> </v>
      </c>
      <c r="C837" s="22" t="str">
        <f t="shared" si="18"/>
        <v xml:space="preserve"> </v>
      </c>
      <c r="F837" s="4" t="e">
        <f>VLOOKUP(E837,'3_Students'!B:G,5,FALSE)</f>
        <v>#N/A</v>
      </c>
    </row>
    <row r="838" spans="1:6" x14ac:dyDescent="0.2">
      <c r="A838" t="str">
        <f>IFERROR(IF((A837+1&lt;='1_Setting'!$C$28),A837+1," "),"")</f>
        <v/>
      </c>
      <c r="B838" s="22" t="str">
        <f>IF(ISNUMBER(A838),'3_Students'!B844," ")</f>
        <v xml:space="preserve"> </v>
      </c>
      <c r="C838" s="22" t="str">
        <f t="shared" si="18"/>
        <v xml:space="preserve"> </v>
      </c>
      <c r="F838" s="4" t="e">
        <f>VLOOKUP(E838,'3_Students'!B:G,5,FALSE)</f>
        <v>#N/A</v>
      </c>
    </row>
    <row r="839" spans="1:6" x14ac:dyDescent="0.2">
      <c r="A839" t="str">
        <f>IFERROR(IF((A838+1&lt;='1_Setting'!$C$28),A838+1," "),"")</f>
        <v/>
      </c>
      <c r="B839" s="22" t="str">
        <f>IF(ISNUMBER(A839),'3_Students'!B845," ")</f>
        <v xml:space="preserve"> </v>
      </c>
      <c r="C839" s="22" t="str">
        <f t="shared" si="18"/>
        <v xml:space="preserve"> </v>
      </c>
      <c r="F839" s="4" t="e">
        <f>VLOOKUP(E839,'3_Students'!B:G,5,FALSE)</f>
        <v>#N/A</v>
      </c>
    </row>
    <row r="840" spans="1:6" x14ac:dyDescent="0.2">
      <c r="A840" t="str">
        <f>IFERROR(IF((A839+1&lt;='1_Setting'!$C$28),A839+1," "),"")</f>
        <v/>
      </c>
      <c r="B840" s="22" t="str">
        <f>IF(ISNUMBER(A840),'3_Students'!B846," ")</f>
        <v xml:space="preserve"> </v>
      </c>
      <c r="C840" s="22" t="str">
        <f t="shared" si="18"/>
        <v xml:space="preserve"> </v>
      </c>
      <c r="F840" s="4" t="e">
        <f>VLOOKUP(E840,'3_Students'!B:G,5,FALSE)</f>
        <v>#N/A</v>
      </c>
    </row>
    <row r="841" spans="1:6" x14ac:dyDescent="0.2">
      <c r="A841" t="str">
        <f>IFERROR(IF((A840+1&lt;='1_Setting'!$C$28),A840+1," "),"")</f>
        <v/>
      </c>
      <c r="B841" s="22" t="str">
        <f>IF(ISNUMBER(A841),'3_Students'!B847," ")</f>
        <v xml:space="preserve"> </v>
      </c>
      <c r="C841" s="22" t="str">
        <f t="shared" si="18"/>
        <v xml:space="preserve"> </v>
      </c>
      <c r="F841" s="4" t="e">
        <f>VLOOKUP(E841,'3_Students'!B:G,5,FALSE)</f>
        <v>#N/A</v>
      </c>
    </row>
    <row r="842" spans="1:6" x14ac:dyDescent="0.2">
      <c r="A842" t="str">
        <f>IFERROR(IF((A841+1&lt;='1_Setting'!$C$28),A841+1," "),"")</f>
        <v/>
      </c>
      <c r="B842" s="22" t="str">
        <f>IF(ISNUMBER(A842),'3_Students'!B848," ")</f>
        <v xml:space="preserve"> </v>
      </c>
      <c r="C842" s="22" t="str">
        <f t="shared" si="18"/>
        <v xml:space="preserve"> </v>
      </c>
      <c r="F842" s="4" t="e">
        <f>VLOOKUP(E842,'3_Students'!B:G,5,FALSE)</f>
        <v>#N/A</v>
      </c>
    </row>
    <row r="843" spans="1:6" x14ac:dyDescent="0.2">
      <c r="A843" t="str">
        <f>IFERROR(IF((A842+1&lt;='1_Setting'!$C$28),A842+1," "),"")</f>
        <v/>
      </c>
      <c r="B843" s="22" t="str">
        <f>IF(ISNUMBER(A843),'3_Students'!B849," ")</f>
        <v xml:space="preserve"> </v>
      </c>
      <c r="C843" s="22" t="str">
        <f t="shared" si="18"/>
        <v xml:space="preserve"> </v>
      </c>
      <c r="F843" s="4" t="e">
        <f>VLOOKUP(E843,'3_Students'!B:G,5,FALSE)</f>
        <v>#N/A</v>
      </c>
    </row>
    <row r="844" spans="1:6" x14ac:dyDescent="0.2">
      <c r="A844" t="str">
        <f>IFERROR(IF((A843+1&lt;='1_Setting'!$C$28),A843+1," "),"")</f>
        <v/>
      </c>
      <c r="B844" s="22" t="str">
        <f>IF(ISNUMBER(A844),'3_Students'!B850," ")</f>
        <v xml:space="preserve"> </v>
      </c>
      <c r="C844" s="22" t="str">
        <f t="shared" si="18"/>
        <v xml:space="preserve"> </v>
      </c>
      <c r="F844" s="4" t="e">
        <f>VLOOKUP(E844,'3_Students'!B:G,5,FALSE)</f>
        <v>#N/A</v>
      </c>
    </row>
    <row r="845" spans="1:6" x14ac:dyDescent="0.2">
      <c r="A845" t="str">
        <f>IFERROR(IF((A844+1&lt;='1_Setting'!$C$28),A844+1," "),"")</f>
        <v/>
      </c>
      <c r="B845" s="22" t="str">
        <f>IF(ISNUMBER(A845),'3_Students'!B851," ")</f>
        <v xml:space="preserve"> </v>
      </c>
      <c r="C845" s="22" t="str">
        <f t="shared" si="18"/>
        <v xml:space="preserve"> </v>
      </c>
      <c r="F845" s="4" t="e">
        <f>VLOOKUP(E845,'3_Students'!B:G,5,FALSE)</f>
        <v>#N/A</v>
      </c>
    </row>
    <row r="846" spans="1:6" x14ac:dyDescent="0.2">
      <c r="A846" t="str">
        <f>IFERROR(IF((A845+1&lt;='1_Setting'!$C$28),A845+1," "),"")</f>
        <v/>
      </c>
      <c r="B846" s="22" t="str">
        <f>IF(ISNUMBER(A846),'3_Students'!B852," ")</f>
        <v xml:space="preserve"> </v>
      </c>
      <c r="C846" s="22" t="str">
        <f t="shared" si="18"/>
        <v xml:space="preserve"> </v>
      </c>
      <c r="F846" s="4" t="e">
        <f>VLOOKUP(E846,'3_Students'!B:G,5,FALSE)</f>
        <v>#N/A</v>
      </c>
    </row>
    <row r="847" spans="1:6" x14ac:dyDescent="0.2">
      <c r="A847" t="str">
        <f>IFERROR(IF((A846+1&lt;='1_Setting'!$C$28),A846+1," "),"")</f>
        <v/>
      </c>
      <c r="B847" s="22" t="str">
        <f>IF(ISNUMBER(A847),'3_Students'!B853," ")</f>
        <v xml:space="preserve"> </v>
      </c>
      <c r="C847" s="22" t="str">
        <f t="shared" si="18"/>
        <v xml:space="preserve"> </v>
      </c>
      <c r="F847" s="4" t="e">
        <f>VLOOKUP(E847,'3_Students'!B:G,5,FALSE)</f>
        <v>#N/A</v>
      </c>
    </row>
    <row r="848" spans="1:6" x14ac:dyDescent="0.2">
      <c r="A848" t="str">
        <f>IFERROR(IF((A847+1&lt;='1_Setting'!$C$28),A847+1," "),"")</f>
        <v/>
      </c>
      <c r="B848" s="22" t="str">
        <f>IF(ISNUMBER(A848),'3_Students'!B854," ")</f>
        <v xml:space="preserve"> </v>
      </c>
      <c r="C848" s="22" t="str">
        <f t="shared" si="18"/>
        <v xml:space="preserve"> </v>
      </c>
      <c r="F848" s="4" t="e">
        <f>VLOOKUP(E848,'3_Students'!B:G,5,FALSE)</f>
        <v>#N/A</v>
      </c>
    </row>
    <row r="849" spans="1:6" x14ac:dyDescent="0.2">
      <c r="A849" t="str">
        <f>IFERROR(IF((A848+1&lt;='1_Setting'!$C$28),A848+1," "),"")</f>
        <v/>
      </c>
      <c r="B849" s="22" t="str">
        <f>IF(ISNUMBER(A849),'3_Students'!B855," ")</f>
        <v xml:space="preserve"> </v>
      </c>
      <c r="C849" s="22" t="str">
        <f t="shared" si="18"/>
        <v xml:space="preserve"> </v>
      </c>
      <c r="F849" s="4" t="e">
        <f>VLOOKUP(E849,'3_Students'!B:G,5,FALSE)</f>
        <v>#N/A</v>
      </c>
    </row>
    <row r="850" spans="1:6" x14ac:dyDescent="0.2">
      <c r="A850" t="str">
        <f>IFERROR(IF((A849+1&lt;='1_Setting'!$C$28),A849+1," "),"")</f>
        <v/>
      </c>
      <c r="B850" s="22" t="str">
        <f>IF(ISNUMBER(A850),'3_Students'!B856," ")</f>
        <v xml:space="preserve"> </v>
      </c>
      <c r="C850" s="22" t="str">
        <f t="shared" si="18"/>
        <v xml:space="preserve"> </v>
      </c>
      <c r="F850" s="4" t="e">
        <f>VLOOKUP(E850,'3_Students'!B:G,5,FALSE)</f>
        <v>#N/A</v>
      </c>
    </row>
    <row r="851" spans="1:6" x14ac:dyDescent="0.2">
      <c r="A851" t="str">
        <f>IFERROR(IF((A850+1&lt;='1_Setting'!$C$28),A850+1," "),"")</f>
        <v/>
      </c>
      <c r="B851" s="22" t="str">
        <f>IF(ISNUMBER(A851),'3_Students'!B857," ")</f>
        <v xml:space="preserve"> </v>
      </c>
      <c r="C851" s="22" t="str">
        <f t="shared" si="18"/>
        <v xml:space="preserve"> </v>
      </c>
      <c r="F851" s="4" t="e">
        <f>VLOOKUP(E851,'3_Students'!B:G,5,FALSE)</f>
        <v>#N/A</v>
      </c>
    </row>
    <row r="852" spans="1:6" x14ac:dyDescent="0.2">
      <c r="A852" t="str">
        <f>IFERROR(IF((A851+1&lt;='1_Setting'!$C$28),A851+1," "),"")</f>
        <v/>
      </c>
      <c r="B852" s="22" t="str">
        <f>IF(ISNUMBER(A852),'3_Students'!B858," ")</f>
        <v xml:space="preserve"> </v>
      </c>
      <c r="C852" s="22" t="str">
        <f t="shared" si="18"/>
        <v xml:space="preserve"> </v>
      </c>
      <c r="F852" s="4" t="e">
        <f>VLOOKUP(E852,'3_Students'!B:G,5,FALSE)</f>
        <v>#N/A</v>
      </c>
    </row>
    <row r="853" spans="1:6" x14ac:dyDescent="0.2">
      <c r="A853" t="str">
        <f>IFERROR(IF((A852+1&lt;='1_Setting'!$C$28),A852+1," "),"")</f>
        <v/>
      </c>
      <c r="B853" s="22" t="str">
        <f>IF(ISNUMBER(A853),'3_Students'!B859," ")</f>
        <v xml:space="preserve"> </v>
      </c>
      <c r="C853" s="22" t="str">
        <f t="shared" si="18"/>
        <v xml:space="preserve"> </v>
      </c>
      <c r="F853" s="4" t="e">
        <f>VLOOKUP(E853,'3_Students'!B:G,5,FALSE)</f>
        <v>#N/A</v>
      </c>
    </row>
    <row r="854" spans="1:6" x14ac:dyDescent="0.2">
      <c r="A854" t="str">
        <f>IFERROR(IF((A853+1&lt;='1_Setting'!$C$28),A853+1," "),"")</f>
        <v/>
      </c>
      <c r="B854" s="22" t="str">
        <f>IF(ISNUMBER(A854),'3_Students'!B860," ")</f>
        <v xml:space="preserve"> </v>
      </c>
      <c r="C854" s="22" t="str">
        <f t="shared" si="18"/>
        <v xml:space="preserve"> </v>
      </c>
      <c r="F854" s="4" t="e">
        <f>VLOOKUP(E854,'3_Students'!B:G,5,FALSE)</f>
        <v>#N/A</v>
      </c>
    </row>
    <row r="855" spans="1:6" x14ac:dyDescent="0.2">
      <c r="A855" t="str">
        <f>IFERROR(IF((A854+1&lt;='1_Setting'!$C$28),A854+1," "),"")</f>
        <v/>
      </c>
      <c r="B855" s="22" t="str">
        <f>IF(ISNUMBER(A855),'3_Students'!B861," ")</f>
        <v xml:space="preserve"> </v>
      </c>
      <c r="C855" s="22" t="str">
        <f t="shared" si="18"/>
        <v xml:space="preserve"> </v>
      </c>
      <c r="F855" s="4" t="e">
        <f>VLOOKUP(E855,'3_Students'!B:G,5,FALSE)</f>
        <v>#N/A</v>
      </c>
    </row>
    <row r="856" spans="1:6" x14ac:dyDescent="0.2">
      <c r="A856" t="str">
        <f>IFERROR(IF((A855+1&lt;='1_Setting'!$C$28),A855+1," "),"")</f>
        <v/>
      </c>
      <c r="B856" s="22" t="str">
        <f>IF(ISNUMBER(A856),'3_Students'!B862," ")</f>
        <v xml:space="preserve"> </v>
      </c>
      <c r="C856" s="22" t="str">
        <f t="shared" si="18"/>
        <v xml:space="preserve"> </v>
      </c>
      <c r="F856" s="4" t="e">
        <f>VLOOKUP(E856,'3_Students'!B:G,5,FALSE)</f>
        <v>#N/A</v>
      </c>
    </row>
    <row r="857" spans="1:6" x14ac:dyDescent="0.2">
      <c r="A857" t="str">
        <f>IFERROR(IF((A856+1&lt;='1_Setting'!$C$28),A856+1," "),"")</f>
        <v/>
      </c>
      <c r="B857" s="22" t="str">
        <f>IF(ISNUMBER(A857),'3_Students'!B863," ")</f>
        <v xml:space="preserve"> </v>
      </c>
      <c r="C857" s="22" t="str">
        <f t="shared" si="18"/>
        <v xml:space="preserve"> </v>
      </c>
      <c r="F857" s="4" t="e">
        <f>VLOOKUP(E857,'3_Students'!B:G,5,FALSE)</f>
        <v>#N/A</v>
      </c>
    </row>
    <row r="858" spans="1:6" x14ac:dyDescent="0.2">
      <c r="A858" t="str">
        <f>IFERROR(IF((A857+1&lt;='1_Setting'!$C$28),A857+1," "),"")</f>
        <v/>
      </c>
      <c r="B858" s="22" t="str">
        <f>IF(ISNUMBER(A858),'3_Students'!B864," ")</f>
        <v xml:space="preserve"> </v>
      </c>
      <c r="C858" s="22" t="str">
        <f t="shared" si="18"/>
        <v xml:space="preserve"> </v>
      </c>
      <c r="F858" s="4" t="e">
        <f>VLOOKUP(E858,'3_Students'!B:G,5,FALSE)</f>
        <v>#N/A</v>
      </c>
    </row>
    <row r="859" spans="1:6" x14ac:dyDescent="0.2">
      <c r="A859" t="str">
        <f>IFERROR(IF((A858+1&lt;='1_Setting'!$C$28),A858+1," "),"")</f>
        <v/>
      </c>
      <c r="B859" s="22" t="str">
        <f>IF(ISNUMBER(A859),'3_Students'!B865," ")</f>
        <v xml:space="preserve"> </v>
      </c>
      <c r="C859" s="22" t="str">
        <f t="shared" si="18"/>
        <v xml:space="preserve"> </v>
      </c>
      <c r="F859" s="4" t="e">
        <f>VLOOKUP(E859,'3_Students'!B:G,5,FALSE)</f>
        <v>#N/A</v>
      </c>
    </row>
    <row r="860" spans="1:6" x14ac:dyDescent="0.2">
      <c r="A860" t="str">
        <f>IFERROR(IF((A859+1&lt;='1_Setting'!$C$28),A859+1," "),"")</f>
        <v/>
      </c>
      <c r="B860" s="22" t="str">
        <f>IF(ISNUMBER(A860),'3_Students'!B866," ")</f>
        <v xml:space="preserve"> </v>
      </c>
      <c r="C860" s="22" t="str">
        <f t="shared" si="18"/>
        <v xml:space="preserve"> </v>
      </c>
      <c r="F860" s="4" t="e">
        <f>VLOOKUP(E860,'3_Students'!B:G,5,FALSE)</f>
        <v>#N/A</v>
      </c>
    </row>
    <row r="861" spans="1:6" x14ac:dyDescent="0.2">
      <c r="A861" t="str">
        <f>IFERROR(IF((A860+1&lt;='1_Setting'!$C$28),A860+1," "),"")</f>
        <v/>
      </c>
      <c r="B861" s="22" t="str">
        <f>IF(ISNUMBER(A861),'3_Students'!B867," ")</f>
        <v xml:space="preserve"> </v>
      </c>
      <c r="C861" s="22" t="str">
        <f t="shared" si="18"/>
        <v xml:space="preserve"> </v>
      </c>
      <c r="F861" s="4" t="e">
        <f>VLOOKUP(E861,'3_Students'!B:G,5,FALSE)</f>
        <v>#N/A</v>
      </c>
    </row>
    <row r="862" spans="1:6" x14ac:dyDescent="0.2">
      <c r="A862" t="str">
        <f>IFERROR(IF((A861+1&lt;='1_Setting'!$C$28),A861+1," "),"")</f>
        <v/>
      </c>
      <c r="B862" s="22" t="str">
        <f>IF(ISNUMBER(A862),'3_Students'!B868," ")</f>
        <v xml:space="preserve"> </v>
      </c>
      <c r="C862" s="22" t="str">
        <f t="shared" si="18"/>
        <v xml:space="preserve"> </v>
      </c>
      <c r="F862" s="4" t="e">
        <f>VLOOKUP(E862,'3_Students'!B:G,5,FALSE)</f>
        <v>#N/A</v>
      </c>
    </row>
    <row r="863" spans="1:6" x14ac:dyDescent="0.2">
      <c r="A863" t="str">
        <f>IFERROR(IF((A862+1&lt;='1_Setting'!$C$28),A862+1," "),"")</f>
        <v/>
      </c>
      <c r="B863" s="22" t="str">
        <f>IF(ISNUMBER(A863),'3_Students'!B869," ")</f>
        <v xml:space="preserve"> </v>
      </c>
      <c r="C863" s="22" t="str">
        <f t="shared" si="18"/>
        <v xml:space="preserve"> </v>
      </c>
      <c r="F863" s="4" t="e">
        <f>VLOOKUP(E863,'3_Students'!B:G,5,FALSE)</f>
        <v>#N/A</v>
      </c>
    </row>
    <row r="864" spans="1:6" x14ac:dyDescent="0.2">
      <c r="A864" t="str">
        <f>IFERROR(IF((A863+1&lt;='1_Setting'!$C$28),A863+1," "),"")</f>
        <v/>
      </c>
      <c r="B864" s="22" t="str">
        <f>IF(ISNUMBER(A864),'3_Students'!B870," ")</f>
        <v xml:space="preserve"> </v>
      </c>
      <c r="C864" s="22" t="str">
        <f t="shared" si="18"/>
        <v xml:space="preserve"> </v>
      </c>
      <c r="F864" s="4" t="e">
        <f>VLOOKUP(E864,'3_Students'!B:G,5,FALSE)</f>
        <v>#N/A</v>
      </c>
    </row>
    <row r="865" spans="1:6" x14ac:dyDescent="0.2">
      <c r="A865" t="str">
        <f>IFERROR(IF((A864+1&lt;='1_Setting'!$C$28),A864+1," "),"")</f>
        <v/>
      </c>
      <c r="B865" s="22" t="str">
        <f>IF(ISNUMBER(A865),'3_Students'!B871," ")</f>
        <v xml:space="preserve"> </v>
      </c>
      <c r="C865" s="22" t="str">
        <f t="shared" si="18"/>
        <v xml:space="preserve"> </v>
      </c>
      <c r="F865" s="4" t="e">
        <f>VLOOKUP(E865,'3_Students'!B:G,5,FALSE)</f>
        <v>#N/A</v>
      </c>
    </row>
    <row r="866" spans="1:6" x14ac:dyDescent="0.2">
      <c r="A866" t="str">
        <f>IFERROR(IF((A865+1&lt;='1_Setting'!$C$28),A865+1," "),"")</f>
        <v/>
      </c>
      <c r="B866" s="22" t="str">
        <f>IF(ISNUMBER(A866),'3_Students'!B872," ")</f>
        <v xml:space="preserve"> </v>
      </c>
      <c r="C866" s="22" t="str">
        <f t="shared" si="18"/>
        <v xml:space="preserve"> </v>
      </c>
      <c r="F866" s="4" t="e">
        <f>VLOOKUP(E866,'3_Students'!B:G,5,FALSE)</f>
        <v>#N/A</v>
      </c>
    </row>
    <row r="867" spans="1:6" x14ac:dyDescent="0.2">
      <c r="A867" t="str">
        <f>IFERROR(IF((A866+1&lt;='1_Setting'!$C$28),A866+1," "),"")</f>
        <v/>
      </c>
      <c r="B867" s="22" t="str">
        <f>IF(ISNUMBER(A867),'3_Students'!B873," ")</f>
        <v xml:space="preserve"> </v>
      </c>
      <c r="C867" s="22" t="str">
        <f t="shared" si="18"/>
        <v xml:space="preserve"> </v>
      </c>
      <c r="F867" s="4" t="e">
        <f>VLOOKUP(E867,'3_Students'!B:G,5,FALSE)</f>
        <v>#N/A</v>
      </c>
    </row>
    <row r="868" spans="1:6" x14ac:dyDescent="0.2">
      <c r="A868" t="str">
        <f>IFERROR(IF((A867+1&lt;='1_Setting'!$C$28),A867+1," "),"")</f>
        <v/>
      </c>
      <c r="B868" s="22" t="str">
        <f>IF(ISNUMBER(A868),'3_Students'!B874," ")</f>
        <v xml:space="preserve"> </v>
      </c>
      <c r="C868" s="22" t="str">
        <f t="shared" si="18"/>
        <v xml:space="preserve"> </v>
      </c>
      <c r="F868" s="4" t="e">
        <f>VLOOKUP(E868,'3_Students'!B:G,5,FALSE)</f>
        <v>#N/A</v>
      </c>
    </row>
    <row r="869" spans="1:6" x14ac:dyDescent="0.2">
      <c r="A869" t="str">
        <f>IFERROR(IF((A868+1&lt;='1_Setting'!$C$28),A868+1," "),"")</f>
        <v/>
      </c>
      <c r="B869" s="22" t="str">
        <f>IF(ISNUMBER(A869),'3_Students'!B875," ")</f>
        <v xml:space="preserve"> </v>
      </c>
      <c r="C869" s="22" t="str">
        <f t="shared" si="18"/>
        <v xml:space="preserve"> </v>
      </c>
      <c r="F869" s="4" t="e">
        <f>VLOOKUP(E869,'3_Students'!B:G,5,FALSE)</f>
        <v>#N/A</v>
      </c>
    </row>
    <row r="870" spans="1:6" x14ac:dyDescent="0.2">
      <c r="A870" t="str">
        <f>IFERROR(IF((A869+1&lt;='1_Setting'!$C$28),A869+1," "),"")</f>
        <v/>
      </c>
      <c r="B870" s="22" t="str">
        <f>IF(ISNUMBER(A870),'3_Students'!B876," ")</f>
        <v xml:space="preserve"> </v>
      </c>
      <c r="C870" s="22" t="str">
        <f t="shared" si="18"/>
        <v xml:space="preserve"> </v>
      </c>
      <c r="F870" s="4" t="e">
        <f>VLOOKUP(E870,'3_Students'!B:G,5,FALSE)</f>
        <v>#N/A</v>
      </c>
    </row>
    <row r="871" spans="1:6" x14ac:dyDescent="0.2">
      <c r="A871" t="str">
        <f>IFERROR(IF((A870+1&lt;='1_Setting'!$C$28),A870+1," "),"")</f>
        <v/>
      </c>
      <c r="B871" s="22" t="str">
        <f>IF(ISNUMBER(A871),'3_Students'!B877," ")</f>
        <v xml:space="preserve"> </v>
      </c>
      <c r="C871" s="22" t="str">
        <f t="shared" si="18"/>
        <v xml:space="preserve"> </v>
      </c>
      <c r="F871" s="4" t="e">
        <f>VLOOKUP(E871,'3_Students'!B:G,5,FALSE)</f>
        <v>#N/A</v>
      </c>
    </row>
    <row r="872" spans="1:6" x14ac:dyDescent="0.2">
      <c r="A872" t="str">
        <f>IFERROR(IF((A871+1&lt;='1_Setting'!$C$28),A871+1," "),"")</f>
        <v/>
      </c>
      <c r="B872" s="22" t="str">
        <f>IF(ISNUMBER(A872),'3_Students'!B878," ")</f>
        <v xml:space="preserve"> </v>
      </c>
      <c r="C872" s="22" t="str">
        <f t="shared" si="18"/>
        <v xml:space="preserve"> </v>
      </c>
      <c r="F872" s="4" t="e">
        <f>VLOOKUP(E872,'3_Students'!B:G,5,FALSE)</f>
        <v>#N/A</v>
      </c>
    </row>
    <row r="873" spans="1:6" x14ac:dyDescent="0.2">
      <c r="A873" t="str">
        <f>IFERROR(IF((A872+1&lt;='1_Setting'!$C$28),A872+1," "),"")</f>
        <v/>
      </c>
      <c r="B873" s="22" t="str">
        <f>IF(ISNUMBER(A873),'3_Students'!B879," ")</f>
        <v xml:space="preserve"> </v>
      </c>
      <c r="C873" s="22" t="str">
        <f t="shared" si="18"/>
        <v xml:space="preserve"> </v>
      </c>
      <c r="F873" s="4" t="e">
        <f>VLOOKUP(E873,'3_Students'!B:G,5,FALSE)</f>
        <v>#N/A</v>
      </c>
    </row>
    <row r="874" spans="1:6" x14ac:dyDescent="0.2">
      <c r="A874" t="str">
        <f>IFERROR(IF((A873+1&lt;='1_Setting'!$C$28),A873+1," "),"")</f>
        <v/>
      </c>
      <c r="B874" s="22" t="str">
        <f>IF(ISNUMBER(A874),'3_Students'!B880," ")</f>
        <v xml:space="preserve"> </v>
      </c>
      <c r="C874" s="22" t="str">
        <f t="shared" si="18"/>
        <v xml:space="preserve"> </v>
      </c>
      <c r="F874" s="4" t="e">
        <f>VLOOKUP(E874,'3_Students'!B:G,5,FALSE)</f>
        <v>#N/A</v>
      </c>
    </row>
    <row r="875" spans="1:6" x14ac:dyDescent="0.2">
      <c r="A875" t="str">
        <f>IFERROR(IF((A874+1&lt;='1_Setting'!$C$28),A874+1," "),"")</f>
        <v/>
      </c>
      <c r="B875" s="22" t="str">
        <f>IF(ISNUMBER(A875),'3_Students'!B881," ")</f>
        <v xml:space="preserve"> </v>
      </c>
      <c r="C875" s="22" t="str">
        <f t="shared" si="18"/>
        <v xml:space="preserve"> </v>
      </c>
      <c r="F875" s="4" t="e">
        <f>VLOOKUP(E875,'3_Students'!B:G,5,FALSE)</f>
        <v>#N/A</v>
      </c>
    </row>
    <row r="876" spans="1:6" x14ac:dyDescent="0.2">
      <c r="A876" t="str">
        <f>IFERROR(IF((A875+1&lt;='1_Setting'!$C$28),A875+1," "),"")</f>
        <v/>
      </c>
      <c r="B876" s="22" t="str">
        <f>IF(ISNUMBER(A876),'3_Students'!B882," ")</f>
        <v xml:space="preserve"> </v>
      </c>
      <c r="C876" s="22" t="str">
        <f t="shared" si="18"/>
        <v xml:space="preserve"> </v>
      </c>
      <c r="F876" s="4" t="e">
        <f>VLOOKUP(E876,'3_Students'!B:G,5,FALSE)</f>
        <v>#N/A</v>
      </c>
    </row>
    <row r="877" spans="1:6" x14ac:dyDescent="0.2">
      <c r="A877" t="str">
        <f>IFERROR(IF((A876+1&lt;='1_Setting'!$C$28),A876+1," "),"")</f>
        <v/>
      </c>
      <c r="B877" s="22" t="str">
        <f>IF(ISNUMBER(A877),'3_Students'!B883," ")</f>
        <v xml:space="preserve"> </v>
      </c>
      <c r="C877" s="22" t="str">
        <f t="shared" si="18"/>
        <v xml:space="preserve"> </v>
      </c>
      <c r="F877" s="4" t="e">
        <f>VLOOKUP(E877,'3_Students'!B:G,5,FALSE)</f>
        <v>#N/A</v>
      </c>
    </row>
    <row r="878" spans="1:6" x14ac:dyDescent="0.2">
      <c r="A878" t="str">
        <f>IFERROR(IF((A877+1&lt;='1_Setting'!$C$28),A877+1," "),"")</f>
        <v/>
      </c>
      <c r="B878" s="22" t="str">
        <f>IF(ISNUMBER(A878),'3_Students'!B884," ")</f>
        <v xml:space="preserve"> </v>
      </c>
      <c r="C878" s="22" t="str">
        <f t="shared" si="18"/>
        <v xml:space="preserve"> </v>
      </c>
      <c r="F878" s="4" t="e">
        <f>VLOOKUP(E878,'3_Students'!B:G,5,FALSE)</f>
        <v>#N/A</v>
      </c>
    </row>
    <row r="879" spans="1:6" x14ac:dyDescent="0.2">
      <c r="A879" t="str">
        <f>IFERROR(IF((A878+1&lt;='1_Setting'!$C$28),A878+1," "),"")</f>
        <v/>
      </c>
      <c r="B879" s="22" t="str">
        <f>IF(ISNUMBER(A879),'3_Students'!B885," ")</f>
        <v xml:space="preserve"> </v>
      </c>
      <c r="C879" s="22" t="str">
        <f t="shared" si="18"/>
        <v xml:space="preserve"> </v>
      </c>
      <c r="F879" s="4" t="e">
        <f>VLOOKUP(E879,'3_Students'!B:G,5,FALSE)</f>
        <v>#N/A</v>
      </c>
    </row>
    <row r="880" spans="1:6" x14ac:dyDescent="0.2">
      <c r="A880" t="str">
        <f>IFERROR(IF((A879+1&lt;='1_Setting'!$C$28),A879+1," "),"")</f>
        <v/>
      </c>
      <c r="B880" s="22" t="str">
        <f>IF(ISNUMBER(A880),'3_Students'!B886," ")</f>
        <v xml:space="preserve"> </v>
      </c>
      <c r="C880" s="22" t="str">
        <f t="shared" si="18"/>
        <v xml:space="preserve"> </v>
      </c>
      <c r="F880" s="4" t="e">
        <f>VLOOKUP(E880,'3_Students'!B:G,5,FALSE)</f>
        <v>#N/A</v>
      </c>
    </row>
    <row r="881" spans="1:6" x14ac:dyDescent="0.2">
      <c r="A881" t="str">
        <f>IFERROR(IF((A880+1&lt;='1_Setting'!$C$28),A880+1," "),"")</f>
        <v/>
      </c>
      <c r="B881" s="22" t="str">
        <f>IF(ISNUMBER(A881),'3_Students'!B887," ")</f>
        <v xml:space="preserve"> </v>
      </c>
      <c r="C881" s="22" t="str">
        <f t="shared" si="18"/>
        <v xml:space="preserve"> </v>
      </c>
      <c r="F881" s="4" t="e">
        <f>VLOOKUP(E881,'3_Students'!B:G,5,FALSE)</f>
        <v>#N/A</v>
      </c>
    </row>
    <row r="882" spans="1:6" x14ac:dyDescent="0.2">
      <c r="A882" t="str">
        <f>IFERROR(IF((A881+1&lt;='1_Setting'!$C$28),A881+1," "),"")</f>
        <v/>
      </c>
      <c r="B882" s="22" t="str">
        <f>IF(ISNUMBER(A882),'3_Students'!B888," ")</f>
        <v xml:space="preserve"> </v>
      </c>
      <c r="C882" s="22" t="str">
        <f t="shared" si="18"/>
        <v xml:space="preserve"> </v>
      </c>
      <c r="F882" s="4" t="e">
        <f>VLOOKUP(E882,'3_Students'!B:G,5,FALSE)</f>
        <v>#N/A</v>
      </c>
    </row>
    <row r="883" spans="1:6" x14ac:dyDescent="0.2">
      <c r="A883" t="str">
        <f>IFERROR(IF((A882+1&lt;='1_Setting'!$C$28),A882+1," "),"")</f>
        <v/>
      </c>
      <c r="B883" s="22" t="str">
        <f>IF(ISNUMBER(A883),'3_Students'!B889," ")</f>
        <v xml:space="preserve"> </v>
      </c>
      <c r="C883" s="22" t="str">
        <f t="shared" si="18"/>
        <v xml:space="preserve"> </v>
      </c>
      <c r="F883" s="4" t="e">
        <f>VLOOKUP(E883,'3_Students'!B:G,5,FALSE)</f>
        <v>#N/A</v>
      </c>
    </row>
    <row r="884" spans="1:6" x14ac:dyDescent="0.2">
      <c r="A884" t="str">
        <f>IFERROR(IF((A883+1&lt;='1_Setting'!$C$28),A883+1," "),"")</f>
        <v/>
      </c>
      <c r="B884" s="22" t="str">
        <f>IF(ISNUMBER(A884),'3_Students'!B890," ")</f>
        <v xml:space="preserve"> </v>
      </c>
      <c r="C884" s="22" t="str">
        <f t="shared" si="18"/>
        <v xml:space="preserve"> </v>
      </c>
      <c r="F884" s="4" t="e">
        <f>VLOOKUP(E884,'3_Students'!B:G,5,FALSE)</f>
        <v>#N/A</v>
      </c>
    </row>
    <row r="885" spans="1:6" x14ac:dyDescent="0.2">
      <c r="A885" t="str">
        <f>IFERROR(IF((A884+1&lt;='1_Setting'!$C$28),A884+1," "),"")</f>
        <v/>
      </c>
      <c r="B885" s="22" t="str">
        <f>IF(ISNUMBER(A885),'3_Students'!B891," ")</f>
        <v xml:space="preserve"> </v>
      </c>
      <c r="C885" s="22" t="str">
        <f t="shared" si="18"/>
        <v xml:space="preserve"> </v>
      </c>
      <c r="F885" s="4" t="e">
        <f>VLOOKUP(E885,'3_Students'!B:G,5,FALSE)</f>
        <v>#N/A</v>
      </c>
    </row>
    <row r="886" spans="1:6" x14ac:dyDescent="0.2">
      <c r="A886" t="str">
        <f>IFERROR(IF((A885+1&lt;='1_Setting'!$C$28),A885+1," "),"")</f>
        <v/>
      </c>
      <c r="B886" s="22" t="str">
        <f>IF(ISNUMBER(A886),'3_Students'!B892," ")</f>
        <v xml:space="preserve"> </v>
      </c>
      <c r="C886" s="22" t="str">
        <f t="shared" si="18"/>
        <v xml:space="preserve"> </v>
      </c>
      <c r="F886" s="4" t="e">
        <f>VLOOKUP(E886,'3_Students'!B:G,5,FALSE)</f>
        <v>#N/A</v>
      </c>
    </row>
    <row r="887" spans="1:6" x14ac:dyDescent="0.2">
      <c r="A887" t="str">
        <f>IFERROR(IF((A886+1&lt;='1_Setting'!$C$28),A886+1," "),"")</f>
        <v/>
      </c>
      <c r="B887" s="22" t="str">
        <f>IF(ISNUMBER(A887),'3_Students'!B893," ")</f>
        <v xml:space="preserve"> </v>
      </c>
      <c r="C887" s="22" t="str">
        <f t="shared" si="18"/>
        <v xml:space="preserve"> </v>
      </c>
      <c r="F887" s="4" t="e">
        <f>VLOOKUP(E887,'3_Students'!B:G,5,FALSE)</f>
        <v>#N/A</v>
      </c>
    </row>
    <row r="888" spans="1:6" x14ac:dyDescent="0.2">
      <c r="A888" t="str">
        <f>IFERROR(IF((A887+1&lt;='1_Setting'!$C$28),A887+1," "),"")</f>
        <v/>
      </c>
      <c r="B888" s="22" t="str">
        <f>IF(ISNUMBER(A888),'3_Students'!B894," ")</f>
        <v xml:space="preserve"> </v>
      </c>
      <c r="C888" s="22" t="str">
        <f t="shared" si="18"/>
        <v xml:space="preserve"> </v>
      </c>
      <c r="F888" s="4" t="e">
        <f>VLOOKUP(E888,'3_Students'!B:G,5,FALSE)</f>
        <v>#N/A</v>
      </c>
    </row>
    <row r="889" spans="1:6" x14ac:dyDescent="0.2">
      <c r="A889" t="str">
        <f>IFERROR(IF((A888+1&lt;='1_Setting'!$C$28),A888+1," "),"")</f>
        <v/>
      </c>
      <c r="B889" s="22" t="str">
        <f>IF(ISNUMBER(A889),'3_Students'!B895," ")</f>
        <v xml:space="preserve"> </v>
      </c>
      <c r="C889" s="22" t="str">
        <f t="shared" si="18"/>
        <v xml:space="preserve"> </v>
      </c>
      <c r="F889" s="4" t="e">
        <f>VLOOKUP(E889,'3_Students'!B:G,5,FALSE)</f>
        <v>#N/A</v>
      </c>
    </row>
    <row r="890" spans="1:6" x14ac:dyDescent="0.2">
      <c r="A890" t="str">
        <f>IFERROR(IF((A889+1&lt;='1_Setting'!$C$28),A889+1," "),"")</f>
        <v/>
      </c>
      <c r="B890" s="22" t="str">
        <f>IF(ISNUMBER(A890),'3_Students'!B896," ")</f>
        <v xml:space="preserve"> </v>
      </c>
      <c r="C890" s="22" t="str">
        <f t="shared" si="18"/>
        <v xml:space="preserve"> </v>
      </c>
      <c r="F890" s="4" t="e">
        <f>VLOOKUP(E890,'3_Students'!B:G,5,FALSE)</f>
        <v>#N/A</v>
      </c>
    </row>
    <row r="891" spans="1:6" x14ac:dyDescent="0.2">
      <c r="A891" t="str">
        <f>IFERROR(IF((A890+1&lt;='1_Setting'!$C$28),A890+1," "),"")</f>
        <v/>
      </c>
      <c r="B891" s="22" t="str">
        <f>IF(ISNUMBER(A891),'3_Students'!B897," ")</f>
        <v xml:space="preserve"> </v>
      </c>
      <c r="C891" s="22" t="str">
        <f t="shared" si="18"/>
        <v xml:space="preserve"> </v>
      </c>
      <c r="F891" s="4" t="e">
        <f>VLOOKUP(E891,'3_Students'!B:G,5,FALSE)</f>
        <v>#N/A</v>
      </c>
    </row>
    <row r="892" spans="1:6" x14ac:dyDescent="0.2">
      <c r="A892" t="str">
        <f>IFERROR(IF((A891+1&lt;='1_Setting'!$C$28),A891+1," "),"")</f>
        <v/>
      </c>
      <c r="B892" s="22" t="str">
        <f>IF(ISNUMBER(A892),'3_Students'!B898," ")</f>
        <v xml:space="preserve"> </v>
      </c>
      <c r="C892" s="22" t="str">
        <f t="shared" si="18"/>
        <v xml:space="preserve"> </v>
      </c>
      <c r="F892" s="4" t="e">
        <f>VLOOKUP(E892,'3_Students'!B:G,5,FALSE)</f>
        <v>#N/A</v>
      </c>
    </row>
    <row r="893" spans="1:6" x14ac:dyDescent="0.2">
      <c r="A893" t="str">
        <f>IFERROR(IF((A892+1&lt;='1_Setting'!$C$28),A892+1," "),"")</f>
        <v/>
      </c>
      <c r="B893" s="22" t="str">
        <f>IF(ISNUMBER(A893),'3_Students'!B899," ")</f>
        <v xml:space="preserve"> </v>
      </c>
      <c r="C893" s="22" t="str">
        <f t="shared" si="18"/>
        <v xml:space="preserve"> </v>
      </c>
      <c r="F893" s="4" t="e">
        <f>VLOOKUP(E893,'3_Students'!B:G,5,FALSE)</f>
        <v>#N/A</v>
      </c>
    </row>
    <row r="894" spans="1:6" x14ac:dyDescent="0.2">
      <c r="A894" t="str">
        <f>IFERROR(IF((A893+1&lt;='1_Setting'!$C$28),A893+1," "),"")</f>
        <v/>
      </c>
      <c r="B894" s="22" t="str">
        <f>IF(ISNUMBER(A894),'3_Students'!B900," ")</f>
        <v xml:space="preserve"> </v>
      </c>
      <c r="C894" s="22" t="str">
        <f t="shared" si="18"/>
        <v xml:space="preserve"> </v>
      </c>
      <c r="F894" s="4" t="e">
        <f>VLOOKUP(E894,'3_Students'!B:G,5,FALSE)</f>
        <v>#N/A</v>
      </c>
    </row>
    <row r="895" spans="1:6" x14ac:dyDescent="0.2">
      <c r="A895" t="str">
        <f>IFERROR(IF((A894+1&lt;='1_Setting'!$C$28),A894+1," "),"")</f>
        <v/>
      </c>
      <c r="B895" s="22" t="str">
        <f>IF(ISNUMBER(A895),'3_Students'!B901," ")</f>
        <v xml:space="preserve"> </v>
      </c>
      <c r="C895" s="22" t="str">
        <f t="shared" si="18"/>
        <v xml:space="preserve"> </v>
      </c>
      <c r="F895" s="4" t="e">
        <f>VLOOKUP(E895,'3_Students'!B:G,5,FALSE)</f>
        <v>#N/A</v>
      </c>
    </row>
    <row r="896" spans="1:6" x14ac:dyDescent="0.2">
      <c r="A896" t="str">
        <f>IFERROR(IF((A895+1&lt;='1_Setting'!$C$28),A895+1," "),"")</f>
        <v/>
      </c>
      <c r="B896" s="22" t="str">
        <f>IF(ISNUMBER(A896),'3_Students'!B902," ")</f>
        <v xml:space="preserve"> </v>
      </c>
      <c r="C896" s="22" t="str">
        <f t="shared" si="18"/>
        <v xml:space="preserve"> </v>
      </c>
      <c r="F896" s="4" t="e">
        <f>VLOOKUP(E896,'3_Students'!B:G,5,FALSE)</f>
        <v>#N/A</v>
      </c>
    </row>
    <row r="897" spans="1:6" x14ac:dyDescent="0.2">
      <c r="A897" t="str">
        <f>IFERROR(IF((A896+1&lt;='1_Setting'!$C$28),A896+1," "),"")</f>
        <v/>
      </c>
      <c r="B897" s="22" t="str">
        <f>IF(ISNUMBER(A897),'3_Students'!B903," ")</f>
        <v xml:space="preserve"> </v>
      </c>
      <c r="C897" s="22" t="str">
        <f t="shared" si="18"/>
        <v xml:space="preserve"> </v>
      </c>
      <c r="F897" s="4" t="e">
        <f>VLOOKUP(E897,'3_Students'!B:G,5,FALSE)</f>
        <v>#N/A</v>
      </c>
    </row>
    <row r="898" spans="1:6" x14ac:dyDescent="0.2">
      <c r="A898" t="str">
        <f>IFERROR(IF((A897+1&lt;='1_Setting'!$C$28),A897+1," "),"")</f>
        <v/>
      </c>
      <c r="B898" s="22" t="str">
        <f>IF(ISNUMBER(A898),'3_Students'!B904," ")</f>
        <v xml:space="preserve"> </v>
      </c>
      <c r="C898" s="22" t="str">
        <f t="shared" si="18"/>
        <v xml:space="preserve"> </v>
      </c>
      <c r="F898" s="4" t="e">
        <f>VLOOKUP(E898,'3_Students'!B:G,5,FALSE)</f>
        <v>#N/A</v>
      </c>
    </row>
    <row r="899" spans="1:6" x14ac:dyDescent="0.2">
      <c r="A899" t="str">
        <f>IFERROR(IF((A898+1&lt;='1_Setting'!$C$28),A898+1," "),"")</f>
        <v/>
      </c>
      <c r="B899" s="22" t="str">
        <f>IF(ISNUMBER(A899),'3_Students'!B905," ")</f>
        <v xml:space="preserve"> </v>
      </c>
      <c r="C899" s="22" t="str">
        <f t="shared" si="18"/>
        <v xml:space="preserve"> </v>
      </c>
      <c r="F899" s="4" t="e">
        <f>VLOOKUP(E899,'3_Students'!B:G,5,FALSE)</f>
        <v>#N/A</v>
      </c>
    </row>
    <row r="900" spans="1:6" x14ac:dyDescent="0.2">
      <c r="A900" t="str">
        <f>IFERROR(IF((A899+1&lt;='1_Setting'!$C$28),A899+1," "),"")</f>
        <v/>
      </c>
      <c r="B900" s="22" t="str">
        <f>IF(ISNUMBER(A900),'3_Students'!B906," ")</f>
        <v xml:space="preserve"> </v>
      </c>
      <c r="C900" s="22" t="str">
        <f t="shared" ref="C900:C963" si="19">IFERROR(((LEFT(B900,2)&amp;MID(B900,4,3)&amp;RIGHT(B900,3))*1)," ")</f>
        <v xml:space="preserve"> </v>
      </c>
      <c r="F900" s="4" t="e">
        <f>VLOOKUP(E900,'3_Students'!B:G,5,FALSE)</f>
        <v>#N/A</v>
      </c>
    </row>
    <row r="901" spans="1:6" x14ac:dyDescent="0.2">
      <c r="A901" t="str">
        <f>IFERROR(IF((A900+1&lt;='1_Setting'!$C$28),A900+1," "),"")</f>
        <v/>
      </c>
      <c r="B901" s="22" t="str">
        <f>IF(ISNUMBER(A901),'3_Students'!B907," ")</f>
        <v xml:space="preserve"> </v>
      </c>
      <c r="C901" s="22" t="str">
        <f t="shared" si="19"/>
        <v xml:space="preserve"> </v>
      </c>
      <c r="F901" s="4" t="e">
        <f>VLOOKUP(E901,'3_Students'!B:G,5,FALSE)</f>
        <v>#N/A</v>
      </c>
    </row>
    <row r="902" spans="1:6" x14ac:dyDescent="0.2">
      <c r="A902" t="str">
        <f>IFERROR(IF((A901+1&lt;='1_Setting'!$C$28),A901+1," "),"")</f>
        <v/>
      </c>
      <c r="B902" s="22" t="str">
        <f>IF(ISNUMBER(A902),'3_Students'!B908," ")</f>
        <v xml:space="preserve"> </v>
      </c>
      <c r="C902" s="22" t="str">
        <f t="shared" si="19"/>
        <v xml:space="preserve"> </v>
      </c>
      <c r="F902" s="4" t="e">
        <f>VLOOKUP(E902,'3_Students'!B:G,5,FALSE)</f>
        <v>#N/A</v>
      </c>
    </row>
    <row r="903" spans="1:6" x14ac:dyDescent="0.2">
      <c r="A903" t="str">
        <f>IFERROR(IF((A902+1&lt;='1_Setting'!$C$28),A902+1," "),"")</f>
        <v/>
      </c>
      <c r="B903" s="22" t="str">
        <f>IF(ISNUMBER(A903),'3_Students'!B909," ")</f>
        <v xml:space="preserve"> </v>
      </c>
      <c r="C903" s="22" t="str">
        <f t="shared" si="19"/>
        <v xml:space="preserve"> </v>
      </c>
      <c r="F903" s="4" t="e">
        <f>VLOOKUP(E903,'3_Students'!B:G,5,FALSE)</f>
        <v>#N/A</v>
      </c>
    </row>
    <row r="904" spans="1:6" x14ac:dyDescent="0.2">
      <c r="A904" t="str">
        <f>IFERROR(IF((A903+1&lt;='1_Setting'!$C$28),A903+1," "),"")</f>
        <v/>
      </c>
      <c r="B904" s="22" t="str">
        <f>IF(ISNUMBER(A904),'3_Students'!B910," ")</f>
        <v xml:space="preserve"> </v>
      </c>
      <c r="C904" s="22" t="str">
        <f t="shared" si="19"/>
        <v xml:space="preserve"> </v>
      </c>
      <c r="F904" s="4" t="e">
        <f>VLOOKUP(E904,'3_Students'!B:G,5,FALSE)</f>
        <v>#N/A</v>
      </c>
    </row>
    <row r="905" spans="1:6" x14ac:dyDescent="0.2">
      <c r="A905" t="str">
        <f>IFERROR(IF((A904+1&lt;='1_Setting'!$C$28),A904+1," "),"")</f>
        <v/>
      </c>
      <c r="B905" s="22" t="str">
        <f>IF(ISNUMBER(A905),'3_Students'!B911," ")</f>
        <v xml:space="preserve"> </v>
      </c>
      <c r="C905" s="22" t="str">
        <f t="shared" si="19"/>
        <v xml:space="preserve"> </v>
      </c>
      <c r="F905" s="4" t="e">
        <f>VLOOKUP(E905,'3_Students'!B:G,5,FALSE)</f>
        <v>#N/A</v>
      </c>
    </row>
    <row r="906" spans="1:6" x14ac:dyDescent="0.2">
      <c r="A906" t="str">
        <f>IFERROR(IF((A905+1&lt;='1_Setting'!$C$28),A905+1," "),"")</f>
        <v/>
      </c>
      <c r="B906" s="22" t="str">
        <f>IF(ISNUMBER(A906),'3_Students'!B912," ")</f>
        <v xml:space="preserve"> </v>
      </c>
      <c r="C906" s="22" t="str">
        <f t="shared" si="19"/>
        <v xml:space="preserve"> </v>
      </c>
      <c r="F906" s="4" t="e">
        <f>VLOOKUP(E906,'3_Students'!B:G,5,FALSE)</f>
        <v>#N/A</v>
      </c>
    </row>
    <row r="907" spans="1:6" x14ac:dyDescent="0.2">
      <c r="A907" t="str">
        <f>IFERROR(IF((A906+1&lt;='1_Setting'!$C$28),A906+1," "),"")</f>
        <v/>
      </c>
      <c r="B907" s="22" t="str">
        <f>IF(ISNUMBER(A907),'3_Students'!B913," ")</f>
        <v xml:space="preserve"> </v>
      </c>
      <c r="C907" s="22" t="str">
        <f t="shared" si="19"/>
        <v xml:space="preserve"> </v>
      </c>
      <c r="F907" s="4" t="e">
        <f>VLOOKUP(E907,'3_Students'!B:G,5,FALSE)</f>
        <v>#N/A</v>
      </c>
    </row>
    <row r="908" spans="1:6" x14ac:dyDescent="0.2">
      <c r="A908" t="str">
        <f>IFERROR(IF((A907+1&lt;='1_Setting'!$C$28),A907+1," "),"")</f>
        <v/>
      </c>
      <c r="B908" s="22" t="str">
        <f>IF(ISNUMBER(A908),'3_Students'!B914," ")</f>
        <v xml:space="preserve"> </v>
      </c>
      <c r="C908" s="22" t="str">
        <f t="shared" si="19"/>
        <v xml:space="preserve"> </v>
      </c>
      <c r="F908" s="4" t="e">
        <f>VLOOKUP(E908,'3_Students'!B:G,5,FALSE)</f>
        <v>#N/A</v>
      </c>
    </row>
    <row r="909" spans="1:6" x14ac:dyDescent="0.2">
      <c r="A909" t="str">
        <f>IFERROR(IF((A908+1&lt;='1_Setting'!$C$28),A908+1," "),"")</f>
        <v/>
      </c>
      <c r="B909" s="22" t="str">
        <f>IF(ISNUMBER(A909),'3_Students'!B915," ")</f>
        <v xml:space="preserve"> </v>
      </c>
      <c r="C909" s="22" t="str">
        <f t="shared" si="19"/>
        <v xml:space="preserve"> </v>
      </c>
      <c r="F909" s="4" t="e">
        <f>VLOOKUP(E909,'3_Students'!B:G,5,FALSE)</f>
        <v>#N/A</v>
      </c>
    </row>
    <row r="910" spans="1:6" x14ac:dyDescent="0.2">
      <c r="A910" t="str">
        <f>IFERROR(IF((A909+1&lt;='1_Setting'!$C$28),A909+1," "),"")</f>
        <v/>
      </c>
      <c r="B910" s="22" t="str">
        <f>IF(ISNUMBER(A910),'3_Students'!B916," ")</f>
        <v xml:space="preserve"> </v>
      </c>
      <c r="C910" s="22" t="str">
        <f t="shared" si="19"/>
        <v xml:space="preserve"> </v>
      </c>
      <c r="F910" s="4" t="e">
        <f>VLOOKUP(E910,'3_Students'!B:G,5,FALSE)</f>
        <v>#N/A</v>
      </c>
    </row>
    <row r="911" spans="1:6" x14ac:dyDescent="0.2">
      <c r="A911" t="str">
        <f>IFERROR(IF((A910+1&lt;='1_Setting'!$C$28),A910+1," "),"")</f>
        <v/>
      </c>
      <c r="B911" s="22" t="str">
        <f>IF(ISNUMBER(A911),'3_Students'!B917," ")</f>
        <v xml:space="preserve"> </v>
      </c>
      <c r="C911" s="22" t="str">
        <f t="shared" si="19"/>
        <v xml:space="preserve"> </v>
      </c>
      <c r="F911" s="4" t="e">
        <f>VLOOKUP(E911,'3_Students'!B:G,5,FALSE)</f>
        <v>#N/A</v>
      </c>
    </row>
    <row r="912" spans="1:6" x14ac:dyDescent="0.2">
      <c r="A912" t="str">
        <f>IFERROR(IF((A911+1&lt;='1_Setting'!$C$28),A911+1," "),"")</f>
        <v/>
      </c>
      <c r="B912" s="22" t="str">
        <f>IF(ISNUMBER(A912),'3_Students'!B918," ")</f>
        <v xml:space="preserve"> </v>
      </c>
      <c r="C912" s="22" t="str">
        <f t="shared" si="19"/>
        <v xml:space="preserve"> </v>
      </c>
      <c r="F912" s="4" t="e">
        <f>VLOOKUP(E912,'3_Students'!B:G,5,FALSE)</f>
        <v>#N/A</v>
      </c>
    </row>
    <row r="913" spans="1:6" x14ac:dyDescent="0.2">
      <c r="A913" t="str">
        <f>IFERROR(IF((A912+1&lt;='1_Setting'!$C$28),A912+1," "),"")</f>
        <v/>
      </c>
      <c r="B913" s="22" t="str">
        <f>IF(ISNUMBER(A913),'3_Students'!B919," ")</f>
        <v xml:space="preserve"> </v>
      </c>
      <c r="C913" s="22" t="str">
        <f t="shared" si="19"/>
        <v xml:space="preserve"> </v>
      </c>
      <c r="F913" s="4" t="e">
        <f>VLOOKUP(E913,'3_Students'!B:G,5,FALSE)</f>
        <v>#N/A</v>
      </c>
    </row>
    <row r="914" spans="1:6" x14ac:dyDescent="0.2">
      <c r="A914" t="str">
        <f>IFERROR(IF((A913+1&lt;='1_Setting'!$C$28),A913+1," "),"")</f>
        <v/>
      </c>
      <c r="B914" s="22" t="str">
        <f>IF(ISNUMBER(A914),'3_Students'!B920," ")</f>
        <v xml:space="preserve"> </v>
      </c>
      <c r="C914" s="22" t="str">
        <f t="shared" si="19"/>
        <v xml:space="preserve"> </v>
      </c>
      <c r="F914" s="4" t="e">
        <f>VLOOKUP(E914,'3_Students'!B:G,5,FALSE)</f>
        <v>#N/A</v>
      </c>
    </row>
    <row r="915" spans="1:6" x14ac:dyDescent="0.2">
      <c r="A915" t="str">
        <f>IFERROR(IF((A914+1&lt;='1_Setting'!$C$28),A914+1," "),"")</f>
        <v/>
      </c>
      <c r="B915" s="22" t="str">
        <f>IF(ISNUMBER(A915),'3_Students'!B921," ")</f>
        <v xml:space="preserve"> </v>
      </c>
      <c r="C915" s="22" t="str">
        <f t="shared" si="19"/>
        <v xml:space="preserve"> </v>
      </c>
      <c r="F915" s="4" t="e">
        <f>VLOOKUP(E915,'3_Students'!B:G,5,FALSE)</f>
        <v>#N/A</v>
      </c>
    </row>
    <row r="916" spans="1:6" x14ac:dyDescent="0.2">
      <c r="A916" t="str">
        <f>IFERROR(IF((A915+1&lt;='1_Setting'!$C$28),A915+1," "),"")</f>
        <v/>
      </c>
      <c r="B916" s="22" t="str">
        <f>IF(ISNUMBER(A916),'3_Students'!B922," ")</f>
        <v xml:space="preserve"> </v>
      </c>
      <c r="C916" s="22" t="str">
        <f t="shared" si="19"/>
        <v xml:space="preserve"> </v>
      </c>
      <c r="F916" s="4" t="e">
        <f>VLOOKUP(E916,'3_Students'!B:G,5,FALSE)</f>
        <v>#N/A</v>
      </c>
    </row>
    <row r="917" spans="1:6" x14ac:dyDescent="0.2">
      <c r="A917" t="str">
        <f>IFERROR(IF((A916+1&lt;='1_Setting'!$C$28),A916+1," "),"")</f>
        <v/>
      </c>
      <c r="B917" s="22" t="str">
        <f>IF(ISNUMBER(A917),'3_Students'!B923," ")</f>
        <v xml:space="preserve"> </v>
      </c>
      <c r="C917" s="22" t="str">
        <f t="shared" si="19"/>
        <v xml:space="preserve"> </v>
      </c>
      <c r="F917" s="4" t="e">
        <f>VLOOKUP(E917,'3_Students'!B:G,5,FALSE)</f>
        <v>#N/A</v>
      </c>
    </row>
    <row r="918" spans="1:6" x14ac:dyDescent="0.2">
      <c r="A918" t="str">
        <f>IFERROR(IF((A917+1&lt;='1_Setting'!$C$28),A917+1," "),"")</f>
        <v/>
      </c>
      <c r="B918" s="22" t="str">
        <f>IF(ISNUMBER(A918),'3_Students'!B924," ")</f>
        <v xml:space="preserve"> </v>
      </c>
      <c r="C918" s="22" t="str">
        <f t="shared" si="19"/>
        <v xml:space="preserve"> </v>
      </c>
      <c r="F918" s="4" t="e">
        <f>VLOOKUP(E918,'3_Students'!B:G,5,FALSE)</f>
        <v>#N/A</v>
      </c>
    </row>
    <row r="919" spans="1:6" x14ac:dyDescent="0.2">
      <c r="A919" t="str">
        <f>IFERROR(IF((A918+1&lt;='1_Setting'!$C$28),A918+1," "),"")</f>
        <v/>
      </c>
      <c r="B919" s="22" t="str">
        <f>IF(ISNUMBER(A919),'3_Students'!B925," ")</f>
        <v xml:space="preserve"> </v>
      </c>
      <c r="C919" s="22" t="str">
        <f t="shared" si="19"/>
        <v xml:space="preserve"> </v>
      </c>
      <c r="F919" s="4" t="e">
        <f>VLOOKUP(E919,'3_Students'!B:G,5,FALSE)</f>
        <v>#N/A</v>
      </c>
    </row>
    <row r="920" spans="1:6" x14ac:dyDescent="0.2">
      <c r="A920" t="str">
        <f>IFERROR(IF((A919+1&lt;='1_Setting'!$C$28),A919+1," "),"")</f>
        <v/>
      </c>
      <c r="B920" s="22" t="str">
        <f>IF(ISNUMBER(A920),'3_Students'!B926," ")</f>
        <v xml:space="preserve"> </v>
      </c>
      <c r="C920" s="22" t="str">
        <f t="shared" si="19"/>
        <v xml:space="preserve"> </v>
      </c>
      <c r="F920" s="4" t="e">
        <f>VLOOKUP(E920,'3_Students'!B:G,5,FALSE)</f>
        <v>#N/A</v>
      </c>
    </row>
    <row r="921" spans="1:6" x14ac:dyDescent="0.2">
      <c r="A921" t="str">
        <f>IFERROR(IF((A920+1&lt;='1_Setting'!$C$28),A920+1," "),"")</f>
        <v/>
      </c>
      <c r="B921" s="22" t="str">
        <f>IF(ISNUMBER(A921),'3_Students'!B927," ")</f>
        <v xml:space="preserve"> </v>
      </c>
      <c r="C921" s="22" t="str">
        <f t="shared" si="19"/>
        <v xml:space="preserve"> </v>
      </c>
      <c r="F921" s="4" t="e">
        <f>VLOOKUP(E921,'3_Students'!B:G,5,FALSE)</f>
        <v>#N/A</v>
      </c>
    </row>
    <row r="922" spans="1:6" x14ac:dyDescent="0.2">
      <c r="A922" t="str">
        <f>IFERROR(IF((A921+1&lt;='1_Setting'!$C$28),A921+1," "),"")</f>
        <v/>
      </c>
      <c r="B922" s="22" t="str">
        <f>IF(ISNUMBER(A922),'3_Students'!B928," ")</f>
        <v xml:space="preserve"> </v>
      </c>
      <c r="C922" s="22" t="str">
        <f t="shared" si="19"/>
        <v xml:space="preserve"> </v>
      </c>
      <c r="F922" s="4" t="e">
        <f>VLOOKUP(E922,'3_Students'!B:G,5,FALSE)</f>
        <v>#N/A</v>
      </c>
    </row>
    <row r="923" spans="1:6" x14ac:dyDescent="0.2">
      <c r="A923" t="str">
        <f>IFERROR(IF((A922+1&lt;='1_Setting'!$C$28),A922+1," "),"")</f>
        <v/>
      </c>
      <c r="B923" s="22" t="str">
        <f>IF(ISNUMBER(A923),'3_Students'!B929," ")</f>
        <v xml:space="preserve"> </v>
      </c>
      <c r="C923" s="22" t="str">
        <f t="shared" si="19"/>
        <v xml:space="preserve"> </v>
      </c>
      <c r="F923" s="4" t="e">
        <f>VLOOKUP(E923,'3_Students'!B:G,5,FALSE)</f>
        <v>#N/A</v>
      </c>
    </row>
    <row r="924" spans="1:6" x14ac:dyDescent="0.2">
      <c r="A924" t="str">
        <f>IFERROR(IF((A923+1&lt;='1_Setting'!$C$28),A923+1," "),"")</f>
        <v/>
      </c>
      <c r="B924" s="22" t="str">
        <f>IF(ISNUMBER(A924),'3_Students'!B930," ")</f>
        <v xml:space="preserve"> </v>
      </c>
      <c r="C924" s="22" t="str">
        <f t="shared" si="19"/>
        <v xml:space="preserve"> </v>
      </c>
      <c r="F924" s="4" t="e">
        <f>VLOOKUP(E924,'3_Students'!B:G,5,FALSE)</f>
        <v>#N/A</v>
      </c>
    </row>
    <row r="925" spans="1:6" x14ac:dyDescent="0.2">
      <c r="A925" t="str">
        <f>IFERROR(IF((A924+1&lt;='1_Setting'!$C$28),A924+1," "),"")</f>
        <v/>
      </c>
      <c r="B925" s="22" t="str">
        <f>IF(ISNUMBER(A925),'3_Students'!B931," ")</f>
        <v xml:space="preserve"> </v>
      </c>
      <c r="C925" s="22" t="str">
        <f t="shared" si="19"/>
        <v xml:space="preserve"> </v>
      </c>
      <c r="F925" s="4" t="e">
        <f>VLOOKUP(E925,'3_Students'!B:G,5,FALSE)</f>
        <v>#N/A</v>
      </c>
    </row>
    <row r="926" spans="1:6" x14ac:dyDescent="0.2">
      <c r="A926" t="str">
        <f>IFERROR(IF((A925+1&lt;='1_Setting'!$C$28),A925+1," "),"")</f>
        <v/>
      </c>
      <c r="B926" s="22" t="str">
        <f>IF(ISNUMBER(A926),'3_Students'!B932," ")</f>
        <v xml:space="preserve"> </v>
      </c>
      <c r="C926" s="22" t="str">
        <f t="shared" si="19"/>
        <v xml:space="preserve"> </v>
      </c>
      <c r="F926" s="4" t="e">
        <f>VLOOKUP(E926,'3_Students'!B:G,5,FALSE)</f>
        <v>#N/A</v>
      </c>
    </row>
    <row r="927" spans="1:6" x14ac:dyDescent="0.2">
      <c r="A927" t="str">
        <f>IFERROR(IF((A926+1&lt;='1_Setting'!$C$28),A926+1," "),"")</f>
        <v/>
      </c>
      <c r="B927" s="22" t="str">
        <f>IF(ISNUMBER(A927),'3_Students'!B933," ")</f>
        <v xml:space="preserve"> </v>
      </c>
      <c r="C927" s="22" t="str">
        <f t="shared" si="19"/>
        <v xml:space="preserve"> </v>
      </c>
      <c r="F927" s="4" t="e">
        <f>VLOOKUP(E927,'3_Students'!B:G,5,FALSE)</f>
        <v>#N/A</v>
      </c>
    </row>
    <row r="928" spans="1:6" x14ac:dyDescent="0.2">
      <c r="A928" t="str">
        <f>IFERROR(IF((A927+1&lt;='1_Setting'!$C$28),A927+1," "),"")</f>
        <v/>
      </c>
      <c r="B928" s="22" t="str">
        <f>IF(ISNUMBER(A928),'3_Students'!B934," ")</f>
        <v xml:space="preserve"> </v>
      </c>
      <c r="C928" s="22" t="str">
        <f t="shared" si="19"/>
        <v xml:space="preserve"> </v>
      </c>
      <c r="F928" s="4" t="e">
        <f>VLOOKUP(E928,'3_Students'!B:G,5,FALSE)</f>
        <v>#N/A</v>
      </c>
    </row>
    <row r="929" spans="1:6" x14ac:dyDescent="0.2">
      <c r="A929" t="str">
        <f>IFERROR(IF((A928+1&lt;='1_Setting'!$C$28),A928+1," "),"")</f>
        <v/>
      </c>
      <c r="B929" s="22" t="str">
        <f>IF(ISNUMBER(A929),'3_Students'!B935," ")</f>
        <v xml:space="preserve"> </v>
      </c>
      <c r="C929" s="22" t="str">
        <f t="shared" si="19"/>
        <v xml:space="preserve"> </v>
      </c>
      <c r="F929" s="4" t="e">
        <f>VLOOKUP(E929,'3_Students'!B:G,5,FALSE)</f>
        <v>#N/A</v>
      </c>
    </row>
    <row r="930" spans="1:6" x14ac:dyDescent="0.2">
      <c r="A930" t="str">
        <f>IFERROR(IF((A929+1&lt;='1_Setting'!$C$28),A929+1," "),"")</f>
        <v/>
      </c>
      <c r="B930" s="22" t="str">
        <f>IF(ISNUMBER(A930),'3_Students'!B936," ")</f>
        <v xml:space="preserve"> </v>
      </c>
      <c r="C930" s="22" t="str">
        <f t="shared" si="19"/>
        <v xml:space="preserve"> </v>
      </c>
      <c r="F930" s="4" t="e">
        <f>VLOOKUP(E930,'3_Students'!B:G,5,FALSE)</f>
        <v>#N/A</v>
      </c>
    </row>
    <row r="931" spans="1:6" x14ac:dyDescent="0.2">
      <c r="A931" t="str">
        <f>IFERROR(IF((A930+1&lt;='1_Setting'!$C$28),A930+1," "),"")</f>
        <v/>
      </c>
      <c r="B931" s="22" t="str">
        <f>IF(ISNUMBER(A931),'3_Students'!B937," ")</f>
        <v xml:space="preserve"> </v>
      </c>
      <c r="C931" s="22" t="str">
        <f t="shared" si="19"/>
        <v xml:space="preserve"> </v>
      </c>
      <c r="F931" s="4" t="e">
        <f>VLOOKUP(E931,'3_Students'!B:G,5,FALSE)</f>
        <v>#N/A</v>
      </c>
    </row>
    <row r="932" spans="1:6" x14ac:dyDescent="0.2">
      <c r="A932" t="str">
        <f>IFERROR(IF((A931+1&lt;='1_Setting'!$C$28),A931+1," "),"")</f>
        <v/>
      </c>
      <c r="B932" s="22" t="str">
        <f>IF(ISNUMBER(A932),'3_Students'!B938," ")</f>
        <v xml:space="preserve"> </v>
      </c>
      <c r="C932" s="22" t="str">
        <f t="shared" si="19"/>
        <v xml:space="preserve"> </v>
      </c>
      <c r="F932" s="4" t="e">
        <f>VLOOKUP(E932,'3_Students'!B:G,5,FALSE)</f>
        <v>#N/A</v>
      </c>
    </row>
    <row r="933" spans="1:6" x14ac:dyDescent="0.2">
      <c r="A933" t="str">
        <f>IFERROR(IF((A932+1&lt;='1_Setting'!$C$28),A932+1," "),"")</f>
        <v/>
      </c>
      <c r="B933" s="22" t="str">
        <f>IF(ISNUMBER(A933),'3_Students'!B939," ")</f>
        <v xml:space="preserve"> </v>
      </c>
      <c r="C933" s="22" t="str">
        <f t="shared" si="19"/>
        <v xml:space="preserve"> </v>
      </c>
      <c r="F933" s="4" t="e">
        <f>VLOOKUP(E933,'3_Students'!B:G,5,FALSE)</f>
        <v>#N/A</v>
      </c>
    </row>
    <row r="934" spans="1:6" x14ac:dyDescent="0.2">
      <c r="A934" t="str">
        <f>IFERROR(IF((A933+1&lt;='1_Setting'!$C$28),A933+1," "),"")</f>
        <v/>
      </c>
      <c r="B934" s="22" t="str">
        <f>IF(ISNUMBER(A934),'3_Students'!B940," ")</f>
        <v xml:space="preserve"> </v>
      </c>
      <c r="C934" s="22" t="str">
        <f t="shared" si="19"/>
        <v xml:space="preserve"> </v>
      </c>
      <c r="F934" s="4" t="e">
        <f>VLOOKUP(E934,'3_Students'!B:G,5,FALSE)</f>
        <v>#N/A</v>
      </c>
    </row>
    <row r="935" spans="1:6" x14ac:dyDescent="0.2">
      <c r="A935" t="str">
        <f>IFERROR(IF((A934+1&lt;='1_Setting'!$C$28),A934+1," "),"")</f>
        <v/>
      </c>
      <c r="B935" s="22" t="str">
        <f>IF(ISNUMBER(A935),'3_Students'!B941," ")</f>
        <v xml:space="preserve"> </v>
      </c>
      <c r="C935" s="22" t="str">
        <f t="shared" si="19"/>
        <v xml:space="preserve"> </v>
      </c>
      <c r="F935" s="4" t="e">
        <f>VLOOKUP(E935,'3_Students'!B:G,5,FALSE)</f>
        <v>#N/A</v>
      </c>
    </row>
    <row r="936" spans="1:6" x14ac:dyDescent="0.2">
      <c r="A936" t="str">
        <f>IFERROR(IF((A935+1&lt;='1_Setting'!$C$28),A935+1," "),"")</f>
        <v/>
      </c>
      <c r="B936" s="22" t="str">
        <f>IF(ISNUMBER(A936),'3_Students'!B942," ")</f>
        <v xml:space="preserve"> </v>
      </c>
      <c r="C936" s="22" t="str">
        <f t="shared" si="19"/>
        <v xml:space="preserve"> </v>
      </c>
      <c r="F936" s="4" t="e">
        <f>VLOOKUP(E936,'3_Students'!B:G,5,FALSE)</f>
        <v>#N/A</v>
      </c>
    </row>
    <row r="937" spans="1:6" x14ac:dyDescent="0.2">
      <c r="A937" t="str">
        <f>IFERROR(IF((A936+1&lt;='1_Setting'!$C$28),A936+1," "),"")</f>
        <v/>
      </c>
      <c r="B937" s="22" t="str">
        <f>IF(ISNUMBER(A937),'3_Students'!B943," ")</f>
        <v xml:space="preserve"> </v>
      </c>
      <c r="C937" s="22" t="str">
        <f t="shared" si="19"/>
        <v xml:space="preserve"> </v>
      </c>
      <c r="F937" s="4" t="e">
        <f>VLOOKUP(E937,'3_Students'!B:G,5,FALSE)</f>
        <v>#N/A</v>
      </c>
    </row>
    <row r="938" spans="1:6" x14ac:dyDescent="0.2">
      <c r="A938" t="str">
        <f>IFERROR(IF((A937+1&lt;='1_Setting'!$C$28),A937+1," "),"")</f>
        <v/>
      </c>
      <c r="B938" s="22" t="str">
        <f>IF(ISNUMBER(A938),'3_Students'!B944," ")</f>
        <v xml:space="preserve"> </v>
      </c>
      <c r="C938" s="22" t="str">
        <f t="shared" si="19"/>
        <v xml:space="preserve"> </v>
      </c>
      <c r="F938" s="4" t="e">
        <f>VLOOKUP(E938,'3_Students'!B:G,5,FALSE)</f>
        <v>#N/A</v>
      </c>
    </row>
    <row r="939" spans="1:6" x14ac:dyDescent="0.2">
      <c r="A939" t="str">
        <f>IFERROR(IF((A938+1&lt;='1_Setting'!$C$28),A938+1," "),"")</f>
        <v/>
      </c>
      <c r="B939" s="22" t="str">
        <f>IF(ISNUMBER(A939),'3_Students'!B945," ")</f>
        <v xml:space="preserve"> </v>
      </c>
      <c r="C939" s="22" t="str">
        <f t="shared" si="19"/>
        <v xml:space="preserve"> </v>
      </c>
      <c r="F939" s="4" t="e">
        <f>VLOOKUP(E939,'3_Students'!B:G,5,FALSE)</f>
        <v>#N/A</v>
      </c>
    </row>
    <row r="940" spans="1:6" x14ac:dyDescent="0.2">
      <c r="A940" t="str">
        <f>IFERROR(IF((A939+1&lt;='1_Setting'!$C$28),A939+1," "),"")</f>
        <v/>
      </c>
      <c r="B940" s="22" t="str">
        <f>IF(ISNUMBER(A940),'3_Students'!B946," ")</f>
        <v xml:space="preserve"> </v>
      </c>
      <c r="C940" s="22" t="str">
        <f t="shared" si="19"/>
        <v xml:space="preserve"> </v>
      </c>
      <c r="F940" s="4" t="e">
        <f>VLOOKUP(E940,'3_Students'!B:G,5,FALSE)</f>
        <v>#N/A</v>
      </c>
    </row>
    <row r="941" spans="1:6" x14ac:dyDescent="0.2">
      <c r="A941" t="str">
        <f>IFERROR(IF((A940+1&lt;='1_Setting'!$C$28),A940+1," "),"")</f>
        <v/>
      </c>
      <c r="B941" s="22" t="str">
        <f>IF(ISNUMBER(A941),'3_Students'!B947," ")</f>
        <v xml:space="preserve"> </v>
      </c>
      <c r="C941" s="22" t="str">
        <f t="shared" si="19"/>
        <v xml:space="preserve"> </v>
      </c>
      <c r="F941" s="4" t="e">
        <f>VLOOKUP(E941,'3_Students'!B:G,5,FALSE)</f>
        <v>#N/A</v>
      </c>
    </row>
    <row r="942" spans="1:6" x14ac:dyDescent="0.2">
      <c r="A942" t="str">
        <f>IFERROR(IF((A941+1&lt;='1_Setting'!$C$28),A941+1," "),"")</f>
        <v/>
      </c>
      <c r="B942" s="22" t="str">
        <f>IF(ISNUMBER(A942),'3_Students'!B948," ")</f>
        <v xml:space="preserve"> </v>
      </c>
      <c r="C942" s="22" t="str">
        <f t="shared" si="19"/>
        <v xml:space="preserve"> </v>
      </c>
      <c r="F942" s="4" t="e">
        <f>VLOOKUP(E942,'3_Students'!B:G,5,FALSE)</f>
        <v>#N/A</v>
      </c>
    </row>
    <row r="943" spans="1:6" x14ac:dyDescent="0.2">
      <c r="A943" t="str">
        <f>IFERROR(IF((A942+1&lt;='1_Setting'!$C$28),A942+1," "),"")</f>
        <v/>
      </c>
      <c r="B943" s="22" t="str">
        <f>IF(ISNUMBER(A943),'3_Students'!B949," ")</f>
        <v xml:space="preserve"> </v>
      </c>
      <c r="C943" s="22" t="str">
        <f t="shared" si="19"/>
        <v xml:space="preserve"> </v>
      </c>
      <c r="F943" s="4" t="e">
        <f>VLOOKUP(E943,'3_Students'!B:G,5,FALSE)</f>
        <v>#N/A</v>
      </c>
    </row>
    <row r="944" spans="1:6" x14ac:dyDescent="0.2">
      <c r="A944" t="str">
        <f>IFERROR(IF((A943+1&lt;='1_Setting'!$C$28),A943+1," "),"")</f>
        <v/>
      </c>
      <c r="B944" s="22" t="str">
        <f>IF(ISNUMBER(A944),'3_Students'!B950," ")</f>
        <v xml:space="preserve"> </v>
      </c>
      <c r="C944" s="22" t="str">
        <f t="shared" si="19"/>
        <v xml:space="preserve"> </v>
      </c>
      <c r="F944" s="4" t="e">
        <f>VLOOKUP(E944,'3_Students'!B:G,5,FALSE)</f>
        <v>#N/A</v>
      </c>
    </row>
    <row r="945" spans="1:6" x14ac:dyDescent="0.2">
      <c r="A945" t="str">
        <f>IFERROR(IF((A944+1&lt;='1_Setting'!$C$28),A944+1," "),"")</f>
        <v/>
      </c>
      <c r="B945" s="22" t="str">
        <f>IF(ISNUMBER(A945),'3_Students'!B951," ")</f>
        <v xml:space="preserve"> </v>
      </c>
      <c r="C945" s="22" t="str">
        <f t="shared" si="19"/>
        <v xml:space="preserve"> </v>
      </c>
      <c r="F945" s="4" t="e">
        <f>VLOOKUP(E945,'3_Students'!B:G,5,FALSE)</f>
        <v>#N/A</v>
      </c>
    </row>
    <row r="946" spans="1:6" x14ac:dyDescent="0.2">
      <c r="A946" t="str">
        <f>IFERROR(IF((A945+1&lt;='1_Setting'!$C$28),A945+1," "),"")</f>
        <v/>
      </c>
      <c r="B946" s="22" t="str">
        <f>IF(ISNUMBER(A946),'3_Students'!B952," ")</f>
        <v xml:space="preserve"> </v>
      </c>
      <c r="C946" s="22" t="str">
        <f t="shared" si="19"/>
        <v xml:space="preserve"> </v>
      </c>
      <c r="F946" s="4" t="e">
        <f>VLOOKUP(E946,'3_Students'!B:G,5,FALSE)</f>
        <v>#N/A</v>
      </c>
    </row>
    <row r="947" spans="1:6" x14ac:dyDescent="0.2">
      <c r="A947" t="str">
        <f>IFERROR(IF((A946+1&lt;='1_Setting'!$C$28),A946+1," "),"")</f>
        <v/>
      </c>
      <c r="B947" s="22" t="str">
        <f>IF(ISNUMBER(A947),'3_Students'!B953," ")</f>
        <v xml:space="preserve"> </v>
      </c>
      <c r="C947" s="22" t="str">
        <f t="shared" si="19"/>
        <v xml:space="preserve"> </v>
      </c>
      <c r="F947" s="4" t="e">
        <f>VLOOKUP(E947,'3_Students'!B:G,5,FALSE)</f>
        <v>#N/A</v>
      </c>
    </row>
    <row r="948" spans="1:6" x14ac:dyDescent="0.2">
      <c r="A948" t="str">
        <f>IFERROR(IF((A947+1&lt;='1_Setting'!$C$28),A947+1," "),"")</f>
        <v/>
      </c>
      <c r="B948" s="22" t="str">
        <f>IF(ISNUMBER(A948),'3_Students'!B954," ")</f>
        <v xml:space="preserve"> </v>
      </c>
      <c r="C948" s="22" t="str">
        <f t="shared" si="19"/>
        <v xml:space="preserve"> </v>
      </c>
      <c r="F948" s="4" t="e">
        <f>VLOOKUP(E948,'3_Students'!B:G,5,FALSE)</f>
        <v>#N/A</v>
      </c>
    </row>
    <row r="949" spans="1:6" x14ac:dyDescent="0.2">
      <c r="A949" t="str">
        <f>IFERROR(IF((A948+1&lt;='1_Setting'!$C$28),A948+1," "),"")</f>
        <v/>
      </c>
      <c r="B949" s="22" t="str">
        <f>IF(ISNUMBER(A949),'3_Students'!B955," ")</f>
        <v xml:space="preserve"> </v>
      </c>
      <c r="C949" s="22" t="str">
        <f t="shared" si="19"/>
        <v xml:space="preserve"> </v>
      </c>
      <c r="F949" s="4" t="e">
        <f>VLOOKUP(E949,'3_Students'!B:G,5,FALSE)</f>
        <v>#N/A</v>
      </c>
    </row>
    <row r="950" spans="1:6" x14ac:dyDescent="0.2">
      <c r="A950" t="str">
        <f>IFERROR(IF((A949+1&lt;='1_Setting'!$C$28),A949+1," "),"")</f>
        <v/>
      </c>
      <c r="B950" s="22" t="str">
        <f>IF(ISNUMBER(A950),'3_Students'!B956," ")</f>
        <v xml:space="preserve"> </v>
      </c>
      <c r="C950" s="22" t="str">
        <f t="shared" si="19"/>
        <v xml:space="preserve"> </v>
      </c>
      <c r="F950" s="4" t="e">
        <f>VLOOKUP(E950,'3_Students'!B:G,5,FALSE)</f>
        <v>#N/A</v>
      </c>
    </row>
    <row r="951" spans="1:6" x14ac:dyDescent="0.2">
      <c r="A951" t="str">
        <f>IFERROR(IF((A950+1&lt;='1_Setting'!$C$28),A950+1," "),"")</f>
        <v/>
      </c>
      <c r="B951" s="22" t="str">
        <f>IF(ISNUMBER(A951),'3_Students'!B957," ")</f>
        <v xml:space="preserve"> </v>
      </c>
      <c r="C951" s="22" t="str">
        <f t="shared" si="19"/>
        <v xml:space="preserve"> </v>
      </c>
      <c r="F951" s="4" t="e">
        <f>VLOOKUP(E951,'3_Students'!B:G,5,FALSE)</f>
        <v>#N/A</v>
      </c>
    </row>
    <row r="952" spans="1:6" x14ac:dyDescent="0.2">
      <c r="A952" t="str">
        <f>IFERROR(IF((A951+1&lt;='1_Setting'!$C$28),A951+1," "),"")</f>
        <v/>
      </c>
      <c r="B952" s="22" t="str">
        <f>IF(ISNUMBER(A952),'3_Students'!B958," ")</f>
        <v xml:space="preserve"> </v>
      </c>
      <c r="C952" s="22" t="str">
        <f t="shared" si="19"/>
        <v xml:space="preserve"> </v>
      </c>
      <c r="F952" s="4" t="e">
        <f>VLOOKUP(E952,'3_Students'!B:G,5,FALSE)</f>
        <v>#N/A</v>
      </c>
    </row>
    <row r="953" spans="1:6" x14ac:dyDescent="0.2">
      <c r="A953" t="str">
        <f>IFERROR(IF((A952+1&lt;='1_Setting'!$C$28),A952+1," "),"")</f>
        <v/>
      </c>
      <c r="B953" s="22" t="str">
        <f>IF(ISNUMBER(A953),'3_Students'!B959," ")</f>
        <v xml:space="preserve"> </v>
      </c>
      <c r="C953" s="22" t="str">
        <f t="shared" si="19"/>
        <v xml:space="preserve"> </v>
      </c>
      <c r="F953" s="4" t="e">
        <f>VLOOKUP(E953,'3_Students'!B:G,5,FALSE)</f>
        <v>#N/A</v>
      </c>
    </row>
    <row r="954" spans="1:6" x14ac:dyDescent="0.2">
      <c r="A954" t="str">
        <f>IFERROR(IF((A953+1&lt;='1_Setting'!$C$28),A953+1," "),"")</f>
        <v/>
      </c>
      <c r="B954" s="22" t="str">
        <f>IF(ISNUMBER(A954),'3_Students'!B960," ")</f>
        <v xml:space="preserve"> </v>
      </c>
      <c r="C954" s="22" t="str">
        <f t="shared" si="19"/>
        <v xml:space="preserve"> </v>
      </c>
      <c r="F954" s="4" t="e">
        <f>VLOOKUP(E954,'3_Students'!B:G,5,FALSE)</f>
        <v>#N/A</v>
      </c>
    </row>
    <row r="955" spans="1:6" x14ac:dyDescent="0.2">
      <c r="A955" t="str">
        <f>IFERROR(IF((A954+1&lt;='1_Setting'!$C$28),A954+1," "),"")</f>
        <v/>
      </c>
      <c r="B955" s="22" t="str">
        <f>IF(ISNUMBER(A955),'3_Students'!B961," ")</f>
        <v xml:space="preserve"> </v>
      </c>
      <c r="C955" s="22" t="str">
        <f t="shared" si="19"/>
        <v xml:space="preserve"> </v>
      </c>
      <c r="F955" s="4" t="e">
        <f>VLOOKUP(E955,'3_Students'!B:G,5,FALSE)</f>
        <v>#N/A</v>
      </c>
    </row>
    <row r="956" spans="1:6" x14ac:dyDescent="0.2">
      <c r="A956" t="str">
        <f>IFERROR(IF((A955+1&lt;='1_Setting'!$C$28),A955+1," "),"")</f>
        <v/>
      </c>
      <c r="B956" s="22" t="str">
        <f>IF(ISNUMBER(A956),'3_Students'!B962," ")</f>
        <v xml:space="preserve"> </v>
      </c>
      <c r="C956" s="22" t="str">
        <f t="shared" si="19"/>
        <v xml:space="preserve"> </v>
      </c>
      <c r="F956" s="4" t="e">
        <f>VLOOKUP(E956,'3_Students'!B:G,5,FALSE)</f>
        <v>#N/A</v>
      </c>
    </row>
    <row r="957" spans="1:6" x14ac:dyDescent="0.2">
      <c r="A957" t="str">
        <f>IFERROR(IF((A956+1&lt;='1_Setting'!$C$28),A956+1," "),"")</f>
        <v/>
      </c>
      <c r="B957" s="22" t="str">
        <f>IF(ISNUMBER(A957),'3_Students'!B963," ")</f>
        <v xml:space="preserve"> </v>
      </c>
      <c r="C957" s="22" t="str">
        <f t="shared" si="19"/>
        <v xml:space="preserve"> </v>
      </c>
      <c r="F957" s="4" t="e">
        <f>VLOOKUP(E957,'3_Students'!B:G,5,FALSE)</f>
        <v>#N/A</v>
      </c>
    </row>
    <row r="958" spans="1:6" x14ac:dyDescent="0.2">
      <c r="A958" t="str">
        <f>IFERROR(IF((A957+1&lt;='1_Setting'!$C$28),A957+1," "),"")</f>
        <v/>
      </c>
      <c r="B958" s="22" t="str">
        <f>IF(ISNUMBER(A958),'3_Students'!B964," ")</f>
        <v xml:space="preserve"> </v>
      </c>
      <c r="C958" s="22" t="str">
        <f t="shared" si="19"/>
        <v xml:space="preserve"> </v>
      </c>
      <c r="F958" s="4" t="e">
        <f>VLOOKUP(E958,'3_Students'!B:G,5,FALSE)</f>
        <v>#N/A</v>
      </c>
    </row>
    <row r="959" spans="1:6" x14ac:dyDescent="0.2">
      <c r="A959" t="str">
        <f>IFERROR(IF((A958+1&lt;='1_Setting'!$C$28),A958+1," "),"")</f>
        <v/>
      </c>
      <c r="B959" s="22" t="str">
        <f>IF(ISNUMBER(A959),'3_Students'!B965," ")</f>
        <v xml:space="preserve"> </v>
      </c>
      <c r="C959" s="22" t="str">
        <f t="shared" si="19"/>
        <v xml:space="preserve"> </v>
      </c>
      <c r="F959" s="4" t="e">
        <f>VLOOKUP(E959,'3_Students'!B:G,5,FALSE)</f>
        <v>#N/A</v>
      </c>
    </row>
    <row r="960" spans="1:6" x14ac:dyDescent="0.2">
      <c r="A960" t="str">
        <f>IFERROR(IF((A959+1&lt;='1_Setting'!$C$28),A959+1," "),"")</f>
        <v/>
      </c>
      <c r="B960" s="22" t="str">
        <f>IF(ISNUMBER(A960),'3_Students'!B966," ")</f>
        <v xml:space="preserve"> </v>
      </c>
      <c r="C960" s="22" t="str">
        <f t="shared" si="19"/>
        <v xml:space="preserve"> </v>
      </c>
      <c r="F960" s="4" t="e">
        <f>VLOOKUP(E960,'3_Students'!B:G,5,FALSE)</f>
        <v>#N/A</v>
      </c>
    </row>
    <row r="961" spans="1:6" x14ac:dyDescent="0.2">
      <c r="A961" t="str">
        <f>IFERROR(IF((A960+1&lt;='1_Setting'!$C$28),A960+1," "),"")</f>
        <v/>
      </c>
      <c r="B961" s="22" t="str">
        <f>IF(ISNUMBER(A961),'3_Students'!B967," ")</f>
        <v xml:space="preserve"> </v>
      </c>
      <c r="C961" s="22" t="str">
        <f t="shared" si="19"/>
        <v xml:space="preserve"> </v>
      </c>
      <c r="F961" s="4" t="e">
        <f>VLOOKUP(E961,'3_Students'!B:G,5,FALSE)</f>
        <v>#N/A</v>
      </c>
    </row>
    <row r="962" spans="1:6" x14ac:dyDescent="0.2">
      <c r="A962" t="str">
        <f>IFERROR(IF((A961+1&lt;='1_Setting'!$C$28),A961+1," "),"")</f>
        <v/>
      </c>
      <c r="B962" s="22" t="str">
        <f>IF(ISNUMBER(A962),'3_Students'!B968," ")</f>
        <v xml:space="preserve"> </v>
      </c>
      <c r="C962" s="22" t="str">
        <f t="shared" si="19"/>
        <v xml:space="preserve"> </v>
      </c>
      <c r="F962" s="4" t="e">
        <f>VLOOKUP(E962,'3_Students'!B:G,5,FALSE)</f>
        <v>#N/A</v>
      </c>
    </row>
    <row r="963" spans="1:6" x14ac:dyDescent="0.2">
      <c r="A963" t="str">
        <f>IFERROR(IF((A962+1&lt;='1_Setting'!$C$28),A962+1," "),"")</f>
        <v/>
      </c>
      <c r="B963" s="22" t="str">
        <f>IF(ISNUMBER(A963),'3_Students'!B969," ")</f>
        <v xml:space="preserve"> </v>
      </c>
      <c r="C963" s="22" t="str">
        <f t="shared" si="19"/>
        <v xml:space="preserve"> </v>
      </c>
      <c r="F963" s="4" t="e">
        <f>VLOOKUP(E963,'3_Students'!B:G,5,FALSE)</f>
        <v>#N/A</v>
      </c>
    </row>
    <row r="964" spans="1:6" x14ac:dyDescent="0.2">
      <c r="A964" t="str">
        <f>IFERROR(IF((A963+1&lt;='1_Setting'!$C$28),A963+1," "),"")</f>
        <v/>
      </c>
      <c r="B964" s="22" t="str">
        <f>IF(ISNUMBER(A964),'3_Students'!B970," ")</f>
        <v xml:space="preserve"> </v>
      </c>
      <c r="C964" s="22" t="str">
        <f t="shared" ref="C964:C1000" si="20">IFERROR(((LEFT(B964,2)&amp;MID(B964,4,3)&amp;RIGHT(B964,3))*1)," ")</f>
        <v xml:space="preserve"> </v>
      </c>
      <c r="F964" s="4" t="e">
        <f>VLOOKUP(E964,'3_Students'!B:G,5,FALSE)</f>
        <v>#N/A</v>
      </c>
    </row>
    <row r="965" spans="1:6" x14ac:dyDescent="0.2">
      <c r="A965" t="str">
        <f>IFERROR(IF((A964+1&lt;='1_Setting'!$C$28),A964+1," "),"")</f>
        <v/>
      </c>
      <c r="B965" s="22" t="str">
        <f>IF(ISNUMBER(A965),'3_Students'!B971," ")</f>
        <v xml:space="preserve"> </v>
      </c>
      <c r="C965" s="22" t="str">
        <f t="shared" si="20"/>
        <v xml:space="preserve"> </v>
      </c>
      <c r="F965" s="4" t="e">
        <f>VLOOKUP(E965,'3_Students'!B:G,5,FALSE)</f>
        <v>#N/A</v>
      </c>
    </row>
    <row r="966" spans="1:6" x14ac:dyDescent="0.2">
      <c r="A966" t="str">
        <f>IFERROR(IF((A965+1&lt;='1_Setting'!$C$28),A965+1," "),"")</f>
        <v/>
      </c>
      <c r="B966" s="22" t="str">
        <f>IF(ISNUMBER(A966),'3_Students'!B972," ")</f>
        <v xml:space="preserve"> </v>
      </c>
      <c r="C966" s="22" t="str">
        <f t="shared" si="20"/>
        <v xml:space="preserve"> </v>
      </c>
      <c r="F966" s="4" t="e">
        <f>VLOOKUP(E966,'3_Students'!B:G,5,FALSE)</f>
        <v>#N/A</v>
      </c>
    </row>
    <row r="967" spans="1:6" x14ac:dyDescent="0.2">
      <c r="A967" t="str">
        <f>IFERROR(IF((A966+1&lt;='1_Setting'!$C$28),A966+1," "),"")</f>
        <v/>
      </c>
      <c r="B967" s="22" t="str">
        <f>IF(ISNUMBER(A967),'3_Students'!B973," ")</f>
        <v xml:space="preserve"> </v>
      </c>
      <c r="C967" s="22" t="str">
        <f t="shared" si="20"/>
        <v xml:space="preserve"> </v>
      </c>
      <c r="F967" s="4" t="e">
        <f>VLOOKUP(E967,'3_Students'!B:G,5,FALSE)</f>
        <v>#N/A</v>
      </c>
    </row>
    <row r="968" spans="1:6" x14ac:dyDescent="0.2">
      <c r="A968" t="str">
        <f>IFERROR(IF((A967+1&lt;='1_Setting'!$C$28),A967+1," "),"")</f>
        <v/>
      </c>
      <c r="B968" s="22" t="str">
        <f>IF(ISNUMBER(A968),'3_Students'!B974," ")</f>
        <v xml:space="preserve"> </v>
      </c>
      <c r="C968" s="22" t="str">
        <f t="shared" si="20"/>
        <v xml:space="preserve"> </v>
      </c>
      <c r="F968" s="4" t="e">
        <f>VLOOKUP(E968,'3_Students'!B:G,5,FALSE)</f>
        <v>#N/A</v>
      </c>
    </row>
    <row r="969" spans="1:6" x14ac:dyDescent="0.2">
      <c r="A969" t="str">
        <f>IFERROR(IF((A968+1&lt;='1_Setting'!$C$28),A968+1," "),"")</f>
        <v/>
      </c>
      <c r="B969" s="22" t="str">
        <f>IF(ISNUMBER(A969),'3_Students'!B975," ")</f>
        <v xml:space="preserve"> </v>
      </c>
      <c r="C969" s="22" t="str">
        <f t="shared" si="20"/>
        <v xml:space="preserve"> </v>
      </c>
      <c r="F969" s="4" t="e">
        <f>VLOOKUP(E969,'3_Students'!B:G,5,FALSE)</f>
        <v>#N/A</v>
      </c>
    </row>
    <row r="970" spans="1:6" x14ac:dyDescent="0.2">
      <c r="A970" t="str">
        <f>IFERROR(IF((A969+1&lt;='1_Setting'!$C$28),A969+1," "),"")</f>
        <v/>
      </c>
      <c r="B970" s="22" t="str">
        <f>IF(ISNUMBER(A970),'3_Students'!B976," ")</f>
        <v xml:space="preserve"> </v>
      </c>
      <c r="C970" s="22" t="str">
        <f t="shared" si="20"/>
        <v xml:space="preserve"> </v>
      </c>
      <c r="F970" s="4" t="e">
        <f>VLOOKUP(E970,'3_Students'!B:G,5,FALSE)</f>
        <v>#N/A</v>
      </c>
    </row>
    <row r="971" spans="1:6" x14ac:dyDescent="0.2">
      <c r="A971" t="str">
        <f>IFERROR(IF((A970+1&lt;='1_Setting'!$C$28),A970+1," "),"")</f>
        <v/>
      </c>
      <c r="B971" s="22" t="str">
        <f>IF(ISNUMBER(A971),'3_Students'!B977," ")</f>
        <v xml:space="preserve"> </v>
      </c>
      <c r="C971" s="22" t="str">
        <f t="shared" si="20"/>
        <v xml:space="preserve"> </v>
      </c>
      <c r="F971" s="4" t="e">
        <f>VLOOKUP(E971,'3_Students'!B:G,5,FALSE)</f>
        <v>#N/A</v>
      </c>
    </row>
    <row r="972" spans="1:6" x14ac:dyDescent="0.2">
      <c r="A972" t="str">
        <f>IFERROR(IF((A971+1&lt;='1_Setting'!$C$28),A971+1," "),"")</f>
        <v/>
      </c>
      <c r="B972" s="22" t="str">
        <f>IF(ISNUMBER(A972),'3_Students'!B978," ")</f>
        <v xml:space="preserve"> </v>
      </c>
      <c r="C972" s="22" t="str">
        <f t="shared" si="20"/>
        <v xml:space="preserve"> </v>
      </c>
      <c r="F972" s="4" t="e">
        <f>VLOOKUP(E972,'3_Students'!B:G,5,FALSE)</f>
        <v>#N/A</v>
      </c>
    </row>
    <row r="973" spans="1:6" x14ac:dyDescent="0.2">
      <c r="A973" t="str">
        <f>IFERROR(IF((A972+1&lt;='1_Setting'!$C$28),A972+1," "),"")</f>
        <v/>
      </c>
      <c r="B973" s="22" t="str">
        <f>IF(ISNUMBER(A973),'3_Students'!B979," ")</f>
        <v xml:space="preserve"> </v>
      </c>
      <c r="C973" s="22" t="str">
        <f t="shared" si="20"/>
        <v xml:space="preserve"> </v>
      </c>
      <c r="F973" s="4" t="e">
        <f>VLOOKUP(E973,'3_Students'!B:G,5,FALSE)</f>
        <v>#N/A</v>
      </c>
    </row>
    <row r="974" spans="1:6" x14ac:dyDescent="0.2">
      <c r="A974" t="str">
        <f>IFERROR(IF((A973+1&lt;='1_Setting'!$C$28),A973+1," "),"")</f>
        <v/>
      </c>
      <c r="B974" s="22" t="str">
        <f>IF(ISNUMBER(A974),'3_Students'!B980," ")</f>
        <v xml:space="preserve"> </v>
      </c>
      <c r="C974" s="22" t="str">
        <f t="shared" si="20"/>
        <v xml:space="preserve"> </v>
      </c>
      <c r="F974" s="4" t="e">
        <f>VLOOKUP(E974,'3_Students'!B:G,5,FALSE)</f>
        <v>#N/A</v>
      </c>
    </row>
    <row r="975" spans="1:6" x14ac:dyDescent="0.2">
      <c r="A975" t="str">
        <f>IFERROR(IF((A974+1&lt;='1_Setting'!$C$28),A974+1," "),"")</f>
        <v/>
      </c>
      <c r="B975" s="22" t="str">
        <f>IF(ISNUMBER(A975),'3_Students'!B981," ")</f>
        <v xml:space="preserve"> </v>
      </c>
      <c r="C975" s="22" t="str">
        <f t="shared" si="20"/>
        <v xml:space="preserve"> </v>
      </c>
      <c r="F975" s="4" t="e">
        <f>VLOOKUP(E975,'3_Students'!B:G,5,FALSE)</f>
        <v>#N/A</v>
      </c>
    </row>
    <row r="976" spans="1:6" x14ac:dyDescent="0.2">
      <c r="A976" t="str">
        <f>IFERROR(IF((A975+1&lt;='1_Setting'!$C$28),A975+1," "),"")</f>
        <v/>
      </c>
      <c r="B976" s="22" t="str">
        <f>IF(ISNUMBER(A976),'3_Students'!B982," ")</f>
        <v xml:space="preserve"> </v>
      </c>
      <c r="C976" s="22" t="str">
        <f t="shared" si="20"/>
        <v xml:space="preserve"> </v>
      </c>
      <c r="F976" s="4" t="e">
        <f>VLOOKUP(E976,'3_Students'!B:G,5,FALSE)</f>
        <v>#N/A</v>
      </c>
    </row>
    <row r="977" spans="1:6" x14ac:dyDescent="0.2">
      <c r="A977" t="str">
        <f>IFERROR(IF((A976+1&lt;='1_Setting'!$C$28),A976+1," "),"")</f>
        <v/>
      </c>
      <c r="B977" s="22" t="str">
        <f>IF(ISNUMBER(A977),'3_Students'!B983," ")</f>
        <v xml:space="preserve"> </v>
      </c>
      <c r="C977" s="22" t="str">
        <f t="shared" si="20"/>
        <v xml:space="preserve"> </v>
      </c>
      <c r="F977" s="4" t="e">
        <f>VLOOKUP(E977,'3_Students'!B:G,5,FALSE)</f>
        <v>#N/A</v>
      </c>
    </row>
    <row r="978" spans="1:6" x14ac:dyDescent="0.2">
      <c r="A978" t="str">
        <f>IFERROR(IF((A977+1&lt;='1_Setting'!$C$28),A977+1," "),"")</f>
        <v/>
      </c>
      <c r="B978" s="22" t="str">
        <f>IF(ISNUMBER(A978),'3_Students'!B984," ")</f>
        <v xml:space="preserve"> </v>
      </c>
      <c r="C978" s="22" t="str">
        <f t="shared" si="20"/>
        <v xml:space="preserve"> </v>
      </c>
      <c r="F978" s="4" t="e">
        <f>VLOOKUP(E978,'3_Students'!B:G,5,FALSE)</f>
        <v>#N/A</v>
      </c>
    </row>
    <row r="979" spans="1:6" x14ac:dyDescent="0.2">
      <c r="A979" t="str">
        <f>IFERROR(IF((A978+1&lt;='1_Setting'!$C$28),A978+1," "),"")</f>
        <v/>
      </c>
      <c r="B979" s="22" t="str">
        <f>IF(ISNUMBER(A979),'3_Students'!B985," ")</f>
        <v xml:space="preserve"> </v>
      </c>
      <c r="C979" s="22" t="str">
        <f t="shared" si="20"/>
        <v xml:space="preserve"> </v>
      </c>
      <c r="F979" s="4" t="e">
        <f>VLOOKUP(E979,'3_Students'!B:G,5,FALSE)</f>
        <v>#N/A</v>
      </c>
    </row>
    <row r="980" spans="1:6" x14ac:dyDescent="0.2">
      <c r="A980" t="str">
        <f>IFERROR(IF((A979+1&lt;='1_Setting'!$C$28),A979+1," "),"")</f>
        <v/>
      </c>
      <c r="B980" s="22" t="str">
        <f>IF(ISNUMBER(A980),'3_Students'!B986," ")</f>
        <v xml:space="preserve"> </v>
      </c>
      <c r="C980" s="22" t="str">
        <f t="shared" si="20"/>
        <v xml:space="preserve"> </v>
      </c>
      <c r="F980" s="4" t="e">
        <f>VLOOKUP(E980,'3_Students'!B:G,5,FALSE)</f>
        <v>#N/A</v>
      </c>
    </row>
    <row r="981" spans="1:6" x14ac:dyDescent="0.2">
      <c r="A981" t="str">
        <f>IFERROR(IF((A980+1&lt;='1_Setting'!$C$28),A980+1," "),"")</f>
        <v/>
      </c>
      <c r="B981" s="22" t="str">
        <f>IF(ISNUMBER(A981),'3_Students'!B987," ")</f>
        <v xml:space="preserve"> </v>
      </c>
      <c r="C981" s="22" t="str">
        <f t="shared" si="20"/>
        <v xml:space="preserve"> </v>
      </c>
      <c r="F981" s="4" t="e">
        <f>VLOOKUP(E981,'3_Students'!B:G,5,FALSE)</f>
        <v>#N/A</v>
      </c>
    </row>
    <row r="982" spans="1:6" x14ac:dyDescent="0.2">
      <c r="A982" t="str">
        <f>IFERROR(IF((A981+1&lt;='1_Setting'!$C$28),A981+1," "),"")</f>
        <v/>
      </c>
      <c r="B982" s="22" t="str">
        <f>IF(ISNUMBER(A982),'3_Students'!B988," ")</f>
        <v xml:space="preserve"> </v>
      </c>
      <c r="C982" s="22" t="str">
        <f t="shared" si="20"/>
        <v xml:space="preserve"> </v>
      </c>
      <c r="F982" s="4" t="e">
        <f>VLOOKUP(E982,'3_Students'!B:G,5,FALSE)</f>
        <v>#N/A</v>
      </c>
    </row>
    <row r="983" spans="1:6" x14ac:dyDescent="0.2">
      <c r="A983" t="str">
        <f>IFERROR(IF((A982+1&lt;='1_Setting'!$C$28),A982+1," "),"")</f>
        <v/>
      </c>
      <c r="B983" s="22" t="str">
        <f>IF(ISNUMBER(A983),'3_Students'!B989," ")</f>
        <v xml:space="preserve"> </v>
      </c>
      <c r="C983" s="22" t="str">
        <f t="shared" si="20"/>
        <v xml:space="preserve"> </v>
      </c>
      <c r="F983" s="4" t="e">
        <f>VLOOKUP(E983,'3_Students'!B:G,5,FALSE)</f>
        <v>#N/A</v>
      </c>
    </row>
    <row r="984" spans="1:6" x14ac:dyDescent="0.2">
      <c r="A984" t="str">
        <f>IFERROR(IF((A983+1&lt;='1_Setting'!$C$28),A983+1," "),"")</f>
        <v/>
      </c>
      <c r="B984" s="22" t="str">
        <f>IF(ISNUMBER(A984),'3_Students'!B990," ")</f>
        <v xml:space="preserve"> </v>
      </c>
      <c r="C984" s="22" t="str">
        <f t="shared" si="20"/>
        <v xml:space="preserve"> </v>
      </c>
      <c r="F984" s="4" t="e">
        <f>VLOOKUP(E984,'3_Students'!B:G,5,FALSE)</f>
        <v>#N/A</v>
      </c>
    </row>
    <row r="985" spans="1:6" x14ac:dyDescent="0.2">
      <c r="A985" t="str">
        <f>IFERROR(IF((A984+1&lt;='1_Setting'!$C$28),A984+1," "),"")</f>
        <v/>
      </c>
      <c r="B985" s="22" t="str">
        <f>IF(ISNUMBER(A985),'3_Students'!B991," ")</f>
        <v xml:space="preserve"> </v>
      </c>
      <c r="C985" s="22" t="str">
        <f t="shared" si="20"/>
        <v xml:space="preserve"> </v>
      </c>
      <c r="F985" s="4" t="e">
        <f>VLOOKUP(E985,'3_Students'!B:G,5,FALSE)</f>
        <v>#N/A</v>
      </c>
    </row>
    <row r="986" spans="1:6" x14ac:dyDescent="0.2">
      <c r="A986" t="str">
        <f>IFERROR(IF((A985+1&lt;='1_Setting'!$C$28),A985+1," "),"")</f>
        <v/>
      </c>
      <c r="B986" s="22" t="str">
        <f>IF(ISNUMBER(A986),'3_Students'!B992," ")</f>
        <v xml:space="preserve"> </v>
      </c>
      <c r="C986" s="22" t="str">
        <f t="shared" si="20"/>
        <v xml:space="preserve"> </v>
      </c>
      <c r="F986" s="4" t="e">
        <f>VLOOKUP(E986,'3_Students'!B:G,5,FALSE)</f>
        <v>#N/A</v>
      </c>
    </row>
    <row r="987" spans="1:6" x14ac:dyDescent="0.2">
      <c r="A987" t="str">
        <f>IFERROR(IF((A986+1&lt;='1_Setting'!$C$28),A986+1," "),"")</f>
        <v/>
      </c>
      <c r="B987" s="22" t="str">
        <f>IF(ISNUMBER(A987),'3_Students'!B993," ")</f>
        <v xml:space="preserve"> </v>
      </c>
      <c r="C987" s="22" t="str">
        <f t="shared" si="20"/>
        <v xml:space="preserve"> </v>
      </c>
      <c r="F987" s="4" t="e">
        <f>VLOOKUP(E987,'3_Students'!B:G,5,FALSE)</f>
        <v>#N/A</v>
      </c>
    </row>
    <row r="988" spans="1:6" x14ac:dyDescent="0.2">
      <c r="A988" t="str">
        <f>IFERROR(IF((A987+1&lt;='1_Setting'!$C$28),A987+1," "),"")</f>
        <v/>
      </c>
      <c r="B988" s="22" t="str">
        <f>IF(ISNUMBER(A988),'3_Students'!B994," ")</f>
        <v xml:space="preserve"> </v>
      </c>
      <c r="C988" s="22" t="str">
        <f t="shared" si="20"/>
        <v xml:space="preserve"> </v>
      </c>
      <c r="F988" s="4" t="e">
        <f>VLOOKUP(E988,'3_Students'!B:G,5,FALSE)</f>
        <v>#N/A</v>
      </c>
    </row>
    <row r="989" spans="1:6" x14ac:dyDescent="0.2">
      <c r="A989" t="str">
        <f>IFERROR(IF((A988+1&lt;='1_Setting'!$C$28),A988+1," "),"")</f>
        <v/>
      </c>
      <c r="B989" s="22" t="str">
        <f>IF(ISNUMBER(A989),'3_Students'!B995," ")</f>
        <v xml:space="preserve"> </v>
      </c>
      <c r="C989" s="22" t="str">
        <f t="shared" si="20"/>
        <v xml:space="preserve"> </v>
      </c>
      <c r="F989" s="4" t="e">
        <f>VLOOKUP(E989,'3_Students'!B:G,5,FALSE)</f>
        <v>#N/A</v>
      </c>
    </row>
    <row r="990" spans="1:6" x14ac:dyDescent="0.2">
      <c r="A990" t="str">
        <f>IFERROR(IF((A989+1&lt;='1_Setting'!$C$28),A989+1," "),"")</f>
        <v/>
      </c>
      <c r="B990" s="22" t="str">
        <f>IF(ISNUMBER(A990),'3_Students'!B996," ")</f>
        <v xml:space="preserve"> </v>
      </c>
      <c r="C990" s="22" t="str">
        <f t="shared" si="20"/>
        <v xml:space="preserve"> </v>
      </c>
      <c r="F990" s="4" t="e">
        <f>VLOOKUP(E990,'3_Students'!B:G,5,FALSE)</f>
        <v>#N/A</v>
      </c>
    </row>
    <row r="991" spans="1:6" x14ac:dyDescent="0.2">
      <c r="A991" t="str">
        <f>IFERROR(IF((A990+1&lt;='1_Setting'!$C$28),A990+1," "),"")</f>
        <v/>
      </c>
      <c r="B991" s="22" t="str">
        <f>IF(ISNUMBER(A991),'3_Students'!B997," ")</f>
        <v xml:space="preserve"> </v>
      </c>
      <c r="C991" s="22" t="str">
        <f t="shared" si="20"/>
        <v xml:space="preserve"> </v>
      </c>
      <c r="F991" s="4" t="e">
        <f>VLOOKUP(E991,'3_Students'!B:G,5,FALSE)</f>
        <v>#N/A</v>
      </c>
    </row>
    <row r="992" spans="1:6" x14ac:dyDescent="0.2">
      <c r="A992" t="str">
        <f>IFERROR(IF((A991+1&lt;='1_Setting'!$C$28),A991+1," "),"")</f>
        <v/>
      </c>
      <c r="B992" s="22" t="str">
        <f>IF(ISNUMBER(A992),'3_Students'!B998," ")</f>
        <v xml:space="preserve"> </v>
      </c>
      <c r="C992" s="22" t="str">
        <f t="shared" si="20"/>
        <v xml:space="preserve"> </v>
      </c>
      <c r="F992" s="4" t="e">
        <f>VLOOKUP(E992,'3_Students'!B:G,5,FALSE)</f>
        <v>#N/A</v>
      </c>
    </row>
    <row r="993" spans="1:6" x14ac:dyDescent="0.2">
      <c r="A993" t="str">
        <f>IFERROR(IF((A992+1&lt;='1_Setting'!$C$28),A992+1," "),"")</f>
        <v/>
      </c>
      <c r="B993" s="22" t="str">
        <f>IF(ISNUMBER(A993),'3_Students'!B999," ")</f>
        <v xml:space="preserve"> </v>
      </c>
      <c r="C993" s="22" t="str">
        <f t="shared" si="20"/>
        <v xml:space="preserve"> </v>
      </c>
      <c r="F993" s="4" t="e">
        <f>VLOOKUP(E993,'3_Students'!B:G,5,FALSE)</f>
        <v>#N/A</v>
      </c>
    </row>
    <row r="994" spans="1:6" x14ac:dyDescent="0.2">
      <c r="A994" t="str">
        <f>IFERROR(IF((A993+1&lt;='1_Setting'!$C$28),A993+1," "),"")</f>
        <v/>
      </c>
      <c r="B994" s="22" t="str">
        <f>IF(ISNUMBER(A994),'3_Students'!B1000," ")</f>
        <v xml:space="preserve"> </v>
      </c>
      <c r="C994" s="22" t="str">
        <f t="shared" si="20"/>
        <v xml:space="preserve"> </v>
      </c>
      <c r="F994" s="4" t="e">
        <f>VLOOKUP(E994,'3_Students'!B:G,5,FALSE)</f>
        <v>#N/A</v>
      </c>
    </row>
    <row r="995" spans="1:6" x14ac:dyDescent="0.2">
      <c r="A995" t="str">
        <f>IFERROR(IF((A994+1&lt;='1_Setting'!$C$28),A994+1," "),"")</f>
        <v/>
      </c>
      <c r="B995" s="22" t="str">
        <f>IF(ISNUMBER(A995),'3_Students'!B1001," ")</f>
        <v xml:space="preserve"> </v>
      </c>
      <c r="C995" s="22" t="str">
        <f t="shared" si="20"/>
        <v xml:space="preserve"> </v>
      </c>
      <c r="F995" s="4" t="e">
        <f>VLOOKUP(E995,'3_Students'!B:G,5,FALSE)</f>
        <v>#N/A</v>
      </c>
    </row>
    <row r="996" spans="1:6" x14ac:dyDescent="0.2">
      <c r="A996" t="str">
        <f>IFERROR(IF((A995+1&lt;='1_Setting'!$C$28),A995+1," "),"")</f>
        <v/>
      </c>
      <c r="B996" s="22" t="str">
        <f>IF(ISNUMBER(A996),'3_Students'!B1002," ")</f>
        <v xml:space="preserve"> </v>
      </c>
      <c r="C996" s="22" t="str">
        <f t="shared" si="20"/>
        <v xml:space="preserve"> </v>
      </c>
      <c r="F996" s="4" t="e">
        <f>VLOOKUP(E996,'3_Students'!B:G,5,FALSE)</f>
        <v>#N/A</v>
      </c>
    </row>
    <row r="997" spans="1:6" x14ac:dyDescent="0.2">
      <c r="A997" t="str">
        <f>IFERROR(IF((A996+1&lt;='1_Setting'!$C$28),A996+1," "),"")</f>
        <v/>
      </c>
      <c r="B997" s="22" t="str">
        <f>IF(ISNUMBER(A997),'3_Students'!B1003," ")</f>
        <v xml:space="preserve"> </v>
      </c>
      <c r="C997" s="22" t="str">
        <f t="shared" si="20"/>
        <v xml:space="preserve"> </v>
      </c>
      <c r="F997" s="4" t="e">
        <f>VLOOKUP(E997,'3_Students'!B:G,5,FALSE)</f>
        <v>#N/A</v>
      </c>
    </row>
    <row r="998" spans="1:6" x14ac:dyDescent="0.2">
      <c r="A998" t="str">
        <f>IFERROR(IF((A997+1&lt;='1_Setting'!$C$28),A997+1," "),"")</f>
        <v/>
      </c>
      <c r="B998" s="22" t="str">
        <f>IF(ISNUMBER(A998),'3_Students'!B1004," ")</f>
        <v xml:space="preserve"> </v>
      </c>
      <c r="C998" s="22" t="str">
        <f t="shared" si="20"/>
        <v xml:space="preserve"> </v>
      </c>
      <c r="F998" s="4" t="e">
        <f>VLOOKUP(E998,'3_Students'!B:G,5,FALSE)</f>
        <v>#N/A</v>
      </c>
    </row>
    <row r="999" spans="1:6" x14ac:dyDescent="0.2">
      <c r="A999" t="str">
        <f>IFERROR(IF((A998+1&lt;='1_Setting'!$C$28),A998+1," "),"")</f>
        <v/>
      </c>
      <c r="B999" s="22" t="str">
        <f>IF(ISNUMBER(A999),'3_Students'!B1005," ")</f>
        <v xml:space="preserve"> </v>
      </c>
      <c r="C999" s="22" t="str">
        <f t="shared" si="20"/>
        <v xml:space="preserve"> </v>
      </c>
      <c r="F999" s="4" t="e">
        <f>VLOOKUP(E999,'3_Students'!B:G,5,FALSE)</f>
        <v>#N/A</v>
      </c>
    </row>
    <row r="1000" spans="1:6" x14ac:dyDescent="0.2">
      <c r="A1000" t="str">
        <f>IFERROR(IF((A999+1&lt;='1_Setting'!$C$28),A999+1," "),"")</f>
        <v/>
      </c>
      <c r="B1000" s="22" t="str">
        <f>IF(ISNUMBER(A1000),'3_Students'!B1006," ")</f>
        <v xml:space="preserve"> </v>
      </c>
      <c r="C1000" s="22" t="str">
        <f t="shared" si="20"/>
        <v xml:space="preserve"> </v>
      </c>
      <c r="F1000" s="4" t="e">
        <f>VLOOKUP(E1000,'3_Students'!B:G,5,FALSE)</f>
        <v>#N/A</v>
      </c>
    </row>
  </sheetData>
  <conditionalFormatting sqref="F2:F1000">
    <cfRule type="cellIs" dxfId="1" priority="1" operator="between">
      <formula>4</formula>
      <formula>6</formula>
    </cfRule>
    <cfRule type="cellIs" dxfId="0" priority="2" operator="between">
      <formula>1</formula>
      <formula>3.99999</formula>
    </cfRule>
  </conditionalFormatting>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
  <dimension ref="A1:H23"/>
  <sheetViews>
    <sheetView workbookViewId="0">
      <selection activeCell="D8" sqref="D8"/>
    </sheetView>
  </sheetViews>
  <sheetFormatPr baseColWidth="10" defaultRowHeight="15" x14ac:dyDescent="0.2"/>
  <cols>
    <col min="3" max="3" width="27.6640625" customWidth="1"/>
    <col min="5" max="5" width="11.5" style="9"/>
  </cols>
  <sheetData>
    <row r="1" spans="1:8" x14ac:dyDescent="0.2">
      <c r="A1" t="s">
        <v>32</v>
      </c>
      <c r="B1" t="s">
        <v>45</v>
      </c>
      <c r="C1" t="s">
        <v>31</v>
      </c>
      <c r="D1" t="str">
        <f>VLOOKUP('1_Setting'!$D$9,D18:E19,2,FALSE)</f>
        <v>Ganze Punkte</v>
      </c>
      <c r="E1" s="9">
        <v>1</v>
      </c>
      <c r="G1" t="s">
        <v>167</v>
      </c>
      <c r="H1" t="s">
        <v>170</v>
      </c>
    </row>
    <row r="2" spans="1:8" x14ac:dyDescent="0.2">
      <c r="A2" t="s">
        <v>8</v>
      </c>
      <c r="B2" t="s">
        <v>46</v>
      </c>
      <c r="C2" t="s">
        <v>276</v>
      </c>
      <c r="D2" t="str">
        <f>VLOOKUP('1_Setting'!$D$9,D20:E21,2,FALSE)</f>
        <v>Halbe Punkte</v>
      </c>
      <c r="E2" s="9">
        <v>0.5</v>
      </c>
      <c r="G2" t="s">
        <v>168</v>
      </c>
      <c r="H2" t="s">
        <v>171</v>
      </c>
    </row>
    <row r="3" spans="1:8" x14ac:dyDescent="0.2">
      <c r="A3" t="s">
        <v>6</v>
      </c>
      <c r="C3" t="s">
        <v>16</v>
      </c>
      <c r="D3" t="str">
        <f>VLOOKUP('1_Setting'!$D$9,D22:E23,2,FALSE)</f>
        <v>Viertel Punkte</v>
      </c>
      <c r="E3" s="9">
        <v>0.25</v>
      </c>
    </row>
    <row r="4" spans="1:8" x14ac:dyDescent="0.2">
      <c r="A4" t="s">
        <v>10</v>
      </c>
      <c r="C4" t="s">
        <v>17</v>
      </c>
    </row>
    <row r="5" spans="1:8" x14ac:dyDescent="0.2">
      <c r="A5" t="s">
        <v>7</v>
      </c>
      <c r="C5" t="s">
        <v>18</v>
      </c>
    </row>
    <row r="6" spans="1:8" x14ac:dyDescent="0.2">
      <c r="A6" t="s">
        <v>9</v>
      </c>
      <c r="C6" t="s">
        <v>19</v>
      </c>
    </row>
    <row r="7" spans="1:8" x14ac:dyDescent="0.2">
      <c r="C7" t="s">
        <v>20</v>
      </c>
      <c r="D7" t="s">
        <v>199</v>
      </c>
    </row>
    <row r="8" spans="1:8" x14ac:dyDescent="0.2">
      <c r="C8" t="s">
        <v>21</v>
      </c>
      <c r="D8" t="str">
        <f>VLOOKUP('1_Setting'!$D$9,D12:E13,2,FALSE)</f>
        <v>Definition mittels Prozentzahl</v>
      </c>
    </row>
    <row r="9" spans="1:8" x14ac:dyDescent="0.2">
      <c r="C9" t="s">
        <v>22</v>
      </c>
      <c r="D9" t="str">
        <f>VLOOKUP('1_Setting'!$D$9,D14:E15,2,FALSE)</f>
        <v>Definition mittels Punktzahl</v>
      </c>
    </row>
    <row r="10" spans="1:8" x14ac:dyDescent="0.2">
      <c r="C10" t="s">
        <v>23</v>
      </c>
    </row>
    <row r="11" spans="1:8" x14ac:dyDescent="0.2">
      <c r="C11" t="s">
        <v>24</v>
      </c>
    </row>
    <row r="12" spans="1:8" x14ac:dyDescent="0.2">
      <c r="C12" t="s">
        <v>25</v>
      </c>
      <c r="D12" t="s">
        <v>170</v>
      </c>
      <c r="E12" t="s">
        <v>260</v>
      </c>
    </row>
    <row r="13" spans="1:8" x14ac:dyDescent="0.2">
      <c r="C13" t="s">
        <v>27</v>
      </c>
      <c r="D13" t="s">
        <v>171</v>
      </c>
      <c r="E13" s="9" t="s">
        <v>271</v>
      </c>
    </row>
    <row r="14" spans="1:8" x14ac:dyDescent="0.2">
      <c r="C14" t="s">
        <v>26</v>
      </c>
      <c r="D14" t="s">
        <v>170</v>
      </c>
      <c r="E14" t="s">
        <v>259</v>
      </c>
    </row>
    <row r="15" spans="1:8" x14ac:dyDescent="0.2">
      <c r="C15" t="s">
        <v>28</v>
      </c>
      <c r="D15" t="s">
        <v>171</v>
      </c>
      <c r="E15" s="9" t="s">
        <v>270</v>
      </c>
    </row>
    <row r="16" spans="1:8" x14ac:dyDescent="0.2">
      <c r="C16" t="s">
        <v>29</v>
      </c>
    </row>
    <row r="17" spans="3:5" x14ac:dyDescent="0.2">
      <c r="C17" t="s">
        <v>30</v>
      </c>
    </row>
    <row r="18" spans="3:5" x14ac:dyDescent="0.2">
      <c r="D18" t="s">
        <v>170</v>
      </c>
      <c r="E18" t="s">
        <v>61</v>
      </c>
    </row>
    <row r="19" spans="3:5" x14ac:dyDescent="0.2">
      <c r="D19" t="s">
        <v>171</v>
      </c>
      <c r="E19" s="9" t="s">
        <v>267</v>
      </c>
    </row>
    <row r="20" spans="3:5" x14ac:dyDescent="0.2">
      <c r="D20" t="s">
        <v>170</v>
      </c>
      <c r="E20" t="s">
        <v>62</v>
      </c>
    </row>
    <row r="21" spans="3:5" x14ac:dyDescent="0.2">
      <c r="D21" t="s">
        <v>171</v>
      </c>
      <c r="E21" s="9" t="s">
        <v>268</v>
      </c>
    </row>
    <row r="22" spans="3:5" x14ac:dyDescent="0.2">
      <c r="D22" t="s">
        <v>170</v>
      </c>
      <c r="E22" t="s">
        <v>63</v>
      </c>
    </row>
    <row r="23" spans="3:5" x14ac:dyDescent="0.2">
      <c r="D23" t="s">
        <v>171</v>
      </c>
      <c r="E23" s="9" t="s">
        <v>269</v>
      </c>
    </row>
  </sheetData>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dimension ref="A1:D26"/>
  <sheetViews>
    <sheetView workbookViewId="0">
      <selection activeCell="G25" sqref="G25"/>
    </sheetView>
  </sheetViews>
  <sheetFormatPr baseColWidth="10" defaultRowHeight="15" x14ac:dyDescent="0.2"/>
  <sheetData>
    <row r="1" spans="1:4" x14ac:dyDescent="0.2">
      <c r="A1" t="s">
        <v>138</v>
      </c>
      <c r="B1">
        <v>100100101</v>
      </c>
      <c r="C1" t="s">
        <v>86</v>
      </c>
      <c r="D1" t="s">
        <v>112</v>
      </c>
    </row>
    <row r="2" spans="1:4" x14ac:dyDescent="0.2">
      <c r="A2" t="s">
        <v>139</v>
      </c>
      <c r="B2">
        <v>100100102</v>
      </c>
      <c r="C2" t="s">
        <v>87</v>
      </c>
      <c r="D2" t="s">
        <v>113</v>
      </c>
    </row>
    <row r="3" spans="1:4" x14ac:dyDescent="0.2">
      <c r="A3" t="s">
        <v>140</v>
      </c>
      <c r="B3">
        <v>100100103</v>
      </c>
      <c r="C3" t="s">
        <v>88</v>
      </c>
      <c r="D3" t="s">
        <v>114</v>
      </c>
    </row>
    <row r="4" spans="1:4" x14ac:dyDescent="0.2">
      <c r="A4" t="s">
        <v>141</v>
      </c>
      <c r="B4">
        <v>100100104</v>
      </c>
      <c r="C4" t="s">
        <v>89</v>
      </c>
      <c r="D4" t="s">
        <v>115</v>
      </c>
    </row>
    <row r="5" spans="1:4" x14ac:dyDescent="0.2">
      <c r="A5" t="s">
        <v>142</v>
      </c>
      <c r="B5">
        <v>100100105</v>
      </c>
      <c r="C5" t="s">
        <v>90</v>
      </c>
      <c r="D5" t="s">
        <v>116</v>
      </c>
    </row>
    <row r="6" spans="1:4" x14ac:dyDescent="0.2">
      <c r="A6" t="s">
        <v>143</v>
      </c>
      <c r="B6">
        <v>100100106</v>
      </c>
      <c r="C6" t="s">
        <v>91</v>
      </c>
      <c r="D6" t="s">
        <v>117</v>
      </c>
    </row>
    <row r="7" spans="1:4" x14ac:dyDescent="0.2">
      <c r="A7" t="s">
        <v>144</v>
      </c>
      <c r="B7">
        <v>100100107</v>
      </c>
      <c r="C7" t="s">
        <v>92</v>
      </c>
      <c r="D7" t="s">
        <v>118</v>
      </c>
    </row>
    <row r="8" spans="1:4" x14ac:dyDescent="0.2">
      <c r="A8" t="s">
        <v>145</v>
      </c>
      <c r="B8">
        <v>100100108</v>
      </c>
      <c r="C8" t="s">
        <v>93</v>
      </c>
      <c r="D8" t="s">
        <v>119</v>
      </c>
    </row>
    <row r="9" spans="1:4" x14ac:dyDescent="0.2">
      <c r="A9" t="s">
        <v>146</v>
      </c>
      <c r="B9">
        <v>100100109</v>
      </c>
      <c r="C9" t="s">
        <v>94</v>
      </c>
      <c r="D9" t="s">
        <v>120</v>
      </c>
    </row>
    <row r="10" spans="1:4" x14ac:dyDescent="0.2">
      <c r="A10" t="s">
        <v>147</v>
      </c>
      <c r="B10">
        <v>100100110</v>
      </c>
      <c r="C10" t="s">
        <v>95</v>
      </c>
      <c r="D10" t="s">
        <v>121</v>
      </c>
    </row>
    <row r="11" spans="1:4" x14ac:dyDescent="0.2">
      <c r="A11" t="s">
        <v>148</v>
      </c>
      <c r="B11">
        <v>100100111</v>
      </c>
      <c r="C11" t="s">
        <v>96</v>
      </c>
      <c r="D11" t="s">
        <v>122</v>
      </c>
    </row>
    <row r="12" spans="1:4" x14ac:dyDescent="0.2">
      <c r="A12" t="s">
        <v>149</v>
      </c>
      <c r="B12">
        <v>100100112</v>
      </c>
      <c r="C12" t="s">
        <v>97</v>
      </c>
      <c r="D12" t="s">
        <v>123</v>
      </c>
    </row>
    <row r="13" spans="1:4" x14ac:dyDescent="0.2">
      <c r="A13" t="s">
        <v>150</v>
      </c>
      <c r="B13">
        <v>100100113</v>
      </c>
      <c r="C13" t="s">
        <v>98</v>
      </c>
      <c r="D13" t="s">
        <v>124</v>
      </c>
    </row>
    <row r="14" spans="1:4" x14ac:dyDescent="0.2">
      <c r="A14" t="s">
        <v>151</v>
      </c>
      <c r="B14">
        <v>100100114</v>
      </c>
      <c r="C14" t="s">
        <v>99</v>
      </c>
      <c r="D14" t="s">
        <v>125</v>
      </c>
    </row>
    <row r="15" spans="1:4" x14ac:dyDescent="0.2">
      <c r="A15" t="s">
        <v>152</v>
      </c>
      <c r="B15">
        <v>100100115</v>
      </c>
      <c r="C15" t="s">
        <v>100</v>
      </c>
      <c r="D15" t="s">
        <v>126</v>
      </c>
    </row>
    <row r="16" spans="1:4" x14ac:dyDescent="0.2">
      <c r="A16" t="s">
        <v>153</v>
      </c>
      <c r="B16">
        <v>100100116</v>
      </c>
      <c r="C16" t="s">
        <v>101</v>
      </c>
      <c r="D16" t="s">
        <v>127</v>
      </c>
    </row>
    <row r="17" spans="1:4" x14ac:dyDescent="0.2">
      <c r="A17" t="s">
        <v>154</v>
      </c>
      <c r="B17">
        <v>100100117</v>
      </c>
      <c r="C17" t="s">
        <v>102</v>
      </c>
      <c r="D17" t="s">
        <v>128</v>
      </c>
    </row>
    <row r="18" spans="1:4" x14ac:dyDescent="0.2">
      <c r="A18" t="s">
        <v>155</v>
      </c>
      <c r="B18">
        <v>100100118</v>
      </c>
      <c r="C18" t="s">
        <v>103</v>
      </c>
      <c r="D18" t="s">
        <v>129</v>
      </c>
    </row>
    <row r="19" spans="1:4" x14ac:dyDescent="0.2">
      <c r="A19" t="s">
        <v>156</v>
      </c>
      <c r="B19">
        <v>100100119</v>
      </c>
      <c r="C19" t="s">
        <v>104</v>
      </c>
      <c r="D19" t="s">
        <v>130</v>
      </c>
    </row>
    <row r="20" spans="1:4" x14ac:dyDescent="0.2">
      <c r="A20" t="s">
        <v>157</v>
      </c>
      <c r="B20">
        <v>100100120</v>
      </c>
      <c r="C20" t="s">
        <v>105</v>
      </c>
      <c r="D20" t="s">
        <v>131</v>
      </c>
    </row>
    <row r="21" spans="1:4" x14ac:dyDescent="0.2">
      <c r="A21" t="s">
        <v>158</v>
      </c>
      <c r="B21">
        <v>100100121</v>
      </c>
      <c r="C21" t="s">
        <v>106</v>
      </c>
      <c r="D21" t="s">
        <v>132</v>
      </c>
    </row>
    <row r="22" spans="1:4" x14ac:dyDescent="0.2">
      <c r="A22" t="s">
        <v>159</v>
      </c>
      <c r="B22">
        <v>100100122</v>
      </c>
      <c r="C22" t="s">
        <v>107</v>
      </c>
      <c r="D22" t="s">
        <v>133</v>
      </c>
    </row>
    <row r="23" spans="1:4" x14ac:dyDescent="0.2">
      <c r="A23" t="s">
        <v>160</v>
      </c>
      <c r="B23">
        <v>100100123</v>
      </c>
      <c r="C23" t="s">
        <v>108</v>
      </c>
      <c r="D23" t="s">
        <v>134</v>
      </c>
    </row>
    <row r="24" spans="1:4" x14ac:dyDescent="0.2">
      <c r="A24" t="s">
        <v>161</v>
      </c>
      <c r="B24">
        <v>100100124</v>
      </c>
      <c r="C24" t="s">
        <v>109</v>
      </c>
      <c r="D24" t="s">
        <v>135</v>
      </c>
    </row>
    <row r="25" spans="1:4" x14ac:dyDescent="0.2">
      <c r="A25" t="s">
        <v>162</v>
      </c>
      <c r="B25">
        <v>100100125</v>
      </c>
      <c r="C25" t="s">
        <v>110</v>
      </c>
      <c r="D25" t="s">
        <v>136</v>
      </c>
    </row>
    <row r="26" spans="1:4" x14ac:dyDescent="0.2">
      <c r="A26" t="s">
        <v>163</v>
      </c>
      <c r="B26">
        <v>100100126</v>
      </c>
      <c r="C26" t="s">
        <v>111</v>
      </c>
      <c r="D26" t="s">
        <v>137</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6" baseType="variant">
      <vt:variant>
        <vt:lpstr>Arbeitsblätter</vt:lpstr>
      </vt:variant>
      <vt:variant>
        <vt:i4>11</vt:i4>
      </vt:variant>
      <vt:variant>
        <vt:lpstr>Diagramme</vt:lpstr>
      </vt:variant>
      <vt:variant>
        <vt:i4>2</vt:i4>
      </vt:variant>
      <vt:variant>
        <vt:lpstr>Benannte Bereiche</vt:lpstr>
      </vt:variant>
      <vt:variant>
        <vt:i4>1</vt:i4>
      </vt:variant>
    </vt:vector>
  </HeadingPairs>
  <TitlesOfParts>
    <vt:vector size="14" baseType="lpstr">
      <vt:lpstr>1_Setting</vt:lpstr>
      <vt:lpstr>3_Students</vt:lpstr>
      <vt:lpstr>4_Evaluation</vt:lpstr>
      <vt:lpstr>6_externer Aushang</vt:lpstr>
      <vt:lpstr>0_Instructions</vt:lpstr>
      <vt:lpstr>0_Calculation</vt:lpstr>
      <vt:lpstr>X_DE-EN</vt:lpstr>
      <vt:lpstr>X_Punkteberechnung</vt:lpstr>
      <vt:lpstr>X_Sortierung</vt:lpstr>
      <vt:lpstr>X_dropdowns</vt:lpstr>
      <vt:lpstr>X_Demoliste Studis</vt:lpstr>
      <vt:lpstr>2_Grading System</vt:lpstr>
      <vt:lpstr>5_Grading Results</vt:lpstr>
      <vt:lpstr>'3_Students'!Druckbereich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2019-05-03T09:58:16Z</dcterms:created>
  <dcterms:modified xsi:type="dcterms:W3CDTF">2020-07-24T09:34:24Z</dcterms:modified>
  <cp:contentStatus/>
</cp:coreProperties>
</file>